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veyboys/Documents/GitHub/readyplot/"/>
    </mc:Choice>
  </mc:AlternateContent>
  <xr:revisionPtr revIDLastSave="0" documentId="13_ncr:1_{F85D2EE1-47C8-974B-A5F9-F2FF780033B9}" xr6:coauthVersionLast="47" xr6:coauthVersionMax="47" xr10:uidLastSave="{00000000-0000-0000-0000-000000000000}"/>
  <bookViews>
    <workbookView xWindow="760" yWindow="2360" windowWidth="27820" windowHeight="15980" xr2:uid="{13CF7140-A0CC-7C4C-A233-B5779A87172C}"/>
  </bookViews>
  <sheets>
    <sheet name="Sheet1" sheetId="4" r:id="rId1"/>
  </sheets>
  <definedNames>
    <definedName name="_xlnm._FilterDatabase" localSheetId="0" hidden="1">Sheet1!$A$1:$T$65</definedName>
    <definedName name="MechEXPORT" localSheetId="0">Sheet1!$A$1:$T$65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15" i="4"/>
  <c r="A23" i="4"/>
  <c r="A16" i="4"/>
  <c r="A24" i="4"/>
  <c r="A17" i="4"/>
  <c r="A25" i="4"/>
  <c r="A18" i="4"/>
  <c r="A26" i="4"/>
  <c r="A19" i="4"/>
  <c r="A27" i="4"/>
  <c r="A20" i="4"/>
  <c r="A28" i="4"/>
  <c r="A21" i="4"/>
  <c r="A29" i="4"/>
  <c r="A30" i="4"/>
  <c r="A33" i="4"/>
  <c r="A31" i="4"/>
  <c r="A34" i="4"/>
  <c r="A32" i="4"/>
  <c r="A35" i="4"/>
  <c r="A36" i="4"/>
  <c r="A44" i="4"/>
  <c r="A37" i="4"/>
  <c r="A45" i="4"/>
  <c r="A38" i="4"/>
  <c r="A46" i="4"/>
  <c r="A39" i="4"/>
  <c r="A47" i="4"/>
  <c r="A40" i="4"/>
  <c r="A48" i="4"/>
  <c r="A41" i="4"/>
  <c r="A49" i="4"/>
  <c r="A42" i="4"/>
  <c r="A50" i="4"/>
  <c r="A43" i="4"/>
  <c r="A51" i="4"/>
  <c r="A64" i="4"/>
  <c r="A71" i="4"/>
  <c r="A65" i="4"/>
  <c r="A72" i="4"/>
  <c r="A66" i="4"/>
  <c r="A73" i="4"/>
  <c r="A67" i="4"/>
  <c r="A74" i="4"/>
  <c r="A68" i="4"/>
  <c r="A75" i="4"/>
  <c r="A69" i="4"/>
  <c r="A76" i="4"/>
  <c r="A70" i="4"/>
  <c r="A77" i="4"/>
  <c r="A78" i="4"/>
  <c r="A84" i="4"/>
  <c r="A79" i="4"/>
  <c r="A85" i="4"/>
  <c r="A80" i="4"/>
  <c r="A86" i="4"/>
  <c r="A81" i="4"/>
  <c r="A87" i="4"/>
  <c r="A82" i="4"/>
  <c r="A88" i="4"/>
  <c r="A83" i="4"/>
  <c r="A89" i="4"/>
  <c r="A2" i="4"/>
  <c r="A3" i="4"/>
  <c r="A4" i="4"/>
  <c r="A5" i="4"/>
  <c r="A6" i="4"/>
  <c r="A7" i="4"/>
  <c r="A8" i="4"/>
  <c r="A9" i="4"/>
  <c r="A10" i="4"/>
  <c r="A11" i="4"/>
  <c r="A12" i="4"/>
  <c r="A13" i="4"/>
  <c r="A52" i="4"/>
  <c r="A53" i="4"/>
  <c r="A54" i="4"/>
  <c r="A55" i="4"/>
  <c r="A56" i="4"/>
  <c r="A57" i="4"/>
  <c r="A58" i="4"/>
  <c r="A59" i="4"/>
  <c r="A60" i="4"/>
  <c r="A61" i="4"/>
  <c r="A62" i="4"/>
  <c r="A63" i="4"/>
  <c r="A14" i="4"/>
  <c r="U71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2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C2" i="4"/>
  <c r="AA2" i="4"/>
  <c r="Y2" i="4"/>
  <c r="W2" i="4"/>
  <c r="V2" i="4"/>
  <c r="X2" i="4"/>
  <c r="Z2" i="4"/>
  <c r="AB2" i="4"/>
  <c r="AD2" i="4"/>
  <c r="AE2" i="4"/>
  <c r="AF2" i="4"/>
  <c r="AG2" i="4"/>
  <c r="U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5" authorId="0" shapeId="0" xr:uid="{1541C96E-BEC9-264A-B0BF-47ECDD1B70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237!!!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E092BF-4630-AC49-854D-786BA056B40E}" name="MechEXPORT1" type="6" refreshedVersion="8" background="1" saveData="1">
    <textPr sourceFile="/Users/paveyboys/Desktop/MechEXPORT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<sst xmlns="http://schemas.openxmlformats.org/spreadsheetml/2006/main" count="386" uniqueCount="43">
  <si>
    <t>WT</t>
  </si>
  <si>
    <t>KO</t>
  </si>
  <si>
    <t>M</t>
  </si>
  <si>
    <t>F</t>
  </si>
  <si>
    <t>NON</t>
  </si>
  <si>
    <t>PBS</t>
  </si>
  <si>
    <t>Group</t>
  </si>
  <si>
    <t>Feature2</t>
  </si>
  <si>
    <t>Feature1</t>
  </si>
  <si>
    <t>Feature0</t>
  </si>
  <si>
    <t>Feature3</t>
  </si>
  <si>
    <t>TR</t>
  </si>
  <si>
    <t>SH</t>
  </si>
  <si>
    <t>EP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</si>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</sst>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chEXPORT" connectionId="1" xr16:uid="{C278A447-CF84-5441-8B53-5F89C1837A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8DD7-D14C-2343-A817-782E68F029EE}">
  <dimension ref="A1:AH8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1" sqref="G11"/>
    </sheetView>
  </sheetViews>
  <sheetFormatPr baseColWidth="10" defaultRowHeight="16" x14ac:dyDescent="0.2"/>
  <cols>
    <col min="1" max="1" width="10.83203125" customWidth="1"/>
    <col min="6" max="20" width="10.83203125" customWidth="1"/>
  </cols>
  <sheetData>
    <row r="1" spans="1:34" x14ac:dyDescent="0.2">
      <c r="A1" t="s">
        <v>6</v>
      </c>
      <c r="B1" t="s">
        <v>9</v>
      </c>
      <c r="C1" t="s">
        <v>8</v>
      </c>
      <c r="D1" t="s">
        <v>7</v>
      </c>
      <c r="E1" t="s">
        <v>10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</row>
    <row r="2" spans="1:34" x14ac:dyDescent="0.2">
      <c r="A2" t="str">
        <f t="shared" ref="A2:A33" si="0">_xlfn.CONCAT(C2,D2)</f>
        <v>WTNON</v>
      </c>
      <c r="B2" t="s">
        <v>2</v>
      </c>
      <c r="C2" t="s">
        <v>0</v>
      </c>
      <c r="D2" t="s">
        <v>4</v>
      </c>
      <c r="E2" t="s">
        <v>4</v>
      </c>
      <c r="F2" s="2">
        <v>0.1293</v>
      </c>
      <c r="G2" s="3">
        <v>4.03</v>
      </c>
      <c r="H2">
        <v>143461636.87028384</v>
      </c>
      <c r="I2">
        <v>474353924.80736339</v>
      </c>
      <c r="J2">
        <v>3.0107704380043902E-2</v>
      </c>
      <c r="K2">
        <v>4365256.7247889144</v>
      </c>
      <c r="L2">
        <v>2.1935483870967699E-4</v>
      </c>
      <c r="M2">
        <v>201655.06573859268</v>
      </c>
      <c r="N2">
        <v>0.165169727047146</v>
      </c>
      <c r="O2">
        <v>68577378.190255255</v>
      </c>
      <c r="P2">
        <v>0.215391066997519</v>
      </c>
      <c r="Q2">
        <v>86118120.649651974</v>
      </c>
      <c r="R2">
        <v>30.644899901737471</v>
      </c>
      <c r="S2">
        <v>15080309.358081987</v>
      </c>
      <c r="T2">
        <v>10458963.650425414</v>
      </c>
      <c r="U2">
        <f>H2*$F2*10^-6</f>
        <v>18.549589647327696</v>
      </c>
      <c r="V2">
        <f t="shared" ref="V2:AG2" si="1">I2*$F2*10^-6</f>
        <v>61.333962477592088</v>
      </c>
      <c r="W2">
        <f>J2*$G2</f>
        <v>0.12133404865157693</v>
      </c>
      <c r="X2">
        <f t="shared" si="1"/>
        <v>0.56442769451520658</v>
      </c>
      <c r="Y2">
        <f>L2*$G2</f>
        <v>8.8399999999999829E-4</v>
      </c>
      <c r="Z2">
        <f t="shared" si="1"/>
        <v>2.6074000000000031E-2</v>
      </c>
      <c r="AA2">
        <f>N2*$G2</f>
        <v>0.66563399999999839</v>
      </c>
      <c r="AB2">
        <f t="shared" si="1"/>
        <v>8.8670550000000041</v>
      </c>
      <c r="AC2">
        <f>P2*$G2</f>
        <v>0.86802600000000163</v>
      </c>
      <c r="AD2">
        <f t="shared" si="1"/>
        <v>11.135073</v>
      </c>
      <c r="AE2">
        <f t="shared" si="1"/>
        <v>3.9623855572946552E-6</v>
      </c>
      <c r="AF2">
        <f t="shared" si="1"/>
        <v>1.9498840000000008</v>
      </c>
      <c r="AG2">
        <f t="shared" si="1"/>
        <v>1.352344000000006</v>
      </c>
      <c r="AH2">
        <f>(Q2-O2)*(P2-N2)*0.5+O2*(P2-N2) + (O2-K2)*(N2-J2)*0.5+K2*(N2-J2)+ (K2-M2)*(J2-L2)*0.5+M2*(J2-L2)</f>
        <v>8878646.2511225436</v>
      </c>
    </row>
    <row r="3" spans="1:34" x14ac:dyDescent="0.2">
      <c r="A3" t="str">
        <f t="shared" si="0"/>
        <v>WTNON</v>
      </c>
      <c r="B3" t="s">
        <v>2</v>
      </c>
      <c r="C3" t="s">
        <v>0</v>
      </c>
      <c r="D3" t="s">
        <v>4</v>
      </c>
      <c r="E3" t="s">
        <v>4</v>
      </c>
      <c r="F3" s="2">
        <v>0.1321</v>
      </c>
      <c r="G3" s="3">
        <v>4.13</v>
      </c>
      <c r="H3">
        <v>41846537.700105518</v>
      </c>
      <c r="I3">
        <v>136018752.02466604</v>
      </c>
      <c r="J3">
        <v>3.4300730076593899E-2</v>
      </c>
      <c r="K3">
        <v>1500153.8059461669</v>
      </c>
      <c r="L3">
        <v>-6.1016949152542403E-5</v>
      </c>
      <c r="M3">
        <v>245185.4655563967</v>
      </c>
      <c r="N3">
        <v>7.77726392251816E-2</v>
      </c>
      <c r="O3">
        <v>7607615.442846328</v>
      </c>
      <c r="P3">
        <v>0.15239636803874099</v>
      </c>
      <c r="Q3">
        <v>13747426.192278609</v>
      </c>
      <c r="R3">
        <v>42.693118186034759</v>
      </c>
      <c r="S3">
        <v>4716707.0401211213</v>
      </c>
      <c r="T3">
        <v>2702997.7289931891</v>
      </c>
      <c r="U3">
        <f t="shared" ref="U3:U65" si="2">H3*$F3*10^-6</f>
        <v>5.5279276301839388</v>
      </c>
      <c r="V3">
        <f t="shared" ref="V3:V65" si="3">I3*$F3*10^-6</f>
        <v>17.968077142458384</v>
      </c>
      <c r="W3">
        <f t="shared" ref="W3:W65" si="4">J3*$G3</f>
        <v>0.14166201521633279</v>
      </c>
      <c r="X3">
        <f t="shared" ref="X3:X65" si="5">K3*$F3*10^-6</f>
        <v>0.19817031776548863</v>
      </c>
      <c r="Y3">
        <f t="shared" ref="Y3:Y65" si="6">L3*$G3</f>
        <v>-2.5200000000000011E-4</v>
      </c>
      <c r="Z3">
        <f t="shared" ref="Z3:Z65" si="7">M3*$F3*10^-6</f>
        <v>3.2389000000000001E-2</v>
      </c>
      <c r="AA3">
        <f t="shared" ref="AA3:AA65" si="8">N3*$G3</f>
        <v>0.32120100000000001</v>
      </c>
      <c r="AB3">
        <f t="shared" ref="AB3:AB65" si="9">O3*$F3*10^-6</f>
        <v>1.0049659999999998</v>
      </c>
      <c r="AC3">
        <f t="shared" ref="AC3:AC65" si="10">P3*$G3</f>
        <v>0.62939700000000021</v>
      </c>
      <c r="AD3">
        <f t="shared" ref="AD3:AD65" si="11">Q3*$F3*10^-6</f>
        <v>1.8160350000000041</v>
      </c>
      <c r="AE3">
        <f t="shared" ref="AE3:AE65" si="12">R3*$F3*10^-6</f>
        <v>5.639760912375191E-6</v>
      </c>
      <c r="AF3">
        <f t="shared" ref="AF3:AF65" si="13">S3*$F3*10^-6</f>
        <v>0.6230770000000001</v>
      </c>
      <c r="AG3">
        <f t="shared" ref="AG3:AG65" si="14">T3*$F3*10^-6</f>
        <v>0.35706600000000022</v>
      </c>
      <c r="AH3">
        <f t="shared" ref="AH3:AH65" si="15">(Q3-O3)*(P3-N3)*0.5+O3*(P3-N3) + (O3-K3)*(N3-J3)*0.5+K3*(N3-J3)+ (K3-M3)*(J3-L3)*0.5+M3*(J3-L3)</f>
        <v>1024748.9298165565</v>
      </c>
    </row>
    <row r="4" spans="1:34" x14ac:dyDescent="0.2">
      <c r="A4" t="str">
        <f t="shared" si="0"/>
        <v>WTNON</v>
      </c>
      <c r="B4" t="s">
        <v>2</v>
      </c>
      <c r="C4" t="s">
        <v>0</v>
      </c>
      <c r="D4" t="s">
        <v>4</v>
      </c>
      <c r="E4" t="s">
        <v>4</v>
      </c>
      <c r="F4" s="2">
        <v>0.1305</v>
      </c>
      <c r="G4" s="3">
        <v>4.07</v>
      </c>
      <c r="H4">
        <v>145472539.73281571</v>
      </c>
      <c r="I4">
        <v>650509372.56446755</v>
      </c>
      <c r="J4">
        <v>4.2592993547832803E-2</v>
      </c>
      <c r="K4">
        <v>6171928.0225285329</v>
      </c>
      <c r="L4">
        <v>2.4815724815724799E-4</v>
      </c>
      <c r="M4">
        <v>69931.034482758667</v>
      </c>
      <c r="N4">
        <v>0.13212137592137599</v>
      </c>
      <c r="O4">
        <v>64516022.988505691</v>
      </c>
      <c r="P4">
        <v>0.166648402948403</v>
      </c>
      <c r="Q4">
        <v>81394789.272030666</v>
      </c>
      <c r="R4">
        <v>38.861406921257583</v>
      </c>
      <c r="S4">
        <v>15332628.352490384</v>
      </c>
      <c r="T4">
        <v>9374153.2567049842</v>
      </c>
      <c r="U4">
        <f t="shared" si="2"/>
        <v>18.984166435132451</v>
      </c>
      <c r="V4">
        <f t="shared" si="3"/>
        <v>84.891473119663004</v>
      </c>
      <c r="W4">
        <f t="shared" si="4"/>
        <v>0.17335348373967951</v>
      </c>
      <c r="X4">
        <f t="shared" si="5"/>
        <v>0.80543660693997354</v>
      </c>
      <c r="Y4">
        <f t="shared" si="6"/>
        <v>1.0099999999999994E-3</v>
      </c>
      <c r="Z4">
        <f t="shared" si="7"/>
        <v>9.1260000000000056E-3</v>
      </c>
      <c r="AA4">
        <f t="shared" si="8"/>
        <v>0.53773400000000027</v>
      </c>
      <c r="AB4">
        <f t="shared" si="9"/>
        <v>8.4193409999999922</v>
      </c>
      <c r="AC4">
        <f t="shared" si="10"/>
        <v>0.67825900000000028</v>
      </c>
      <c r="AD4">
        <f t="shared" si="11"/>
        <v>10.622020000000001</v>
      </c>
      <c r="AE4">
        <f t="shared" si="12"/>
        <v>5.0714136032241145E-6</v>
      </c>
      <c r="AF4">
        <f t="shared" si="13"/>
        <v>2.000907999999995</v>
      </c>
      <c r="AG4">
        <f t="shared" si="14"/>
        <v>1.2233270000000005</v>
      </c>
      <c r="AH4">
        <f t="shared" si="15"/>
        <v>5815377.4828739762</v>
      </c>
    </row>
    <row r="5" spans="1:34" x14ac:dyDescent="0.2">
      <c r="A5" t="str">
        <f t="shared" si="0"/>
        <v>WTNON</v>
      </c>
      <c r="B5" t="s">
        <v>2</v>
      </c>
      <c r="C5" t="s">
        <v>0</v>
      </c>
      <c r="D5" t="s">
        <v>4</v>
      </c>
      <c r="E5" t="s">
        <v>4</v>
      </c>
      <c r="F5" s="2">
        <v>0.1245</v>
      </c>
      <c r="G5" s="3">
        <v>3.79</v>
      </c>
      <c r="H5">
        <v>157699851.89500844</v>
      </c>
      <c r="I5">
        <v>598465794.11228442</v>
      </c>
      <c r="J5">
        <v>2.9962466060114101E-2</v>
      </c>
      <c r="K5">
        <v>4770658.7894064821</v>
      </c>
      <c r="L5">
        <v>-3.3245382585751997E-5</v>
      </c>
      <c r="M5">
        <v>202240.96385542169</v>
      </c>
      <c r="N5">
        <v>0.124092875989446</v>
      </c>
      <c r="O5">
        <v>61281044.176706865</v>
      </c>
      <c r="P5">
        <v>0.162703166226913</v>
      </c>
      <c r="Q5">
        <v>77492626.506024092</v>
      </c>
      <c r="R5">
        <v>35.256941574827714</v>
      </c>
      <c r="S5">
        <v>20020803.212851442</v>
      </c>
      <c r="T5">
        <v>12962080.321285181</v>
      </c>
      <c r="U5">
        <f t="shared" si="2"/>
        <v>19.633631560928549</v>
      </c>
      <c r="V5">
        <f t="shared" si="3"/>
        <v>74.508991366979402</v>
      </c>
      <c r="W5">
        <f t="shared" si="4"/>
        <v>0.11355774636783245</v>
      </c>
      <c r="X5">
        <f t="shared" si="5"/>
        <v>0.59394701928110694</v>
      </c>
      <c r="Y5">
        <f t="shared" si="6"/>
        <v>-1.2600000000000008E-4</v>
      </c>
      <c r="Z5">
        <f t="shared" si="7"/>
        <v>2.5179E-2</v>
      </c>
      <c r="AA5">
        <f t="shared" si="8"/>
        <v>0.47031200000000034</v>
      </c>
      <c r="AB5">
        <f t="shared" si="9"/>
        <v>7.6294900000000041</v>
      </c>
      <c r="AC5">
        <f t="shared" si="10"/>
        <v>0.61664500000000022</v>
      </c>
      <c r="AD5">
        <f t="shared" si="11"/>
        <v>9.6478319999999993</v>
      </c>
      <c r="AE5">
        <f t="shared" si="12"/>
        <v>4.3894892260660505E-6</v>
      </c>
      <c r="AF5">
        <f t="shared" si="13"/>
        <v>2.4925900000000047</v>
      </c>
      <c r="AG5">
        <f t="shared" si="14"/>
        <v>1.6137790000000047</v>
      </c>
      <c r="AH5">
        <f t="shared" si="15"/>
        <v>5862365.622570971</v>
      </c>
    </row>
    <row r="6" spans="1:34" x14ac:dyDescent="0.2">
      <c r="A6" t="str">
        <f t="shared" si="0"/>
        <v>WTNON</v>
      </c>
      <c r="B6" t="s">
        <v>2</v>
      </c>
      <c r="C6" t="s">
        <v>0</v>
      </c>
      <c r="D6" t="s">
        <v>4</v>
      </c>
      <c r="E6" t="s">
        <v>4</v>
      </c>
      <c r="F6" s="2">
        <v>0.24540000000000001</v>
      </c>
      <c r="G6" s="3">
        <v>3.74</v>
      </c>
      <c r="H6">
        <v>33426652.255603619</v>
      </c>
      <c r="I6">
        <v>148671029.06111085</v>
      </c>
      <c r="J6">
        <v>3.79752191691217E-2</v>
      </c>
      <c r="K6">
        <v>1291905.4137091062</v>
      </c>
      <c r="L6">
        <v>-6.7379679144384996E-5</v>
      </c>
      <c r="M6">
        <v>23545.232273838647</v>
      </c>
      <c r="N6">
        <v>8.8920855614973301E-2</v>
      </c>
      <c r="O6">
        <v>8880969.8451507799</v>
      </c>
      <c r="P6">
        <v>8.9393582887700496E-2</v>
      </c>
      <c r="Q6">
        <v>8915766.0961695239</v>
      </c>
      <c r="R6">
        <v>41.530434292296462</v>
      </c>
      <c r="S6">
        <v>4047090.4645476756</v>
      </c>
      <c r="T6">
        <v>2366316.2184189074</v>
      </c>
      <c r="U6">
        <f t="shared" si="2"/>
        <v>8.202900463525129</v>
      </c>
      <c r="V6">
        <f t="shared" si="3"/>
        <v>36.483870531596601</v>
      </c>
      <c r="W6">
        <f t="shared" si="4"/>
        <v>0.14202731969251517</v>
      </c>
      <c r="X6">
        <f t="shared" si="5"/>
        <v>0.31703358852421459</v>
      </c>
      <c r="Y6">
        <f t="shared" si="6"/>
        <v>-2.5199999999999989E-4</v>
      </c>
      <c r="Z6">
        <f t="shared" si="7"/>
        <v>5.7780000000000036E-3</v>
      </c>
      <c r="AA6">
        <f t="shared" si="8"/>
        <v>0.33256400000000019</v>
      </c>
      <c r="AB6">
        <f t="shared" si="9"/>
        <v>2.1793900000000015</v>
      </c>
      <c r="AC6">
        <f t="shared" si="10"/>
        <v>0.33433199999999985</v>
      </c>
      <c r="AD6">
        <f t="shared" si="11"/>
        <v>2.1879290000000013</v>
      </c>
      <c r="AE6">
        <f t="shared" si="12"/>
        <v>1.019156857532955E-5</v>
      </c>
      <c r="AF6">
        <f t="shared" si="13"/>
        <v>0.99315599999999959</v>
      </c>
      <c r="AG6">
        <f t="shared" si="14"/>
        <v>0.58069399999999982</v>
      </c>
      <c r="AH6">
        <f t="shared" si="15"/>
        <v>288359.8841108412</v>
      </c>
    </row>
    <row r="7" spans="1:34" x14ac:dyDescent="0.2">
      <c r="A7" t="str">
        <f t="shared" si="0"/>
        <v>WTNON</v>
      </c>
      <c r="B7" t="s">
        <v>2</v>
      </c>
      <c r="C7" t="s">
        <v>0</v>
      </c>
      <c r="D7" t="s">
        <v>4</v>
      </c>
      <c r="E7" t="s">
        <v>4</v>
      </c>
      <c r="F7" s="2">
        <v>0.12506363636363635</v>
      </c>
      <c r="G7" s="3">
        <v>3.04</v>
      </c>
      <c r="H7">
        <v>50233191.719038174</v>
      </c>
      <c r="I7">
        <v>274454497.61016095</v>
      </c>
      <c r="J7">
        <v>5.5404290217470599E-2</v>
      </c>
      <c r="K7">
        <v>2788392.029637537</v>
      </c>
      <c r="L7">
        <v>1.6611842105263201E-4</v>
      </c>
      <c r="M7">
        <v>-303125.68147125142</v>
      </c>
      <c r="N7">
        <v>0.159650328947368</v>
      </c>
      <c r="O7">
        <v>31101118.703205694</v>
      </c>
      <c r="P7">
        <v>0.17497565789473701</v>
      </c>
      <c r="Q7">
        <v>34610899.90550261</v>
      </c>
      <c r="R7">
        <v>49.127021039018651</v>
      </c>
      <c r="S7">
        <v>4074541.6878679981</v>
      </c>
      <c r="T7">
        <v>2072840.735625501</v>
      </c>
      <c r="U7">
        <f t="shared" si="2"/>
        <v>6.2823456225346188</v>
      </c>
      <c r="V7">
        <f t="shared" si="3"/>
        <v>34.324277487481666</v>
      </c>
      <c r="W7">
        <f t="shared" si="4"/>
        <v>0.16842904226111063</v>
      </c>
      <c r="X7">
        <f t="shared" si="5"/>
        <v>0.34872644683385079</v>
      </c>
      <c r="Y7">
        <f t="shared" si="6"/>
        <v>5.0500000000000132E-4</v>
      </c>
      <c r="Z7">
        <f t="shared" si="7"/>
        <v>-3.7910000000000048E-2</v>
      </c>
      <c r="AA7">
        <f t="shared" si="8"/>
        <v>0.48533699999999874</v>
      </c>
      <c r="AB7">
        <f t="shared" si="9"/>
        <v>3.8896190000000059</v>
      </c>
      <c r="AC7">
        <f t="shared" si="10"/>
        <v>0.53192600000000057</v>
      </c>
      <c r="AD7">
        <f t="shared" si="11"/>
        <v>4.328564999999994</v>
      </c>
      <c r="AE7">
        <f t="shared" si="12"/>
        <v>6.1440038948525411E-6</v>
      </c>
      <c r="AF7">
        <f t="shared" si="13"/>
        <v>0.50957700000000039</v>
      </c>
      <c r="AG7">
        <f t="shared" si="14"/>
        <v>0.25923700000000011</v>
      </c>
      <c r="AH7">
        <f t="shared" si="15"/>
        <v>2338593.5594336013</v>
      </c>
    </row>
    <row r="8" spans="1:34" x14ac:dyDescent="0.2">
      <c r="A8" t="str">
        <f t="shared" si="0"/>
        <v>WTNON</v>
      </c>
      <c r="B8" t="s">
        <v>2</v>
      </c>
      <c r="C8" t="s">
        <v>0</v>
      </c>
      <c r="D8" t="s">
        <v>4</v>
      </c>
      <c r="E8" t="s">
        <v>4</v>
      </c>
      <c r="F8" s="4">
        <v>0.13289999999999999</v>
      </c>
      <c r="G8" s="3">
        <v>4.1500000000000004</v>
      </c>
      <c r="H8">
        <v>183280577.88788894</v>
      </c>
      <c r="I8">
        <v>455271448.57902384</v>
      </c>
      <c r="J8">
        <v>2.6194774766457801E-2</v>
      </c>
      <c r="K8">
        <v>4845082.0101191662</v>
      </c>
      <c r="L8">
        <v>3.0361445783132501E-5</v>
      </c>
      <c r="M8">
        <v>560699.77426636557</v>
      </c>
      <c r="N8">
        <v>0.10745638554216901</v>
      </c>
      <c r="O8">
        <v>42368735.891647846</v>
      </c>
      <c r="P8">
        <v>0.15616457831325301</v>
      </c>
      <c r="Q8">
        <v>58092701.279157281</v>
      </c>
      <c r="R8">
        <v>39.20966787331551</v>
      </c>
      <c r="S8">
        <v>17493574.115876615</v>
      </c>
      <c r="T8">
        <v>10634401.805869104</v>
      </c>
      <c r="U8">
        <f t="shared" si="2"/>
        <v>24.357988801300436</v>
      </c>
      <c r="V8">
        <f t="shared" si="3"/>
        <v>60.505575516152263</v>
      </c>
      <c r="W8">
        <f t="shared" si="4"/>
        <v>0.10870831528079988</v>
      </c>
      <c r="X8">
        <f t="shared" si="5"/>
        <v>0.64391139914483719</v>
      </c>
      <c r="Y8">
        <f t="shared" si="6"/>
        <v>1.2599999999999989E-4</v>
      </c>
      <c r="Z8">
        <f t="shared" si="7"/>
        <v>7.4516999999999986E-2</v>
      </c>
      <c r="AA8">
        <f t="shared" si="8"/>
        <v>0.44594400000000139</v>
      </c>
      <c r="AB8">
        <f t="shared" si="9"/>
        <v>5.6308049999999978</v>
      </c>
      <c r="AC8">
        <f t="shared" si="10"/>
        <v>0.64808300000000008</v>
      </c>
      <c r="AD8">
        <f t="shared" si="11"/>
        <v>7.7205200000000014</v>
      </c>
      <c r="AE8">
        <f t="shared" si="12"/>
        <v>5.2109648603636301E-6</v>
      </c>
      <c r="AF8">
        <f t="shared" si="13"/>
        <v>2.3248960000000016</v>
      </c>
      <c r="AG8">
        <f t="shared" si="14"/>
        <v>1.4133120000000039</v>
      </c>
      <c r="AH8">
        <f t="shared" si="15"/>
        <v>4435702.5251362268</v>
      </c>
    </row>
    <row r="9" spans="1:34" x14ac:dyDescent="0.2">
      <c r="A9" t="str">
        <f t="shared" si="0"/>
        <v>WTNON</v>
      </c>
      <c r="B9" t="s">
        <v>3</v>
      </c>
      <c r="C9" t="s">
        <v>0</v>
      </c>
      <c r="D9" t="s">
        <v>4</v>
      </c>
      <c r="E9" t="s">
        <v>4</v>
      </c>
      <c r="F9" s="4">
        <v>0.08</v>
      </c>
      <c r="G9" s="3">
        <v>3.5</v>
      </c>
      <c r="H9">
        <v>365632321.23318374</v>
      </c>
      <c r="I9">
        <v>813037419.29373503</v>
      </c>
      <c r="J9">
        <v>2.25109012786055E-2</v>
      </c>
      <c r="K9">
        <v>8243552.573406213</v>
      </c>
      <c r="L9">
        <v>2.1657142857142901E-4</v>
      </c>
      <c r="M9">
        <v>979712.5</v>
      </c>
      <c r="N9">
        <v>0.15659628571428599</v>
      </c>
      <c r="O9">
        <v>118147675</v>
      </c>
      <c r="P9">
        <v>0.204502285714286</v>
      </c>
      <c r="Q9">
        <v>150175150</v>
      </c>
      <c r="R9">
        <v>10.458093930103365</v>
      </c>
      <c r="S9">
        <v>28360450</v>
      </c>
      <c r="T9">
        <v>25394487.5</v>
      </c>
      <c r="U9">
        <f t="shared" si="2"/>
        <v>29.250585698654699</v>
      </c>
      <c r="V9">
        <f t="shared" si="3"/>
        <v>65.04299354349881</v>
      </c>
      <c r="W9">
        <f t="shared" si="4"/>
        <v>7.8788154475119249E-2</v>
      </c>
      <c r="X9">
        <f t="shared" si="5"/>
        <v>0.65948420587249701</v>
      </c>
      <c r="Y9">
        <f t="shared" si="6"/>
        <v>7.5800000000000151E-4</v>
      </c>
      <c r="Z9">
        <f t="shared" si="7"/>
        <v>7.8377000000000002E-2</v>
      </c>
      <c r="AA9">
        <f t="shared" si="8"/>
        <v>0.54808700000000099</v>
      </c>
      <c r="AB9">
        <f t="shared" si="9"/>
        <v>9.4518139999999988</v>
      </c>
      <c r="AC9">
        <f t="shared" si="10"/>
        <v>0.715758000000001</v>
      </c>
      <c r="AD9">
        <f t="shared" si="11"/>
        <v>12.014011999999999</v>
      </c>
      <c r="AE9">
        <f t="shared" si="12"/>
        <v>8.3664751440826919E-7</v>
      </c>
      <c r="AF9">
        <f t="shared" si="13"/>
        <v>2.2688359999999999</v>
      </c>
      <c r="AG9">
        <f t="shared" si="14"/>
        <v>2.0315590000000001</v>
      </c>
      <c r="AH9">
        <f t="shared" si="15"/>
        <v>15003558.053384284</v>
      </c>
    </row>
    <row r="10" spans="1:34" x14ac:dyDescent="0.2">
      <c r="A10" t="str">
        <f t="shared" si="0"/>
        <v>WTNON</v>
      </c>
      <c r="B10" t="s">
        <v>3</v>
      </c>
      <c r="C10" t="s">
        <v>0</v>
      </c>
      <c r="D10" t="s">
        <v>4</v>
      </c>
      <c r="E10" t="s">
        <v>4</v>
      </c>
      <c r="F10" s="4">
        <v>7.5399999999999995E-2</v>
      </c>
      <c r="G10" s="3">
        <v>3.49</v>
      </c>
      <c r="H10">
        <v>265525209.74608383</v>
      </c>
      <c r="I10">
        <v>894538844.10633945</v>
      </c>
      <c r="J10">
        <v>3.6991641688248401E-2</v>
      </c>
      <c r="K10">
        <v>9791666.6387290731</v>
      </c>
      <c r="L10">
        <v>3.6103151862464203E-5</v>
      </c>
      <c r="M10">
        <v>104761.27320954908</v>
      </c>
      <c r="N10">
        <v>0.18580601719197701</v>
      </c>
      <c r="O10">
        <v>143105755.96816978</v>
      </c>
      <c r="P10">
        <v>0.24470229226361001</v>
      </c>
      <c r="Q10">
        <v>177051578.24933687</v>
      </c>
      <c r="R10">
        <v>34.105734349933748</v>
      </c>
      <c r="S10">
        <v>26612161.80371353</v>
      </c>
      <c r="T10">
        <v>17535888.594164457</v>
      </c>
      <c r="U10">
        <f t="shared" si="2"/>
        <v>20.020600814854717</v>
      </c>
      <c r="V10">
        <f t="shared" si="3"/>
        <v>67.44822884561799</v>
      </c>
      <c r="W10">
        <f t="shared" si="4"/>
        <v>0.12910082949198692</v>
      </c>
      <c r="X10">
        <f t="shared" si="5"/>
        <v>0.73829166456017192</v>
      </c>
      <c r="Y10">
        <f t="shared" si="6"/>
        <v>1.2600000000000008E-4</v>
      </c>
      <c r="Z10">
        <f t="shared" si="7"/>
        <v>7.8989999999999998E-3</v>
      </c>
      <c r="AA10">
        <f t="shared" si="8"/>
        <v>0.64846299999999979</v>
      </c>
      <c r="AB10">
        <f t="shared" si="9"/>
        <v>10.790174</v>
      </c>
      <c r="AC10">
        <f t="shared" si="10"/>
        <v>0.85401099999999897</v>
      </c>
      <c r="AD10">
        <f t="shared" si="11"/>
        <v>13.349688999999998</v>
      </c>
      <c r="AE10">
        <f t="shared" si="12"/>
        <v>2.5715723699850046E-6</v>
      </c>
      <c r="AF10">
        <f t="shared" si="13"/>
        <v>2.0065569999999999</v>
      </c>
      <c r="AG10">
        <f t="shared" si="14"/>
        <v>1.322206</v>
      </c>
      <c r="AH10">
        <f t="shared" si="15"/>
        <v>20987568.353361275</v>
      </c>
    </row>
    <row r="11" spans="1:34" x14ac:dyDescent="0.2">
      <c r="A11" t="str">
        <f t="shared" si="0"/>
        <v>WTNON</v>
      </c>
      <c r="B11" t="s">
        <v>2</v>
      </c>
      <c r="C11" t="s">
        <v>0</v>
      </c>
      <c r="D11" t="s">
        <v>4</v>
      </c>
      <c r="E11" t="s">
        <v>4</v>
      </c>
      <c r="F11" s="2">
        <v>9.9099999999999994E-2</v>
      </c>
      <c r="G11" s="3">
        <v>3.88</v>
      </c>
      <c r="H11">
        <v>81913826.296795979</v>
      </c>
      <c r="I11">
        <v>349195544.75416028</v>
      </c>
      <c r="J11">
        <v>3.29315007584687E-2</v>
      </c>
      <c r="K11">
        <v>2728922.7552547408</v>
      </c>
      <c r="L11">
        <v>1.30154639175258E-4</v>
      </c>
      <c r="M11">
        <v>-171533.80423814329</v>
      </c>
      <c r="N11">
        <v>6.8075257731958799E-2</v>
      </c>
      <c r="O11">
        <v>14813501.513622604</v>
      </c>
      <c r="P11">
        <v>9.6580927835051594E-2</v>
      </c>
      <c r="Q11">
        <v>19871453.077699296</v>
      </c>
      <c r="R11">
        <v>45.242566783317486</v>
      </c>
      <c r="S11">
        <v>11562764.883955602</v>
      </c>
      <c r="T11">
        <v>6331473.2593340063</v>
      </c>
      <c r="U11">
        <f t="shared" si="2"/>
        <v>8.1176601860124808</v>
      </c>
      <c r="V11">
        <f t="shared" si="3"/>
        <v>34.605278485137283</v>
      </c>
      <c r="W11">
        <f t="shared" si="4"/>
        <v>0.12777422294285856</v>
      </c>
      <c r="X11">
        <f t="shared" si="5"/>
        <v>0.27043624504574482</v>
      </c>
      <c r="Y11">
        <f t="shared" si="6"/>
        <v>5.05000000000001E-4</v>
      </c>
      <c r="Z11">
        <f t="shared" si="7"/>
        <v>-1.6999E-2</v>
      </c>
      <c r="AA11">
        <f t="shared" si="8"/>
        <v>0.26413200000000014</v>
      </c>
      <c r="AB11">
        <f t="shared" si="9"/>
        <v>1.4680179999999998</v>
      </c>
      <c r="AC11">
        <f t="shared" si="10"/>
        <v>0.37473400000000018</v>
      </c>
      <c r="AD11">
        <f t="shared" si="11"/>
        <v>1.9692610000000002</v>
      </c>
      <c r="AE11">
        <f t="shared" si="12"/>
        <v>4.4835383682267624E-6</v>
      </c>
      <c r="AF11">
        <f t="shared" si="13"/>
        <v>1.1458699999999999</v>
      </c>
      <c r="AG11">
        <f t="shared" si="14"/>
        <v>0.62744899999999992</v>
      </c>
      <c r="AH11">
        <f t="shared" si="15"/>
        <v>844555.18424810411</v>
      </c>
    </row>
    <row r="12" spans="1:34" x14ac:dyDescent="0.2">
      <c r="A12" t="str">
        <f t="shared" si="0"/>
        <v>WTNON</v>
      </c>
      <c r="B12" t="s">
        <v>3</v>
      </c>
      <c r="C12" t="s">
        <v>0</v>
      </c>
      <c r="D12" t="s">
        <v>4</v>
      </c>
      <c r="E12" t="s">
        <v>4</v>
      </c>
      <c r="F12" s="2">
        <v>0.1149</v>
      </c>
      <c r="G12" s="3">
        <v>3.95</v>
      </c>
      <c r="H12">
        <v>91392909.975243092</v>
      </c>
      <c r="I12">
        <v>243129660.24444333</v>
      </c>
      <c r="J12">
        <v>4.5709435222887E-2</v>
      </c>
      <c r="K12">
        <v>4159753.1570776366</v>
      </c>
      <c r="L12">
        <v>3.5164556962025302E-4</v>
      </c>
      <c r="M12">
        <v>-28703.22019147086</v>
      </c>
      <c r="N12">
        <v>0.16352835443038</v>
      </c>
      <c r="O12">
        <v>32776510.00870318</v>
      </c>
      <c r="P12">
        <v>0.196387341772152</v>
      </c>
      <c r="Q12">
        <v>38636022.628372483</v>
      </c>
      <c r="R12">
        <v>24.96239305643547</v>
      </c>
      <c r="S12">
        <v>5756718.8859878192</v>
      </c>
      <c r="T12">
        <v>4319704.0905134864</v>
      </c>
      <c r="U12">
        <f t="shared" si="2"/>
        <v>10.50104535615543</v>
      </c>
      <c r="V12">
        <f t="shared" si="3"/>
        <v>27.93559796208654</v>
      </c>
      <c r="W12">
        <f t="shared" si="4"/>
        <v>0.18055226913040365</v>
      </c>
      <c r="X12">
        <f t="shared" si="5"/>
        <v>0.47795563774822047</v>
      </c>
      <c r="Y12">
        <f t="shared" si="6"/>
        <v>1.3889999999999996E-3</v>
      </c>
      <c r="Z12">
        <f t="shared" si="7"/>
        <v>-3.2980000000000019E-3</v>
      </c>
      <c r="AA12">
        <f t="shared" si="8"/>
        <v>0.64593700000000098</v>
      </c>
      <c r="AB12">
        <f t="shared" si="9"/>
        <v>3.766020999999995</v>
      </c>
      <c r="AC12">
        <f t="shared" si="10"/>
        <v>0.77573000000000047</v>
      </c>
      <c r="AD12">
        <f t="shared" si="11"/>
        <v>4.4392789999999982</v>
      </c>
      <c r="AE12">
        <f t="shared" si="12"/>
        <v>2.8681789621844355E-6</v>
      </c>
      <c r="AF12">
        <f t="shared" si="13"/>
        <v>0.66144700000000045</v>
      </c>
      <c r="AG12">
        <f t="shared" si="14"/>
        <v>0.49633399999999955</v>
      </c>
      <c r="AH12">
        <f t="shared" si="15"/>
        <v>3442854.7029029019</v>
      </c>
    </row>
    <row r="13" spans="1:34" x14ac:dyDescent="0.2">
      <c r="A13" t="str">
        <f t="shared" si="0"/>
        <v>WTNON</v>
      </c>
      <c r="B13" t="s">
        <v>2</v>
      </c>
      <c r="C13" t="s">
        <v>0</v>
      </c>
      <c r="D13" t="s">
        <v>4</v>
      </c>
      <c r="E13" t="s">
        <v>4</v>
      </c>
      <c r="F13" s="2">
        <v>0.1116</v>
      </c>
      <c r="G13" s="3">
        <v>3.67</v>
      </c>
      <c r="H13">
        <v>125937647.977488</v>
      </c>
      <c r="I13">
        <v>470257668.94322646</v>
      </c>
      <c r="J13">
        <v>3.6914773054786097E-2</v>
      </c>
      <c r="K13">
        <v>4647940.6240621889</v>
      </c>
      <c r="L13">
        <v>2.0653950953678499E-4</v>
      </c>
      <c r="M13">
        <v>78118.279569892518</v>
      </c>
      <c r="N13">
        <v>0.14239318801089901</v>
      </c>
      <c r="O13">
        <v>54326836.917562723</v>
      </c>
      <c r="P13">
        <v>0.180993188010899</v>
      </c>
      <c r="Q13">
        <v>66572204.301075242</v>
      </c>
      <c r="R13">
        <v>28.893288384066608</v>
      </c>
      <c r="S13">
        <v>11559560.931899639</v>
      </c>
      <c r="T13">
        <v>8219623.6559139788</v>
      </c>
      <c r="U13">
        <f t="shared" si="2"/>
        <v>14.054641514287662</v>
      </c>
      <c r="V13">
        <f t="shared" si="3"/>
        <v>52.480755854064071</v>
      </c>
      <c r="W13">
        <f t="shared" si="4"/>
        <v>0.13547721711106497</v>
      </c>
      <c r="X13">
        <f t="shared" si="5"/>
        <v>0.51871017364534033</v>
      </c>
      <c r="Y13">
        <f t="shared" si="6"/>
        <v>7.5800000000000086E-4</v>
      </c>
      <c r="Z13">
        <f t="shared" si="7"/>
        <v>8.7180000000000053E-3</v>
      </c>
      <c r="AA13">
        <f t="shared" si="8"/>
        <v>0.52258299999999935</v>
      </c>
      <c r="AB13">
        <f t="shared" si="9"/>
        <v>6.062875</v>
      </c>
      <c r="AC13">
        <f t="shared" si="10"/>
        <v>0.66424499999999931</v>
      </c>
      <c r="AD13">
        <f t="shared" si="11"/>
        <v>7.4294579999999968</v>
      </c>
      <c r="AE13">
        <f t="shared" si="12"/>
        <v>3.2244909836618336E-6</v>
      </c>
      <c r="AF13">
        <f t="shared" si="13"/>
        <v>1.2900469999999997</v>
      </c>
      <c r="AG13">
        <f t="shared" si="14"/>
        <v>0.91731000000000007</v>
      </c>
      <c r="AH13">
        <f t="shared" si="15"/>
        <v>5530377.161251259</v>
      </c>
    </row>
    <row r="14" spans="1:34" x14ac:dyDescent="0.2">
      <c r="A14" t="str">
        <f t="shared" si="0"/>
        <v>WTNON</v>
      </c>
      <c r="B14" t="s">
        <v>2</v>
      </c>
      <c r="C14" t="s">
        <v>0</v>
      </c>
      <c r="D14" t="s">
        <v>4</v>
      </c>
      <c r="E14" t="s">
        <v>12</v>
      </c>
      <c r="F14">
        <v>0.17</v>
      </c>
      <c r="G14">
        <v>3.42</v>
      </c>
      <c r="H14">
        <v>125373169.31770501</v>
      </c>
      <c r="I14">
        <v>449475774.80593002</v>
      </c>
      <c r="J14">
        <v>7.6752805282633299E-2</v>
      </c>
      <c r="K14">
        <v>9587289.4196558893</v>
      </c>
      <c r="L14">
        <v>2.2134502923976601E-4</v>
      </c>
      <c r="M14">
        <v>34400</v>
      </c>
      <c r="N14">
        <v>0.27086432748537997</v>
      </c>
      <c r="O14">
        <v>96925770.588235304</v>
      </c>
      <c r="P14">
        <v>0.315497660818713</v>
      </c>
      <c r="Q14">
        <v>111312282.35294101</v>
      </c>
      <c r="R14">
        <v>33.824700868784603</v>
      </c>
      <c r="S14">
        <v>6461358.8235294102</v>
      </c>
      <c r="T14">
        <v>4275823.5294117602</v>
      </c>
      <c r="U14">
        <f t="shared" si="2"/>
        <v>21.31343878400985</v>
      </c>
      <c r="V14">
        <f t="shared" si="3"/>
        <v>76.41088171700811</v>
      </c>
      <c r="W14">
        <f t="shared" si="4"/>
        <v>0.26249459406660586</v>
      </c>
      <c r="X14">
        <f t="shared" si="5"/>
        <v>1.6298392013415011</v>
      </c>
      <c r="Y14">
        <f t="shared" si="6"/>
        <v>7.5699999999999975E-4</v>
      </c>
      <c r="Z14">
        <f t="shared" si="7"/>
        <v>5.8479999999999999E-3</v>
      </c>
      <c r="AA14">
        <f t="shared" si="8"/>
        <v>0.92635599999999951</v>
      </c>
      <c r="AB14">
        <f t="shared" si="9"/>
        <v>16.477381000000005</v>
      </c>
      <c r="AC14">
        <f t="shared" si="10"/>
        <v>1.0790019999999985</v>
      </c>
      <c r="AD14">
        <f t="shared" si="11"/>
        <v>18.923087999999971</v>
      </c>
      <c r="AE14">
        <f t="shared" si="12"/>
        <v>5.7501991476933829E-6</v>
      </c>
      <c r="AF14">
        <f t="shared" si="13"/>
        <v>1.0984309999999997</v>
      </c>
      <c r="AG14">
        <f t="shared" si="14"/>
        <v>0.72688999999999926</v>
      </c>
      <c r="AH14">
        <f t="shared" si="15"/>
        <v>15353066.291801462</v>
      </c>
    </row>
    <row r="15" spans="1:34" x14ac:dyDescent="0.2">
      <c r="A15" t="str">
        <f t="shared" si="0"/>
        <v>WTNON</v>
      </c>
      <c r="B15" t="s">
        <v>2</v>
      </c>
      <c r="C15" t="s">
        <v>0</v>
      </c>
      <c r="D15" t="s">
        <v>4</v>
      </c>
      <c r="E15" t="s">
        <v>12</v>
      </c>
      <c r="F15">
        <v>0.16</v>
      </c>
      <c r="G15">
        <v>2.99</v>
      </c>
      <c r="H15">
        <v>71358351.946340397</v>
      </c>
      <c r="I15">
        <v>310355876.00072801</v>
      </c>
      <c r="J15">
        <v>0.15298767579016101</v>
      </c>
      <c r="K15">
        <v>10896722.658727299</v>
      </c>
      <c r="L15">
        <v>5.49163879598662E-4</v>
      </c>
      <c r="M15">
        <v>237668.75</v>
      </c>
      <c r="N15">
        <v>0.36108160535117101</v>
      </c>
      <c r="O15">
        <v>75708675</v>
      </c>
      <c r="P15">
        <v>0.48223043478260902</v>
      </c>
      <c r="Q15">
        <v>95019587.5</v>
      </c>
      <c r="R15">
        <v>41.676437229913702</v>
      </c>
      <c r="S15">
        <v>2612012.5</v>
      </c>
      <c r="T15">
        <v>1523418.75</v>
      </c>
      <c r="U15">
        <f t="shared" si="2"/>
        <v>11.417336311414463</v>
      </c>
      <c r="V15">
        <f t="shared" si="3"/>
        <v>49.656940160116484</v>
      </c>
      <c r="W15">
        <f t="shared" si="4"/>
        <v>0.45743315061258144</v>
      </c>
      <c r="X15">
        <f t="shared" si="5"/>
        <v>1.7434756253963677</v>
      </c>
      <c r="Y15">
        <f t="shared" si="6"/>
        <v>1.6419999999999996E-3</v>
      </c>
      <c r="Z15">
        <f t="shared" si="7"/>
        <v>3.8026999999999998E-2</v>
      </c>
      <c r="AA15">
        <f t="shared" si="8"/>
        <v>1.0796340000000013</v>
      </c>
      <c r="AB15">
        <f t="shared" si="9"/>
        <v>12.113387999999999</v>
      </c>
      <c r="AC15">
        <f t="shared" si="10"/>
        <v>1.4418690000000012</v>
      </c>
      <c r="AD15">
        <f t="shared" si="11"/>
        <v>15.203133999999999</v>
      </c>
      <c r="AE15">
        <f t="shared" si="12"/>
        <v>6.668229956786192E-6</v>
      </c>
      <c r="AF15">
        <f t="shared" si="13"/>
        <v>0.41792199999999996</v>
      </c>
      <c r="AG15">
        <f t="shared" si="14"/>
        <v>0.24374699999999999</v>
      </c>
      <c r="AH15">
        <f t="shared" si="15"/>
        <v>20201448.365056437</v>
      </c>
    </row>
    <row r="16" spans="1:34" x14ac:dyDescent="0.2">
      <c r="A16" t="str">
        <f t="shared" si="0"/>
        <v>WTNON</v>
      </c>
      <c r="B16" t="s">
        <v>2</v>
      </c>
      <c r="C16" t="s">
        <v>0</v>
      </c>
      <c r="D16" t="s">
        <v>4</v>
      </c>
      <c r="E16" t="s">
        <v>12</v>
      </c>
      <c r="F16">
        <v>0.12</v>
      </c>
      <c r="G16">
        <v>3.95</v>
      </c>
      <c r="H16">
        <v>24697333.145458899</v>
      </c>
      <c r="I16">
        <v>142819453.564946</v>
      </c>
      <c r="J16">
        <v>3.1673576041189699E-2</v>
      </c>
      <c r="K16">
        <v>847552.85939728701</v>
      </c>
      <c r="L16" s="1">
        <v>-3.1898734177215203E-5</v>
      </c>
      <c r="M16">
        <v>180291.66666666701</v>
      </c>
      <c r="N16">
        <v>7.1887341772151905E-2</v>
      </c>
      <c r="O16">
        <v>6710408.3333333302</v>
      </c>
      <c r="P16">
        <v>0.222278227848101</v>
      </c>
      <c r="Q16">
        <v>13851500</v>
      </c>
      <c r="R16">
        <v>56.416521436594202</v>
      </c>
      <c r="S16">
        <v>5245508.3333333302</v>
      </c>
      <c r="T16">
        <v>2286175</v>
      </c>
      <c r="U16">
        <f t="shared" si="2"/>
        <v>2.9636799774550679</v>
      </c>
      <c r="V16">
        <f t="shared" si="3"/>
        <v>17.138334427793517</v>
      </c>
      <c r="W16">
        <f t="shared" si="4"/>
        <v>0.12511062536269932</v>
      </c>
      <c r="X16">
        <f t="shared" si="5"/>
        <v>0.10170634312767443</v>
      </c>
      <c r="Y16">
        <f t="shared" si="6"/>
        <v>-1.2600000000000005E-4</v>
      </c>
      <c r="Z16">
        <f t="shared" si="7"/>
        <v>2.163500000000004E-2</v>
      </c>
      <c r="AA16">
        <f t="shared" si="8"/>
        <v>0.28395500000000001</v>
      </c>
      <c r="AB16">
        <f t="shared" si="9"/>
        <v>0.80524899999999966</v>
      </c>
      <c r="AC16">
        <f t="shared" si="10"/>
        <v>0.87799899999999897</v>
      </c>
      <c r="AD16">
        <f t="shared" si="11"/>
        <v>1.66218</v>
      </c>
      <c r="AE16">
        <f t="shared" si="12"/>
        <v>6.7699825723913033E-6</v>
      </c>
      <c r="AF16">
        <f t="shared" si="13"/>
        <v>0.6294609999999996</v>
      </c>
      <c r="AG16">
        <f t="shared" si="14"/>
        <v>0.274341</v>
      </c>
      <c r="AH16">
        <f t="shared" si="15"/>
        <v>1714422.996582367</v>
      </c>
    </row>
    <row r="17" spans="1:34" x14ac:dyDescent="0.2">
      <c r="A17" t="str">
        <f t="shared" si="0"/>
        <v>WTNON</v>
      </c>
      <c r="B17" t="s">
        <v>2</v>
      </c>
      <c r="C17" t="s">
        <v>0</v>
      </c>
      <c r="D17" t="s">
        <v>4</v>
      </c>
      <c r="E17" t="s">
        <v>12</v>
      </c>
      <c r="F17">
        <v>0.12</v>
      </c>
      <c r="G17">
        <v>4.62</v>
      </c>
      <c r="H17">
        <v>165077634.454321</v>
      </c>
      <c r="I17">
        <v>556928733.70728302</v>
      </c>
      <c r="J17">
        <v>3.6374786410453198E-2</v>
      </c>
      <c r="K17">
        <v>6055972.0633907402</v>
      </c>
      <c r="L17">
        <v>2.7337662337662298E-4</v>
      </c>
      <c r="M17">
        <v>339458.33333333302</v>
      </c>
      <c r="N17">
        <v>0.141206926406926</v>
      </c>
      <c r="O17">
        <v>64725941.666666701</v>
      </c>
      <c r="P17">
        <v>0.17099523809523801</v>
      </c>
      <c r="Q17">
        <v>75585458.333333299</v>
      </c>
      <c r="R17">
        <v>33.3409448005524</v>
      </c>
      <c r="S17">
        <v>16860525</v>
      </c>
      <c r="T17">
        <v>11239066.6666667</v>
      </c>
      <c r="U17">
        <f t="shared" si="2"/>
        <v>19.809316134518518</v>
      </c>
      <c r="V17">
        <f t="shared" si="3"/>
        <v>66.831448044873952</v>
      </c>
      <c r="W17">
        <f t="shared" si="4"/>
        <v>0.16805151321629377</v>
      </c>
      <c r="X17">
        <f t="shared" si="5"/>
        <v>0.7267166476068887</v>
      </c>
      <c r="Y17">
        <f t="shared" si="6"/>
        <v>1.2629999999999983E-3</v>
      </c>
      <c r="Z17">
        <f t="shared" si="7"/>
        <v>4.0734999999999959E-2</v>
      </c>
      <c r="AA17">
        <f t="shared" si="8"/>
        <v>0.65237599999999818</v>
      </c>
      <c r="AB17">
        <f t="shared" si="9"/>
        <v>7.7671130000000037</v>
      </c>
      <c r="AC17">
        <f t="shared" si="10"/>
        <v>0.78999799999999964</v>
      </c>
      <c r="AD17">
        <f t="shared" si="11"/>
        <v>9.070254999999996</v>
      </c>
      <c r="AE17">
        <f t="shared" si="12"/>
        <v>4.0009133760662883E-6</v>
      </c>
      <c r="AF17">
        <f t="shared" si="13"/>
        <v>2.023263</v>
      </c>
      <c r="AG17">
        <f t="shared" si="14"/>
        <v>1.3486880000000039</v>
      </c>
      <c r="AH17">
        <f t="shared" si="15"/>
        <v>5915371.6297539622</v>
      </c>
    </row>
    <row r="18" spans="1:34" x14ac:dyDescent="0.2">
      <c r="A18" t="str">
        <f t="shared" si="0"/>
        <v>WTNON</v>
      </c>
      <c r="B18" t="s">
        <v>2</v>
      </c>
      <c r="C18" t="s">
        <v>0</v>
      </c>
      <c r="D18" t="s">
        <v>4</v>
      </c>
      <c r="E18" t="s">
        <v>12</v>
      </c>
      <c r="F18">
        <v>0.13</v>
      </c>
      <c r="G18">
        <v>3.26</v>
      </c>
      <c r="H18">
        <v>58891287.948023498</v>
      </c>
      <c r="I18">
        <v>188992554.75136301</v>
      </c>
      <c r="J18">
        <v>4.2447726955086001E-2</v>
      </c>
      <c r="K18">
        <v>2527896.5189484302</v>
      </c>
      <c r="L18">
        <v>6.5828220858895703E-4</v>
      </c>
      <c r="M18">
        <v>399546.15384615399</v>
      </c>
      <c r="N18">
        <v>0.12525122699386501</v>
      </c>
      <c r="O18">
        <v>18514853.846153799</v>
      </c>
      <c r="P18">
        <v>0.237760429447853</v>
      </c>
      <c r="Q18">
        <v>35789400</v>
      </c>
      <c r="R18">
        <v>35.1867088474525</v>
      </c>
      <c r="S18">
        <v>5487976.9230769202</v>
      </c>
      <c r="T18">
        <v>3556938.4615384601</v>
      </c>
      <c r="U18">
        <f t="shared" si="2"/>
        <v>7.6558674332430545</v>
      </c>
      <c r="V18">
        <f t="shared" si="3"/>
        <v>24.569032117677192</v>
      </c>
      <c r="W18">
        <f t="shared" si="4"/>
        <v>0.13837958987358034</v>
      </c>
      <c r="X18">
        <f t="shared" si="5"/>
        <v>0.32862654746329589</v>
      </c>
      <c r="Y18">
        <f t="shared" si="6"/>
        <v>2.1459999999999999E-3</v>
      </c>
      <c r="Z18">
        <f t="shared" si="7"/>
        <v>5.1941000000000022E-2</v>
      </c>
      <c r="AA18">
        <f t="shared" si="8"/>
        <v>0.40831899999999993</v>
      </c>
      <c r="AB18">
        <f t="shared" si="9"/>
        <v>2.4069309999999939</v>
      </c>
      <c r="AC18">
        <f t="shared" si="10"/>
        <v>0.77509900000000076</v>
      </c>
      <c r="AD18">
        <f t="shared" si="11"/>
        <v>4.652622</v>
      </c>
      <c r="AE18">
        <f t="shared" si="12"/>
        <v>4.5742721501688251E-6</v>
      </c>
      <c r="AF18">
        <f t="shared" si="13"/>
        <v>0.71343699999999965</v>
      </c>
      <c r="AG18">
        <f t="shared" si="14"/>
        <v>0.46240199999999981</v>
      </c>
      <c r="AH18">
        <f t="shared" si="15"/>
        <v>3987238.9372928608</v>
      </c>
    </row>
    <row r="19" spans="1:34" x14ac:dyDescent="0.2">
      <c r="A19" t="str">
        <f t="shared" si="0"/>
        <v>WTNON</v>
      </c>
      <c r="B19" t="s">
        <v>2</v>
      </c>
      <c r="C19" t="s">
        <v>0</v>
      </c>
      <c r="D19" t="s">
        <v>4</v>
      </c>
      <c r="E19" t="s">
        <v>12</v>
      </c>
      <c r="F19">
        <v>0.41</v>
      </c>
      <c r="G19">
        <v>3.19</v>
      </c>
      <c r="H19">
        <v>38671832.703796104</v>
      </c>
      <c r="I19">
        <v>177787228.86851701</v>
      </c>
      <c r="J19">
        <v>0.12659866594237401</v>
      </c>
      <c r="K19">
        <v>4902268.2835058002</v>
      </c>
      <c r="L19">
        <v>-1.18495297805643E-4</v>
      </c>
      <c r="M19">
        <v>99424.390243902497</v>
      </c>
      <c r="N19">
        <v>0.29387711598746102</v>
      </c>
      <c r="O19">
        <v>34756265.853658497</v>
      </c>
      <c r="P19">
        <v>0.346398746081505</v>
      </c>
      <c r="Q19">
        <v>42054524.390243903</v>
      </c>
      <c r="R19">
        <v>38.275039210538701</v>
      </c>
      <c r="S19">
        <v>1449336.58536585</v>
      </c>
      <c r="T19">
        <v>894602.43902438995</v>
      </c>
      <c r="U19">
        <f t="shared" si="2"/>
        <v>15.855451408556402</v>
      </c>
      <c r="V19">
        <f t="shared" si="3"/>
        <v>72.892763836091959</v>
      </c>
      <c r="W19">
        <f t="shared" si="4"/>
        <v>0.4038497443561731</v>
      </c>
      <c r="X19">
        <f t="shared" si="5"/>
        <v>2.0099299962373776</v>
      </c>
      <c r="Y19">
        <f t="shared" si="6"/>
        <v>-3.7800000000000116E-4</v>
      </c>
      <c r="Z19">
        <f t="shared" si="7"/>
        <v>4.0764000000000022E-2</v>
      </c>
      <c r="AA19">
        <f t="shared" si="8"/>
        <v>0.93746800000000063</v>
      </c>
      <c r="AB19">
        <f t="shared" si="9"/>
        <v>14.250068999999982</v>
      </c>
      <c r="AC19">
        <f t="shared" si="10"/>
        <v>1.105012000000001</v>
      </c>
      <c r="AD19">
        <f t="shared" si="11"/>
        <v>17.242355</v>
      </c>
      <c r="AE19">
        <f t="shared" si="12"/>
        <v>1.5692766076320867E-5</v>
      </c>
      <c r="AF19">
        <f t="shared" si="13"/>
        <v>0.59422799999999842</v>
      </c>
      <c r="AG19">
        <f t="shared" si="14"/>
        <v>0.36678699999999986</v>
      </c>
      <c r="AH19">
        <f t="shared" si="15"/>
        <v>5651023.1654799134</v>
      </c>
    </row>
    <row r="20" spans="1:34" x14ac:dyDescent="0.2">
      <c r="A20" t="str">
        <f t="shared" si="0"/>
        <v>WTNON</v>
      </c>
      <c r="B20" t="s">
        <v>2</v>
      </c>
      <c r="C20" t="s">
        <v>0</v>
      </c>
      <c r="D20" t="s">
        <v>4</v>
      </c>
      <c r="E20" t="s">
        <v>12</v>
      </c>
      <c r="F20">
        <v>0.27</v>
      </c>
      <c r="G20">
        <v>3.18</v>
      </c>
      <c r="H20">
        <v>91789518.096009299</v>
      </c>
      <c r="I20">
        <v>222054514.67828301</v>
      </c>
      <c r="J20">
        <v>6.9006092218127604E-2</v>
      </c>
      <c r="K20">
        <v>6334389.0365798399</v>
      </c>
      <c r="L20">
        <v>1.18867924528302E-4</v>
      </c>
      <c r="M20">
        <v>301207.40740740701</v>
      </c>
      <c r="N20">
        <v>0.20606289308176101</v>
      </c>
      <c r="O20">
        <v>37068777.777777798</v>
      </c>
      <c r="P20">
        <v>0.22285754716981099</v>
      </c>
      <c r="Q20">
        <v>40048833.333333299</v>
      </c>
      <c r="R20">
        <v>30.732033149358099</v>
      </c>
      <c r="S20">
        <v>5694540.7407407397</v>
      </c>
      <c r="T20">
        <v>3944492.59259259</v>
      </c>
      <c r="U20">
        <f t="shared" si="2"/>
        <v>24.783169885922511</v>
      </c>
      <c r="V20">
        <f t="shared" si="3"/>
        <v>59.954718963136408</v>
      </c>
      <c r="W20">
        <f t="shared" si="4"/>
        <v>0.21943937325364579</v>
      </c>
      <c r="X20">
        <f t="shared" si="5"/>
        <v>1.7102850398765568</v>
      </c>
      <c r="Y20">
        <f t="shared" si="6"/>
        <v>3.7800000000000041E-4</v>
      </c>
      <c r="Z20">
        <f t="shared" si="7"/>
        <v>8.1325999999999898E-2</v>
      </c>
      <c r="AA20">
        <f t="shared" si="8"/>
        <v>0.65528000000000008</v>
      </c>
      <c r="AB20">
        <f t="shared" si="9"/>
        <v>10.008570000000006</v>
      </c>
      <c r="AC20">
        <f t="shared" si="10"/>
        <v>0.70868699999999896</v>
      </c>
      <c r="AD20">
        <f t="shared" si="11"/>
        <v>10.81318499999999</v>
      </c>
      <c r="AE20">
        <f t="shared" si="12"/>
        <v>8.2976489503266869E-6</v>
      </c>
      <c r="AF20">
        <f t="shared" si="13"/>
        <v>1.5375259999999997</v>
      </c>
      <c r="AG20">
        <f t="shared" si="14"/>
        <v>1.0650129999999993</v>
      </c>
      <c r="AH20">
        <f t="shared" si="15"/>
        <v>3850485.3070965535</v>
      </c>
    </row>
    <row r="21" spans="1:34" x14ac:dyDescent="0.2">
      <c r="A21" t="str">
        <f t="shared" si="0"/>
        <v>WTNON</v>
      </c>
      <c r="B21" t="s">
        <v>2</v>
      </c>
      <c r="C21" t="s">
        <v>0</v>
      </c>
      <c r="D21" t="s">
        <v>4</v>
      </c>
      <c r="E21" t="s">
        <v>12</v>
      </c>
      <c r="F21">
        <v>0.37</v>
      </c>
      <c r="G21">
        <v>3.89</v>
      </c>
      <c r="H21">
        <v>13479724.365367699</v>
      </c>
      <c r="I21">
        <v>79806128.0100649</v>
      </c>
      <c r="J21">
        <v>8.5070288301685906E-2</v>
      </c>
      <c r="K21">
        <v>1161272.5459477101</v>
      </c>
      <c r="L21">
        <v>2.2699228791773799E-4</v>
      </c>
      <c r="M21">
        <v>97948.648648648697</v>
      </c>
      <c r="N21">
        <v>0.207433419023136</v>
      </c>
      <c r="O21">
        <v>11013402.702702699</v>
      </c>
      <c r="P21">
        <v>0.37452287917737798</v>
      </c>
      <c r="Q21">
        <v>22355527.027027</v>
      </c>
      <c r="R21">
        <v>47.760195814803303</v>
      </c>
      <c r="S21">
        <v>783972.97297297302</v>
      </c>
      <c r="T21">
        <v>409545.94594594598</v>
      </c>
      <c r="U21">
        <f t="shared" si="2"/>
        <v>4.9874980151860484</v>
      </c>
      <c r="V21">
        <f t="shared" si="3"/>
        <v>29.528267363724012</v>
      </c>
      <c r="W21">
        <f t="shared" si="4"/>
        <v>0.33092342149355819</v>
      </c>
      <c r="X21">
        <f t="shared" si="5"/>
        <v>0.42967084200065264</v>
      </c>
      <c r="Y21">
        <f t="shared" si="6"/>
        <v>8.8300000000000075E-4</v>
      </c>
      <c r="Z21">
        <f t="shared" si="7"/>
        <v>3.6241000000000016E-2</v>
      </c>
      <c r="AA21">
        <f t="shared" si="8"/>
        <v>0.80691599999999908</v>
      </c>
      <c r="AB21">
        <f t="shared" si="9"/>
        <v>4.074958999999998</v>
      </c>
      <c r="AC21">
        <f t="shared" si="10"/>
        <v>1.4568940000000004</v>
      </c>
      <c r="AD21">
        <f t="shared" si="11"/>
        <v>8.271544999999989</v>
      </c>
      <c r="AE21">
        <f t="shared" si="12"/>
        <v>1.7671272451477222E-5</v>
      </c>
      <c r="AF21">
        <f t="shared" si="13"/>
        <v>0.29006999999999999</v>
      </c>
      <c r="AG21">
        <f t="shared" si="14"/>
        <v>0.151532</v>
      </c>
      <c r="AH21">
        <f t="shared" si="15"/>
        <v>3586082.1549835666</v>
      </c>
    </row>
    <row r="22" spans="1:34" x14ac:dyDescent="0.2">
      <c r="A22" t="str">
        <f t="shared" si="0"/>
        <v>WTNON</v>
      </c>
      <c r="B22" t="s">
        <v>2</v>
      </c>
      <c r="C22" t="s">
        <v>0</v>
      </c>
      <c r="D22" t="s">
        <v>4</v>
      </c>
      <c r="E22" t="s">
        <v>11</v>
      </c>
      <c r="F22">
        <v>0.21</v>
      </c>
      <c r="G22">
        <v>2.1800000000000002</v>
      </c>
      <c r="H22">
        <v>7395861.71874364</v>
      </c>
      <c r="I22">
        <v>9840306.1051150206</v>
      </c>
      <c r="J22">
        <v>3.34183486709589E-2</v>
      </c>
      <c r="K22">
        <v>270733.43604855501</v>
      </c>
      <c r="L22">
        <v>3.4724770642201801E-4</v>
      </c>
      <c r="M22">
        <v>-154195.23809523799</v>
      </c>
      <c r="N22">
        <v>7.6913302752293605E-2</v>
      </c>
      <c r="O22">
        <v>518823.80952380999</v>
      </c>
      <c r="P22">
        <v>0.469645871559633</v>
      </c>
      <c r="Q22">
        <v>1329157.1428571399</v>
      </c>
      <c r="R22">
        <v>67.110555774266999</v>
      </c>
      <c r="S22">
        <v>556409.52380952402</v>
      </c>
      <c r="T22">
        <v>183000</v>
      </c>
      <c r="U22">
        <f t="shared" si="2"/>
        <v>1.5531309609361641</v>
      </c>
      <c r="V22">
        <f t="shared" si="3"/>
        <v>2.0664642820741541</v>
      </c>
      <c r="W22">
        <f t="shared" si="4"/>
        <v>7.2852000102690412E-2</v>
      </c>
      <c r="X22">
        <f t="shared" si="5"/>
        <v>5.6854021570196547E-2</v>
      </c>
      <c r="Y22">
        <f t="shared" si="6"/>
        <v>7.5699999999999932E-4</v>
      </c>
      <c r="Z22">
        <f t="shared" si="7"/>
        <v>-3.2380999999999979E-2</v>
      </c>
      <c r="AA22">
        <f t="shared" si="8"/>
        <v>0.16767100000000007</v>
      </c>
      <c r="AB22">
        <f t="shared" si="9"/>
        <v>0.10895300000000008</v>
      </c>
      <c r="AC22">
        <f t="shared" si="10"/>
        <v>1.023828</v>
      </c>
      <c r="AD22">
        <f t="shared" si="11"/>
        <v>0.27912299999999934</v>
      </c>
      <c r="AE22">
        <f t="shared" si="12"/>
        <v>1.4093216712596069E-5</v>
      </c>
      <c r="AF22">
        <f t="shared" si="13"/>
        <v>0.11684600000000003</v>
      </c>
      <c r="AG22">
        <f t="shared" si="14"/>
        <v>3.8429999999999999E-2</v>
      </c>
      <c r="AH22">
        <f t="shared" si="15"/>
        <v>381979.05459354928</v>
      </c>
    </row>
    <row r="23" spans="1:34" x14ac:dyDescent="0.2">
      <c r="A23" t="str">
        <f t="shared" si="0"/>
        <v>WTNON</v>
      </c>
      <c r="B23" t="s">
        <v>2</v>
      </c>
      <c r="C23" t="s">
        <v>0</v>
      </c>
      <c r="D23" t="s">
        <v>4</v>
      </c>
      <c r="E23" t="s">
        <v>11</v>
      </c>
      <c r="F23">
        <v>0.38</v>
      </c>
      <c r="G23">
        <v>3.46</v>
      </c>
      <c r="H23">
        <v>24236076.419334199</v>
      </c>
      <c r="I23">
        <v>129023182.21681599</v>
      </c>
      <c r="J23">
        <v>9.6153183859099406E-2</v>
      </c>
      <c r="K23">
        <v>2330954.3529087198</v>
      </c>
      <c r="L23">
        <v>4.0144508670520199E-4</v>
      </c>
      <c r="M23">
        <v>99463.157894736898</v>
      </c>
      <c r="N23">
        <v>0.259084682080925</v>
      </c>
      <c r="O23">
        <v>23442050</v>
      </c>
      <c r="P23">
        <v>0.32338150289017298</v>
      </c>
      <c r="Q23">
        <v>27493097.3684211</v>
      </c>
      <c r="R23">
        <v>49.226116390257801</v>
      </c>
      <c r="S23">
        <v>1145963.1578947401</v>
      </c>
      <c r="T23">
        <v>581850</v>
      </c>
      <c r="U23">
        <f t="shared" si="2"/>
        <v>9.2097090393469969</v>
      </c>
      <c r="V23">
        <f t="shared" si="3"/>
        <v>49.028809242390082</v>
      </c>
      <c r="W23">
        <f t="shared" si="4"/>
        <v>0.33269001615248395</v>
      </c>
      <c r="X23">
        <f t="shared" si="5"/>
        <v>0.88576265410531352</v>
      </c>
      <c r="Y23">
        <f t="shared" si="6"/>
        <v>1.388999999999999E-3</v>
      </c>
      <c r="Z23">
        <f t="shared" si="7"/>
        <v>3.7796000000000017E-2</v>
      </c>
      <c r="AA23">
        <f t="shared" si="8"/>
        <v>0.89643300000000048</v>
      </c>
      <c r="AB23">
        <f t="shared" si="9"/>
        <v>8.9079789999999992</v>
      </c>
      <c r="AC23">
        <f t="shared" si="10"/>
        <v>1.1188999999999985</v>
      </c>
      <c r="AD23">
        <f t="shared" si="11"/>
        <v>10.447377000000019</v>
      </c>
      <c r="AE23">
        <f t="shared" si="12"/>
        <v>1.8705924228297963E-5</v>
      </c>
      <c r="AF23">
        <f t="shared" si="13"/>
        <v>0.43546600000000119</v>
      </c>
      <c r="AG23">
        <f t="shared" si="14"/>
        <v>0.22110299999999999</v>
      </c>
      <c r="AH23">
        <f t="shared" si="15"/>
        <v>3853459.4793696827</v>
      </c>
    </row>
    <row r="24" spans="1:34" x14ac:dyDescent="0.2">
      <c r="A24" t="str">
        <f t="shared" si="0"/>
        <v>WTNON</v>
      </c>
      <c r="B24" t="s">
        <v>2</v>
      </c>
      <c r="C24" t="s">
        <v>0</v>
      </c>
      <c r="D24" t="s">
        <v>4</v>
      </c>
      <c r="E24" t="s">
        <v>11</v>
      </c>
      <c r="F24">
        <v>0.12</v>
      </c>
      <c r="G24">
        <v>4.2</v>
      </c>
      <c r="H24">
        <v>113913913.876664</v>
      </c>
      <c r="I24">
        <v>374434687.28335202</v>
      </c>
      <c r="J24">
        <v>7.3290174770619707E-2</v>
      </c>
      <c r="K24">
        <v>8342963.4091066197</v>
      </c>
      <c r="L24">
        <v>0</v>
      </c>
      <c r="M24">
        <v>-502466.66666666698</v>
      </c>
      <c r="N24">
        <v>0.22062119047619</v>
      </c>
      <c r="O24">
        <v>63043533.333333299</v>
      </c>
      <c r="P24">
        <v>0.30232833333333298</v>
      </c>
      <c r="Q24">
        <v>90970033.333333299</v>
      </c>
      <c r="R24">
        <v>49.3737064491947</v>
      </c>
      <c r="S24">
        <v>6881091.6666666698</v>
      </c>
      <c r="T24">
        <v>3483641.6666666698</v>
      </c>
      <c r="U24">
        <f t="shared" si="2"/>
        <v>13.669669665199677</v>
      </c>
      <c r="V24">
        <f t="shared" si="3"/>
        <v>44.93216247400224</v>
      </c>
      <c r="W24">
        <f t="shared" si="4"/>
        <v>0.30781873403660276</v>
      </c>
      <c r="X24">
        <f t="shared" si="5"/>
        <v>1.0011556090927942</v>
      </c>
      <c r="Y24">
        <f t="shared" si="6"/>
        <v>0</v>
      </c>
      <c r="Z24">
        <f t="shared" si="7"/>
        <v>-6.0296000000000037E-2</v>
      </c>
      <c r="AA24">
        <f t="shared" si="8"/>
        <v>0.92660899999999802</v>
      </c>
      <c r="AB24">
        <f t="shared" si="9"/>
        <v>7.5652239999999953</v>
      </c>
      <c r="AC24">
        <f t="shared" si="10"/>
        <v>1.2697789999999987</v>
      </c>
      <c r="AD24">
        <f t="shared" si="11"/>
        <v>10.916403999999996</v>
      </c>
      <c r="AE24">
        <f t="shared" si="12"/>
        <v>5.9248447739033633E-6</v>
      </c>
      <c r="AF24">
        <f t="shared" si="13"/>
        <v>0.82573100000000033</v>
      </c>
      <c r="AG24">
        <f t="shared" si="14"/>
        <v>0.41803700000000032</v>
      </c>
      <c r="AH24">
        <f t="shared" si="15"/>
        <v>11838042.471419698</v>
      </c>
    </row>
    <row r="25" spans="1:34" x14ac:dyDescent="0.2">
      <c r="A25" t="str">
        <f t="shared" si="0"/>
        <v>WTNON</v>
      </c>
      <c r="B25" t="s">
        <v>2</v>
      </c>
      <c r="C25" t="s">
        <v>0</v>
      </c>
      <c r="D25" t="s">
        <v>4</v>
      </c>
      <c r="E25" t="s">
        <v>11</v>
      </c>
      <c r="F25">
        <v>0.22</v>
      </c>
      <c r="G25">
        <v>3.77</v>
      </c>
      <c r="H25">
        <v>48757018.320796601</v>
      </c>
      <c r="I25">
        <v>232956290.87922999</v>
      </c>
      <c r="J25">
        <v>4.2599508435519601E-2</v>
      </c>
      <c r="K25">
        <v>2113635.5187238101</v>
      </c>
      <c r="L25">
        <v>3.6816976127321E-4</v>
      </c>
      <c r="M25">
        <v>239763.636363636</v>
      </c>
      <c r="N25">
        <v>0.13000928381962901</v>
      </c>
      <c r="O25">
        <v>22679963.636363599</v>
      </c>
      <c r="P25">
        <v>0.15060557029177701</v>
      </c>
      <c r="Q25">
        <v>24692354.545454599</v>
      </c>
      <c r="R25">
        <v>36.682848233570198</v>
      </c>
      <c r="S25">
        <v>5236036.3636363596</v>
      </c>
      <c r="T25">
        <v>3315309.0909090899</v>
      </c>
      <c r="U25">
        <f t="shared" si="2"/>
        <v>10.726544030575253</v>
      </c>
      <c r="V25">
        <f t="shared" si="3"/>
        <v>51.250383993430596</v>
      </c>
      <c r="W25">
        <f t="shared" si="4"/>
        <v>0.1606001468019089</v>
      </c>
      <c r="X25">
        <f t="shared" si="5"/>
        <v>0.46499981411923819</v>
      </c>
      <c r="Y25">
        <f t="shared" si="6"/>
        <v>1.3880000000000016E-3</v>
      </c>
      <c r="Z25">
        <f t="shared" si="7"/>
        <v>5.274799999999992E-2</v>
      </c>
      <c r="AA25">
        <f t="shared" si="8"/>
        <v>0.49013500000000138</v>
      </c>
      <c r="AB25">
        <f t="shared" si="9"/>
        <v>4.9895919999999911</v>
      </c>
      <c r="AC25">
        <f t="shared" si="10"/>
        <v>0.56778299999999937</v>
      </c>
      <c r="AD25">
        <f t="shared" si="11"/>
        <v>5.432318000000012</v>
      </c>
      <c r="AE25">
        <f t="shared" si="12"/>
        <v>8.0702266113854427E-6</v>
      </c>
      <c r="AF25">
        <f t="shared" si="13"/>
        <v>1.151927999999999</v>
      </c>
      <c r="AG25">
        <f t="shared" si="14"/>
        <v>0.72936799999999968</v>
      </c>
      <c r="AH25">
        <f t="shared" si="15"/>
        <v>1621141.9829932456</v>
      </c>
    </row>
    <row r="26" spans="1:34" x14ac:dyDescent="0.2">
      <c r="A26" t="str">
        <f t="shared" si="0"/>
        <v>WTNON</v>
      </c>
      <c r="B26" t="s">
        <v>2</v>
      </c>
      <c r="C26" t="s">
        <v>0</v>
      </c>
      <c r="D26" t="s">
        <v>4</v>
      </c>
      <c r="E26" t="s">
        <v>11</v>
      </c>
      <c r="F26">
        <v>0.22</v>
      </c>
      <c r="G26">
        <v>3.63</v>
      </c>
      <c r="H26">
        <v>20504250.886249501</v>
      </c>
      <c r="I26">
        <v>89206323.416939199</v>
      </c>
      <c r="J26">
        <v>4.4039449941899303E-2</v>
      </c>
      <c r="K26">
        <v>905235.02816663205</v>
      </c>
      <c r="L26">
        <v>0</v>
      </c>
      <c r="M26">
        <v>152422.727272727</v>
      </c>
      <c r="N26">
        <v>0.14716225895316801</v>
      </c>
      <c r="O26">
        <v>10259413.636363599</v>
      </c>
      <c r="P26">
        <v>0.320584573002755</v>
      </c>
      <c r="Q26">
        <v>17324118.181818198</v>
      </c>
      <c r="R26">
        <v>44.461351603496297</v>
      </c>
      <c r="S26">
        <v>2324040.9090909101</v>
      </c>
      <c r="T26">
        <v>1290740.9090909101</v>
      </c>
      <c r="U26">
        <f t="shared" si="2"/>
        <v>4.5109351949748895</v>
      </c>
      <c r="V26">
        <f t="shared" si="3"/>
        <v>19.625391151726621</v>
      </c>
      <c r="W26">
        <f t="shared" si="4"/>
        <v>0.15986320328909445</v>
      </c>
      <c r="X26">
        <f t="shared" si="5"/>
        <v>0.19915170619665903</v>
      </c>
      <c r="Y26">
        <f t="shared" si="6"/>
        <v>0</v>
      </c>
      <c r="Z26">
        <f t="shared" si="7"/>
        <v>3.3532999999999938E-2</v>
      </c>
      <c r="AA26">
        <f t="shared" si="8"/>
        <v>0.53419899999999987</v>
      </c>
      <c r="AB26">
        <f t="shared" si="9"/>
        <v>2.2570709999999918</v>
      </c>
      <c r="AC26">
        <f t="shared" si="10"/>
        <v>1.1637220000000006</v>
      </c>
      <c r="AD26">
        <f t="shared" si="11"/>
        <v>3.8113060000000036</v>
      </c>
      <c r="AE26">
        <f t="shared" si="12"/>
        <v>9.7814973527691864E-6</v>
      </c>
      <c r="AF26">
        <f t="shared" si="13"/>
        <v>0.51128900000000022</v>
      </c>
      <c r="AG26">
        <f t="shared" si="14"/>
        <v>0.28396300000000024</v>
      </c>
      <c r="AH26">
        <f t="shared" si="15"/>
        <v>2990754.2576280497</v>
      </c>
    </row>
    <row r="27" spans="1:34" x14ac:dyDescent="0.2">
      <c r="A27" t="str">
        <f t="shared" si="0"/>
        <v>WTNON</v>
      </c>
      <c r="B27" t="s">
        <v>2</v>
      </c>
      <c r="C27" t="s">
        <v>0</v>
      </c>
      <c r="D27" t="s">
        <v>4</v>
      </c>
      <c r="E27" t="s">
        <v>11</v>
      </c>
      <c r="F27">
        <v>0.68</v>
      </c>
      <c r="G27">
        <v>3.2</v>
      </c>
      <c r="H27">
        <v>17367694.5833285</v>
      </c>
      <c r="I27">
        <v>80239223.268140599</v>
      </c>
      <c r="J27">
        <v>8.5855698942056205E-2</v>
      </c>
      <c r="K27">
        <v>1507642.3610888401</v>
      </c>
      <c r="L27">
        <v>3.1562499999999999E-4</v>
      </c>
      <c r="M27">
        <v>77570.588235294097</v>
      </c>
      <c r="N27">
        <v>0.22627843750000001</v>
      </c>
      <c r="O27">
        <v>12850479.4117647</v>
      </c>
      <c r="P27">
        <v>0.27520343749999998</v>
      </c>
      <c r="Q27">
        <v>15217164.7058823</v>
      </c>
      <c r="R27">
        <v>44.967535516833301</v>
      </c>
      <c r="S27">
        <v>939488.23529411806</v>
      </c>
      <c r="T27">
        <v>517023.52941176499</v>
      </c>
      <c r="U27">
        <f t="shared" si="2"/>
        <v>11.81003231666338</v>
      </c>
      <c r="V27">
        <f t="shared" si="3"/>
        <v>54.562671822335609</v>
      </c>
      <c r="W27">
        <f t="shared" si="4"/>
        <v>0.27473823661457986</v>
      </c>
      <c r="X27">
        <f t="shared" si="5"/>
        <v>1.0251968055404113</v>
      </c>
      <c r="Y27">
        <f t="shared" si="6"/>
        <v>1.01E-3</v>
      </c>
      <c r="Z27">
        <f t="shared" si="7"/>
        <v>5.2747999999999989E-2</v>
      </c>
      <c r="AA27">
        <f t="shared" si="8"/>
        <v>0.72409100000000004</v>
      </c>
      <c r="AB27">
        <f t="shared" si="9"/>
        <v>8.7383259999999954</v>
      </c>
      <c r="AC27">
        <f t="shared" si="10"/>
        <v>0.88065099999999996</v>
      </c>
      <c r="AD27">
        <f t="shared" si="11"/>
        <v>10.347671999999964</v>
      </c>
      <c r="AE27">
        <f t="shared" si="12"/>
        <v>3.0577924151446648E-5</v>
      </c>
      <c r="AF27">
        <f t="shared" si="13"/>
        <v>0.63885200000000031</v>
      </c>
      <c r="AG27">
        <f t="shared" si="14"/>
        <v>0.35157600000000022</v>
      </c>
      <c r="AH27">
        <f t="shared" si="15"/>
        <v>1762507.7506237517</v>
      </c>
    </row>
    <row r="28" spans="1:34" x14ac:dyDescent="0.2">
      <c r="A28" t="str">
        <f t="shared" si="0"/>
        <v>WTNON</v>
      </c>
      <c r="B28" t="s">
        <v>2</v>
      </c>
      <c r="C28" t="s">
        <v>0</v>
      </c>
      <c r="D28" t="s">
        <v>4</v>
      </c>
      <c r="E28" t="s">
        <v>11</v>
      </c>
      <c r="F28">
        <v>0.53</v>
      </c>
      <c r="G28">
        <v>3.1</v>
      </c>
      <c r="H28">
        <v>19486007.715000901</v>
      </c>
      <c r="I28">
        <v>85915187.1016763</v>
      </c>
      <c r="J28">
        <v>0.104103442355756</v>
      </c>
      <c r="K28">
        <v>2026637.09078378</v>
      </c>
      <c r="L28" s="1">
        <v>4.0645161290322598E-5</v>
      </c>
      <c r="M28">
        <v>77783.018867924504</v>
      </c>
      <c r="N28">
        <v>0.26717870967741902</v>
      </c>
      <c r="O28">
        <v>16124315.0943396</v>
      </c>
      <c r="P28">
        <v>0.31344612903225799</v>
      </c>
      <c r="Q28">
        <v>17905971.698113199</v>
      </c>
      <c r="R28">
        <v>47.923429762275603</v>
      </c>
      <c r="S28">
        <v>878216.98113207496</v>
      </c>
      <c r="T28">
        <v>457345.28301886801</v>
      </c>
      <c r="U28">
        <f t="shared" si="2"/>
        <v>10.327584088950477</v>
      </c>
      <c r="V28">
        <f t="shared" si="3"/>
        <v>45.535049163888438</v>
      </c>
      <c r="W28">
        <f t="shared" si="4"/>
        <v>0.3227206713028436</v>
      </c>
      <c r="X28">
        <f t="shared" si="5"/>
        <v>1.0741176581154035</v>
      </c>
      <c r="Y28">
        <f t="shared" si="6"/>
        <v>1.2600000000000005E-4</v>
      </c>
      <c r="Z28">
        <f t="shared" si="7"/>
        <v>4.1224999999999991E-2</v>
      </c>
      <c r="AA28">
        <f t="shared" si="8"/>
        <v>0.82825399999999905</v>
      </c>
      <c r="AB28">
        <f t="shared" si="9"/>
        <v>8.545886999999988</v>
      </c>
      <c r="AC28">
        <f t="shared" si="10"/>
        <v>0.97168299999999985</v>
      </c>
      <c r="AD28">
        <f t="shared" si="11"/>
        <v>9.4901649999999957</v>
      </c>
      <c r="AE28">
        <f t="shared" si="12"/>
        <v>2.5399417774006069E-5</v>
      </c>
      <c r="AF28">
        <f t="shared" si="13"/>
        <v>0.46545499999999973</v>
      </c>
      <c r="AG28">
        <f t="shared" si="14"/>
        <v>0.24239300000000005</v>
      </c>
      <c r="AH28">
        <f t="shared" si="15"/>
        <v>2376728.3863031059</v>
      </c>
    </row>
    <row r="29" spans="1:34" x14ac:dyDescent="0.2">
      <c r="A29" t="str">
        <f t="shared" si="0"/>
        <v>WTNON</v>
      </c>
      <c r="B29" t="s">
        <v>2</v>
      </c>
      <c r="C29" t="s">
        <v>0</v>
      </c>
      <c r="D29" t="s">
        <v>4</v>
      </c>
      <c r="E29" t="s">
        <v>11</v>
      </c>
      <c r="F29">
        <v>0.31</v>
      </c>
      <c r="G29">
        <v>4.0999999999999996</v>
      </c>
      <c r="H29">
        <v>28282274.983654499</v>
      </c>
      <c r="I29">
        <v>117980359.63341101</v>
      </c>
      <c r="J29">
        <v>5.4907244302623399E-2</v>
      </c>
      <c r="K29">
        <v>1572309.58544867</v>
      </c>
      <c r="L29">
        <v>3.38536585365854E-4</v>
      </c>
      <c r="M29">
        <v>132238.70967741901</v>
      </c>
      <c r="N29">
        <v>0.15486634146341499</v>
      </c>
      <c r="O29">
        <v>13477067.741935501</v>
      </c>
      <c r="P29">
        <v>0.21359195121951199</v>
      </c>
      <c r="Q29">
        <v>16820593.548387099</v>
      </c>
      <c r="R29">
        <v>40.482776374268397</v>
      </c>
      <c r="S29">
        <v>2556316.1290322598</v>
      </c>
      <c r="T29">
        <v>1521448.3870967701</v>
      </c>
      <c r="U29">
        <f t="shared" si="2"/>
        <v>8.7675052449328952</v>
      </c>
      <c r="V29">
        <f t="shared" si="3"/>
        <v>36.57391148635741</v>
      </c>
      <c r="W29">
        <f t="shared" si="4"/>
        <v>0.22511970164075593</v>
      </c>
      <c r="X29">
        <f t="shared" si="5"/>
        <v>0.48741597148908766</v>
      </c>
      <c r="Y29">
        <f t="shared" si="6"/>
        <v>1.3880000000000012E-3</v>
      </c>
      <c r="Z29">
        <f t="shared" si="7"/>
        <v>4.0993999999999892E-2</v>
      </c>
      <c r="AA29">
        <f t="shared" si="8"/>
        <v>0.6349520000000014</v>
      </c>
      <c r="AB29">
        <f t="shared" si="9"/>
        <v>4.1778910000000051</v>
      </c>
      <c r="AC29">
        <f t="shared" si="10"/>
        <v>0.87572699999999914</v>
      </c>
      <c r="AD29">
        <f t="shared" si="11"/>
        <v>5.2143840000000008</v>
      </c>
      <c r="AE29">
        <f t="shared" si="12"/>
        <v>1.2549660676023202E-5</v>
      </c>
      <c r="AF29">
        <f t="shared" si="13"/>
        <v>0.79245800000000055</v>
      </c>
      <c r="AG29">
        <f t="shared" si="14"/>
        <v>0.47164899999999871</v>
      </c>
      <c r="AH29">
        <f t="shared" si="15"/>
        <v>1688292.9008209927</v>
      </c>
    </row>
    <row r="30" spans="1:34" x14ac:dyDescent="0.2">
      <c r="A30" t="str">
        <f t="shared" si="0"/>
        <v>WTEP</v>
      </c>
      <c r="B30" t="s">
        <v>2</v>
      </c>
      <c r="C30" t="s">
        <v>0</v>
      </c>
      <c r="D30" t="s">
        <v>13</v>
      </c>
      <c r="E30" t="s">
        <v>12</v>
      </c>
      <c r="F30">
        <v>0.17</v>
      </c>
      <c r="G30">
        <v>4.46</v>
      </c>
      <c r="H30">
        <v>37410855.564613499</v>
      </c>
      <c r="I30">
        <v>168715137.64760301</v>
      </c>
      <c r="J30">
        <v>3.5301360449893099E-2</v>
      </c>
      <c r="K30">
        <v>1411727.34076846</v>
      </c>
      <c r="L30">
        <v>2.8318385650224202E-4</v>
      </c>
      <c r="M30">
        <v>235717.64705882399</v>
      </c>
      <c r="N30">
        <v>0.12971188340807199</v>
      </c>
      <c r="O30">
        <v>17489158.8235294</v>
      </c>
      <c r="P30">
        <v>0.17560089686098701</v>
      </c>
      <c r="Q30">
        <v>23899000</v>
      </c>
      <c r="R30">
        <v>36.808810487055197</v>
      </c>
      <c r="S30">
        <v>4841823.5294117602</v>
      </c>
      <c r="T30">
        <v>3059605.8823529398</v>
      </c>
      <c r="U30">
        <f t="shared" si="2"/>
        <v>6.3598454459842957</v>
      </c>
      <c r="V30">
        <f t="shared" si="3"/>
        <v>28.68157340009251</v>
      </c>
      <c r="W30">
        <f t="shared" si="4"/>
        <v>0.15744406760652321</v>
      </c>
      <c r="X30">
        <f t="shared" si="5"/>
        <v>0.23999364793063818</v>
      </c>
      <c r="Y30">
        <f t="shared" si="6"/>
        <v>1.2629999999999994E-3</v>
      </c>
      <c r="Z30">
        <f t="shared" si="7"/>
        <v>4.007200000000008E-2</v>
      </c>
      <c r="AA30">
        <f t="shared" si="8"/>
        <v>0.57851500000000111</v>
      </c>
      <c r="AB30">
        <f t="shared" si="9"/>
        <v>2.9731569999999978</v>
      </c>
      <c r="AC30">
        <f t="shared" si="10"/>
        <v>0.7831800000000021</v>
      </c>
      <c r="AD30">
        <f t="shared" si="11"/>
        <v>4.0628299999999999</v>
      </c>
      <c r="AE30">
        <f t="shared" si="12"/>
        <v>6.2574977827993844E-6</v>
      </c>
      <c r="AF30">
        <f t="shared" si="13"/>
        <v>0.82310999999999923</v>
      </c>
      <c r="AG30">
        <f t="shared" si="14"/>
        <v>0.52013299999999985</v>
      </c>
      <c r="AH30">
        <f t="shared" si="15"/>
        <v>1870697.4218501628</v>
      </c>
    </row>
    <row r="31" spans="1:34" x14ac:dyDescent="0.2">
      <c r="A31" t="str">
        <f t="shared" si="0"/>
        <v>WTEP</v>
      </c>
      <c r="B31" t="s">
        <v>2</v>
      </c>
      <c r="C31" t="s">
        <v>0</v>
      </c>
      <c r="D31" t="s">
        <v>13</v>
      </c>
      <c r="E31" t="s">
        <v>12</v>
      </c>
      <c r="F31">
        <v>0.23</v>
      </c>
      <c r="G31">
        <v>3.79</v>
      </c>
      <c r="H31">
        <v>39035059.2031423</v>
      </c>
      <c r="I31">
        <v>145711517.33220899</v>
      </c>
      <c r="J31">
        <v>0.19341861162812499</v>
      </c>
      <c r="K31">
        <v>7618928.7379456302</v>
      </c>
      <c r="L31">
        <v>4.33245382585752E-4</v>
      </c>
      <c r="M31">
        <v>101078.260869565</v>
      </c>
      <c r="N31">
        <v>0.29838918205804699</v>
      </c>
      <c r="O31">
        <v>22943908.695652202</v>
      </c>
      <c r="P31">
        <v>0.31911029023746701</v>
      </c>
      <c r="Q31">
        <v>25125195.652173899</v>
      </c>
      <c r="R31">
        <v>43.0800666933836</v>
      </c>
      <c r="S31">
        <v>1757556.5217391299</v>
      </c>
      <c r="T31">
        <v>1000400</v>
      </c>
      <c r="U31">
        <f t="shared" si="2"/>
        <v>8.9780636167227286</v>
      </c>
      <c r="V31">
        <f t="shared" si="3"/>
        <v>33.513648986408072</v>
      </c>
      <c r="W31">
        <f t="shared" si="4"/>
        <v>0.73305653807059368</v>
      </c>
      <c r="X31">
        <f t="shared" si="5"/>
        <v>1.752353609727495</v>
      </c>
      <c r="Y31">
        <f t="shared" si="6"/>
        <v>1.642E-3</v>
      </c>
      <c r="Z31">
        <f t="shared" si="7"/>
        <v>2.3247999999999949E-2</v>
      </c>
      <c r="AA31">
        <f t="shared" si="8"/>
        <v>1.130894999999998</v>
      </c>
      <c r="AB31">
        <f t="shared" si="9"/>
        <v>5.277099000000006</v>
      </c>
      <c r="AC31">
        <f t="shared" si="10"/>
        <v>1.2094279999999999</v>
      </c>
      <c r="AD31">
        <f t="shared" si="11"/>
        <v>5.778794999999997</v>
      </c>
      <c r="AE31">
        <f t="shared" si="12"/>
        <v>9.9084153394782277E-6</v>
      </c>
      <c r="AF31">
        <f t="shared" si="13"/>
        <v>0.40423799999999988</v>
      </c>
      <c r="AG31">
        <f t="shared" si="14"/>
        <v>0.23009199999999999</v>
      </c>
      <c r="AH31">
        <f t="shared" si="15"/>
        <v>2847045.9843626739</v>
      </c>
    </row>
    <row r="32" spans="1:34" x14ac:dyDescent="0.2">
      <c r="A32" t="str">
        <f t="shared" si="0"/>
        <v>WTEP</v>
      </c>
      <c r="B32" t="s">
        <v>3</v>
      </c>
      <c r="C32" t="s">
        <v>0</v>
      </c>
      <c r="D32" t="s">
        <v>13</v>
      </c>
      <c r="E32" t="s">
        <v>12</v>
      </c>
      <c r="F32">
        <v>0.16</v>
      </c>
      <c r="G32">
        <v>3.09</v>
      </c>
      <c r="H32">
        <v>137087468.74780199</v>
      </c>
      <c r="I32">
        <v>354632994.468234</v>
      </c>
      <c r="J32">
        <v>5.7497445553923797E-2</v>
      </c>
      <c r="K32">
        <v>7868405.8419537703</v>
      </c>
      <c r="L32">
        <v>4.0873786407766998E-4</v>
      </c>
      <c r="M32">
        <v>548075</v>
      </c>
      <c r="N32">
        <v>0.201604207119741</v>
      </c>
      <c r="O32">
        <v>59488175</v>
      </c>
      <c r="P32">
        <v>0.223709708737864</v>
      </c>
      <c r="Q32">
        <v>65822400</v>
      </c>
      <c r="R32">
        <v>25.062140276841799</v>
      </c>
      <c r="S32">
        <v>9052100</v>
      </c>
      <c r="T32">
        <v>6783450</v>
      </c>
      <c r="U32">
        <f t="shared" si="2"/>
        <v>21.933994999648316</v>
      </c>
      <c r="V32">
        <f t="shared" si="3"/>
        <v>56.74127911491744</v>
      </c>
      <c r="W32">
        <f t="shared" si="4"/>
        <v>0.17766710676162453</v>
      </c>
      <c r="X32">
        <f t="shared" si="5"/>
        <v>1.2589449347126032</v>
      </c>
      <c r="Y32">
        <f t="shared" si="6"/>
        <v>1.2630000000000002E-3</v>
      </c>
      <c r="Z32">
        <f t="shared" si="7"/>
        <v>8.7691999999999992E-2</v>
      </c>
      <c r="AA32">
        <f t="shared" si="8"/>
        <v>0.62295699999999965</v>
      </c>
      <c r="AB32">
        <f t="shared" si="9"/>
        <v>9.5181079999999998</v>
      </c>
      <c r="AC32">
        <f t="shared" si="10"/>
        <v>0.69126299999999974</v>
      </c>
      <c r="AD32">
        <f t="shared" si="11"/>
        <v>10.531583999999999</v>
      </c>
      <c r="AE32">
        <f t="shared" si="12"/>
        <v>4.0099424442946876E-6</v>
      </c>
      <c r="AF32">
        <f t="shared" si="13"/>
        <v>1.4483359999999998</v>
      </c>
      <c r="AG32">
        <f t="shared" si="14"/>
        <v>1.0853519999999999</v>
      </c>
      <c r="AH32">
        <f t="shared" si="15"/>
        <v>6478538.9341370175</v>
      </c>
    </row>
    <row r="33" spans="1:34" x14ac:dyDescent="0.2">
      <c r="A33" t="str">
        <f t="shared" si="0"/>
        <v>WTEP</v>
      </c>
      <c r="B33" t="s">
        <v>2</v>
      </c>
      <c r="C33" t="s">
        <v>0</v>
      </c>
      <c r="D33" t="s">
        <v>13</v>
      </c>
      <c r="E33" t="s">
        <v>11</v>
      </c>
      <c r="F33">
        <v>0.22</v>
      </c>
      <c r="G33">
        <v>3.23</v>
      </c>
      <c r="H33">
        <v>48784466.371394403</v>
      </c>
      <c r="I33">
        <v>266883549.14301199</v>
      </c>
      <c r="J33">
        <v>3.82294119446406E-2</v>
      </c>
      <c r="K33">
        <v>1905830.26327158</v>
      </c>
      <c r="L33">
        <v>-1.1702786377709E-4</v>
      </c>
      <c r="M33">
        <v>115231.818181818</v>
      </c>
      <c r="N33">
        <v>0.16777089783281701</v>
      </c>
      <c r="O33">
        <v>36601040.909090899</v>
      </c>
      <c r="P33">
        <v>0.20228668730650201</v>
      </c>
      <c r="Q33">
        <v>42281372.727272697</v>
      </c>
      <c r="R33">
        <v>27.4000790769337</v>
      </c>
      <c r="S33">
        <v>5794127.2727272697</v>
      </c>
      <c r="T33">
        <v>4206531.8181818202</v>
      </c>
      <c r="U33">
        <f t="shared" si="2"/>
        <v>10.732582601706769</v>
      </c>
      <c r="V33">
        <f t="shared" si="3"/>
        <v>58.71438081146264</v>
      </c>
      <c r="W33">
        <f t="shared" si="4"/>
        <v>0.12348100058118913</v>
      </c>
      <c r="X33">
        <f t="shared" si="5"/>
        <v>0.41928265791974756</v>
      </c>
      <c r="Y33">
        <f t="shared" si="6"/>
        <v>-3.7800000000000073E-4</v>
      </c>
      <c r="Z33">
        <f t="shared" si="7"/>
        <v>2.535099999999996E-2</v>
      </c>
      <c r="AA33">
        <f t="shared" si="8"/>
        <v>0.54189999999999894</v>
      </c>
      <c r="AB33">
        <f t="shared" si="9"/>
        <v>8.052228999999997</v>
      </c>
      <c r="AC33">
        <f t="shared" si="10"/>
        <v>0.65338600000000147</v>
      </c>
      <c r="AD33">
        <f t="shared" si="11"/>
        <v>9.301901999999993</v>
      </c>
      <c r="AE33">
        <f t="shared" si="12"/>
        <v>6.0280173969254145E-6</v>
      </c>
      <c r="AF33">
        <f t="shared" si="13"/>
        <v>1.2747079999999993</v>
      </c>
      <c r="AG33">
        <f t="shared" si="14"/>
        <v>0.9254370000000004</v>
      </c>
      <c r="AH33">
        <f t="shared" si="15"/>
        <v>3894213.3131384067</v>
      </c>
    </row>
    <row r="34" spans="1:34" x14ac:dyDescent="0.2">
      <c r="A34" t="str">
        <f t="shared" ref="A34:A65" si="16">_xlfn.CONCAT(C34,D34)</f>
        <v>WTEP</v>
      </c>
      <c r="B34" t="s">
        <v>2</v>
      </c>
      <c r="C34" t="s">
        <v>0</v>
      </c>
      <c r="D34" t="s">
        <v>13</v>
      </c>
      <c r="E34" t="s">
        <v>11</v>
      </c>
      <c r="F34">
        <v>0.54</v>
      </c>
      <c r="G34">
        <v>3.49</v>
      </c>
      <c r="H34">
        <v>16699786.0500856</v>
      </c>
      <c r="I34">
        <v>49525200.943627097</v>
      </c>
      <c r="J34">
        <v>5.7754751925440398E-2</v>
      </c>
      <c r="K34">
        <v>963981.33338018705</v>
      </c>
      <c r="L34">
        <v>1.8080229226361E-4</v>
      </c>
      <c r="M34">
        <v>29342.592592592599</v>
      </c>
      <c r="N34">
        <v>0.21192578796561601</v>
      </c>
      <c r="O34">
        <v>8629731.4814814795</v>
      </c>
      <c r="P34">
        <v>0.22918223495702</v>
      </c>
      <c r="Q34">
        <v>9087407.4074074104</v>
      </c>
      <c r="R34">
        <v>40.647096113522203</v>
      </c>
      <c r="S34">
        <v>1215229.6296296299</v>
      </c>
      <c r="T34">
        <v>721274.07407407404</v>
      </c>
      <c r="U34">
        <f t="shared" si="2"/>
        <v>9.0178844670462244</v>
      </c>
      <c r="V34">
        <f t="shared" si="3"/>
        <v>26.74360850955863</v>
      </c>
      <c r="W34">
        <f t="shared" si="4"/>
        <v>0.201564084219787</v>
      </c>
      <c r="X34">
        <f t="shared" si="5"/>
        <v>0.52054992002530098</v>
      </c>
      <c r="Y34">
        <f t="shared" si="6"/>
        <v>6.3099999999999897E-4</v>
      </c>
      <c r="Z34">
        <f t="shared" si="7"/>
        <v>1.5845000000000001E-2</v>
      </c>
      <c r="AA34">
        <f t="shared" si="8"/>
        <v>0.73962099999999986</v>
      </c>
      <c r="AB34">
        <f t="shared" si="9"/>
        <v>4.6600549999999989</v>
      </c>
      <c r="AC34">
        <f t="shared" si="10"/>
        <v>0.79984599999999983</v>
      </c>
      <c r="AD34">
        <f t="shared" si="11"/>
        <v>4.9072000000000013</v>
      </c>
      <c r="AE34">
        <f t="shared" si="12"/>
        <v>2.1949431901301991E-5</v>
      </c>
      <c r="AF34">
        <f t="shared" si="13"/>
        <v>0.65622400000000025</v>
      </c>
      <c r="AG34">
        <f t="shared" si="14"/>
        <v>0.389488</v>
      </c>
      <c r="AH34">
        <f t="shared" si="15"/>
        <v>920998.54694898613</v>
      </c>
    </row>
    <row r="35" spans="1:34" x14ac:dyDescent="0.2">
      <c r="A35" t="str">
        <f t="shared" si="16"/>
        <v>WTEP</v>
      </c>
      <c r="B35" t="s">
        <v>3</v>
      </c>
      <c r="C35" t="s">
        <v>0</v>
      </c>
      <c r="D35" t="s">
        <v>13</v>
      </c>
      <c r="E35" t="s">
        <v>11</v>
      </c>
      <c r="F35">
        <v>0.32</v>
      </c>
      <c r="G35">
        <v>3.15</v>
      </c>
      <c r="H35">
        <v>26150909.6501805</v>
      </c>
      <c r="I35">
        <v>88601232.240677506</v>
      </c>
      <c r="J35">
        <v>3.9455658254726897E-2</v>
      </c>
      <c r="K35">
        <v>1026514.63694744</v>
      </c>
      <c r="L35">
        <v>2.8063492063492098E-4</v>
      </c>
      <c r="M35">
        <v>78771.875</v>
      </c>
      <c r="N35">
        <v>0.17383555555555599</v>
      </c>
      <c r="O35">
        <v>13021968.75</v>
      </c>
      <c r="P35">
        <v>0.21584126984127</v>
      </c>
      <c r="Q35">
        <v>15096703.125</v>
      </c>
      <c r="R35">
        <v>26.169188971876</v>
      </c>
      <c r="S35">
        <v>2246415.625</v>
      </c>
      <c r="T35">
        <v>1658546.875</v>
      </c>
      <c r="U35">
        <f t="shared" si="2"/>
        <v>8.3682910880577595</v>
      </c>
      <c r="V35">
        <f t="shared" si="3"/>
        <v>28.352394317016802</v>
      </c>
      <c r="W35">
        <f t="shared" si="4"/>
        <v>0.12428532350238972</v>
      </c>
      <c r="X35">
        <f t="shared" si="5"/>
        <v>0.3284846838231808</v>
      </c>
      <c r="Y35">
        <f t="shared" si="6"/>
        <v>8.840000000000011E-4</v>
      </c>
      <c r="Z35">
        <f t="shared" si="7"/>
        <v>2.5207E-2</v>
      </c>
      <c r="AA35">
        <f t="shared" si="8"/>
        <v>0.54758200000000135</v>
      </c>
      <c r="AB35">
        <f t="shared" si="9"/>
        <v>4.1670299999999996</v>
      </c>
      <c r="AC35">
        <f t="shared" si="10"/>
        <v>0.6799000000000005</v>
      </c>
      <c r="AD35">
        <f t="shared" si="11"/>
        <v>4.8309449999999998</v>
      </c>
      <c r="AE35">
        <f t="shared" si="12"/>
        <v>8.3741404710003201E-6</v>
      </c>
      <c r="AF35">
        <f t="shared" si="13"/>
        <v>0.71885299999999996</v>
      </c>
      <c r="AG35">
        <f t="shared" si="14"/>
        <v>0.53073499999999996</v>
      </c>
      <c r="AH35">
        <f t="shared" si="15"/>
        <v>1556139.1382708955</v>
      </c>
    </row>
    <row r="36" spans="1:34" x14ac:dyDescent="0.2">
      <c r="A36" t="str">
        <f t="shared" si="16"/>
        <v>KOPBS</v>
      </c>
      <c r="B36" t="s">
        <v>2</v>
      </c>
      <c r="C36" t="s">
        <v>1</v>
      </c>
      <c r="D36" t="s">
        <v>5</v>
      </c>
      <c r="E36" t="s">
        <v>12</v>
      </c>
      <c r="F36">
        <v>0.26</v>
      </c>
      <c r="G36">
        <v>3.29</v>
      </c>
      <c r="H36">
        <v>84871510.342773393</v>
      </c>
      <c r="I36">
        <v>268137366.17855</v>
      </c>
      <c r="J36">
        <v>7.9172609569920893E-2</v>
      </c>
      <c r="K36">
        <v>6731171.2323640799</v>
      </c>
      <c r="L36" s="1">
        <v>-3.8297872340425497E-5</v>
      </c>
      <c r="M36">
        <v>-46092.307692307702</v>
      </c>
      <c r="N36">
        <v>0.220088449848024</v>
      </c>
      <c r="O36">
        <v>44482515.384615399</v>
      </c>
      <c r="P36">
        <v>0.25785106382978701</v>
      </c>
      <c r="Q36">
        <v>51726357.692307703</v>
      </c>
      <c r="R36">
        <v>39.018511440320502</v>
      </c>
      <c r="S36">
        <v>4669046.1538461503</v>
      </c>
      <c r="T36">
        <v>2847253.8461538502</v>
      </c>
      <c r="U36">
        <f t="shared" si="2"/>
        <v>22.06659268912108</v>
      </c>
      <c r="V36">
        <f t="shared" si="3"/>
        <v>69.715715206422999</v>
      </c>
      <c r="W36">
        <f t="shared" si="4"/>
        <v>0.26047788548503975</v>
      </c>
      <c r="X36">
        <f t="shared" si="5"/>
        <v>1.7501045204146608</v>
      </c>
      <c r="Y36">
        <f t="shared" si="6"/>
        <v>-1.2599999999999989E-4</v>
      </c>
      <c r="Z36">
        <f t="shared" si="7"/>
        <v>-1.1984000000000003E-2</v>
      </c>
      <c r="AA36">
        <f t="shared" si="8"/>
        <v>0.72409099999999893</v>
      </c>
      <c r="AB36">
        <f t="shared" si="9"/>
        <v>11.565454000000003</v>
      </c>
      <c r="AC36">
        <f t="shared" si="10"/>
        <v>0.84832999999999925</v>
      </c>
      <c r="AD36">
        <f t="shared" si="11"/>
        <v>13.448853000000003</v>
      </c>
      <c r="AE36">
        <f t="shared" si="12"/>
        <v>1.0144812974483331E-5</v>
      </c>
      <c r="AF36">
        <f t="shared" si="13"/>
        <v>1.213951999999999</v>
      </c>
      <c r="AG36">
        <f t="shared" si="14"/>
        <v>0.740286000000001</v>
      </c>
      <c r="AH36">
        <f t="shared" si="15"/>
        <v>5689724.6934708878</v>
      </c>
    </row>
    <row r="37" spans="1:34" x14ac:dyDescent="0.2">
      <c r="A37" t="str">
        <f t="shared" si="16"/>
        <v>KOPBS</v>
      </c>
      <c r="B37" t="s">
        <v>2</v>
      </c>
      <c r="C37" t="s">
        <v>1</v>
      </c>
      <c r="D37" t="s">
        <v>5</v>
      </c>
      <c r="E37" t="s">
        <v>12</v>
      </c>
      <c r="F37">
        <v>0.35</v>
      </c>
      <c r="G37">
        <v>3.24</v>
      </c>
      <c r="H37">
        <v>52856231.4280238</v>
      </c>
      <c r="I37">
        <v>213302273.65327701</v>
      </c>
      <c r="J37">
        <v>0.110164444143884</v>
      </c>
      <c r="K37">
        <v>5863514.8354888903</v>
      </c>
      <c r="L37">
        <v>3.1203703703703699E-4</v>
      </c>
      <c r="M37">
        <v>187665.714285714</v>
      </c>
      <c r="N37">
        <v>0.25232160493827199</v>
      </c>
      <c r="O37">
        <v>36335214.285714298</v>
      </c>
      <c r="P37">
        <v>0.32433549382715998</v>
      </c>
      <c r="Q37">
        <v>49141311.428571403</v>
      </c>
      <c r="R37">
        <v>38.246714172604896</v>
      </c>
      <c r="S37">
        <v>2255357.1428571399</v>
      </c>
      <c r="T37">
        <v>1392757.1428571399</v>
      </c>
      <c r="U37">
        <f t="shared" si="2"/>
        <v>18.49968099980833</v>
      </c>
      <c r="V37">
        <f t="shared" si="3"/>
        <v>74.655795778646947</v>
      </c>
      <c r="W37">
        <f t="shared" si="4"/>
        <v>0.35693279902618419</v>
      </c>
      <c r="X37">
        <f t="shared" si="5"/>
        <v>2.0522301924211113</v>
      </c>
      <c r="Y37">
        <f t="shared" si="6"/>
        <v>1.011E-3</v>
      </c>
      <c r="Z37">
        <f t="shared" si="7"/>
        <v>6.5682999999999894E-2</v>
      </c>
      <c r="AA37">
        <f t="shared" si="8"/>
        <v>0.8175220000000013</v>
      </c>
      <c r="AB37">
        <f t="shared" si="9"/>
        <v>12.717325000000002</v>
      </c>
      <c r="AC37">
        <f t="shared" si="10"/>
        <v>1.0508469999999983</v>
      </c>
      <c r="AD37">
        <f t="shared" si="11"/>
        <v>17.199458999999987</v>
      </c>
      <c r="AE37">
        <f t="shared" si="12"/>
        <v>1.3386349960411714E-5</v>
      </c>
      <c r="AF37">
        <f t="shared" si="13"/>
        <v>0.78937499999999894</v>
      </c>
      <c r="AG37">
        <f t="shared" si="14"/>
        <v>0.48746499999999893</v>
      </c>
      <c r="AH37">
        <f t="shared" si="15"/>
        <v>6409542.6478146641</v>
      </c>
    </row>
    <row r="38" spans="1:34" x14ac:dyDescent="0.2">
      <c r="A38" t="str">
        <f t="shared" si="16"/>
        <v>KOPBS</v>
      </c>
      <c r="B38" t="s">
        <v>2</v>
      </c>
      <c r="C38" t="s">
        <v>1</v>
      </c>
      <c r="D38" t="s">
        <v>5</v>
      </c>
      <c r="E38" t="s">
        <v>12</v>
      </c>
      <c r="F38">
        <v>0.32</v>
      </c>
      <c r="G38">
        <v>3.5</v>
      </c>
      <c r="H38">
        <v>46408053.806268699</v>
      </c>
      <c r="I38">
        <v>164034041.91438201</v>
      </c>
      <c r="J38">
        <v>0.104434161158907</v>
      </c>
      <c r="K38">
        <v>4858227.4227619404</v>
      </c>
      <c r="L38">
        <v>3.24571428571429E-4</v>
      </c>
      <c r="M38">
        <v>127837.5</v>
      </c>
      <c r="N38">
        <v>0.21655085714285699</v>
      </c>
      <c r="O38">
        <v>23367287.5</v>
      </c>
      <c r="P38">
        <v>0.27571200000000001</v>
      </c>
      <c r="Q38">
        <v>35066775</v>
      </c>
      <c r="R38">
        <v>40.041112594130503</v>
      </c>
      <c r="S38">
        <v>2275762.5</v>
      </c>
      <c r="T38">
        <v>1364521.875</v>
      </c>
      <c r="U38">
        <f t="shared" si="2"/>
        <v>14.850577218005984</v>
      </c>
      <c r="V38">
        <f t="shared" si="3"/>
        <v>52.49089341260224</v>
      </c>
      <c r="W38">
        <f t="shared" si="4"/>
        <v>0.36551956405617447</v>
      </c>
      <c r="X38">
        <f t="shared" si="5"/>
        <v>1.5546327752838209</v>
      </c>
      <c r="Y38">
        <f t="shared" si="6"/>
        <v>1.1360000000000016E-3</v>
      </c>
      <c r="Z38">
        <f t="shared" si="7"/>
        <v>4.0908E-2</v>
      </c>
      <c r="AA38">
        <f t="shared" si="8"/>
        <v>0.75792799999999949</v>
      </c>
      <c r="AB38">
        <f t="shared" si="9"/>
        <v>7.4775320000000001</v>
      </c>
      <c r="AC38">
        <f t="shared" si="10"/>
        <v>0.96499200000000007</v>
      </c>
      <c r="AD38">
        <f t="shared" si="11"/>
        <v>11.221368</v>
      </c>
      <c r="AE38">
        <f t="shared" si="12"/>
        <v>1.281315603012176E-5</v>
      </c>
      <c r="AF38">
        <f t="shared" si="13"/>
        <v>0.728244</v>
      </c>
      <c r="AG38">
        <f t="shared" si="14"/>
        <v>0.43664700000000001</v>
      </c>
      <c r="AH38">
        <f t="shared" si="15"/>
        <v>3570337.2841745154</v>
      </c>
    </row>
    <row r="39" spans="1:34" x14ac:dyDescent="0.2">
      <c r="A39" t="str">
        <f t="shared" si="16"/>
        <v>KOPBS</v>
      </c>
      <c r="B39" t="s">
        <v>2</v>
      </c>
      <c r="C39" t="s">
        <v>1</v>
      </c>
      <c r="D39" t="s">
        <v>5</v>
      </c>
      <c r="E39" t="s">
        <v>12</v>
      </c>
      <c r="F39">
        <v>0.17</v>
      </c>
      <c r="G39">
        <v>3.46</v>
      </c>
      <c r="H39">
        <v>102273174.455988</v>
      </c>
      <c r="I39">
        <v>490949349.45005101</v>
      </c>
      <c r="J39">
        <v>0.119337505069598</v>
      </c>
      <c r="K39">
        <v>12211255.2587697</v>
      </c>
      <c r="L39">
        <v>1.4595375722543401E-4</v>
      </c>
      <c r="M39">
        <v>-13558.8235294118</v>
      </c>
      <c r="N39">
        <v>0.29057630057803502</v>
      </c>
      <c r="O39">
        <v>96274535.2941176</v>
      </c>
      <c r="P39">
        <v>0.346881791907514</v>
      </c>
      <c r="Q39">
        <v>119395705.88235299</v>
      </c>
      <c r="R39">
        <v>36.021701605077197</v>
      </c>
      <c r="S39">
        <v>2739835.29411765</v>
      </c>
      <c r="T39">
        <v>1752900</v>
      </c>
      <c r="U39">
        <f t="shared" si="2"/>
        <v>17.386439657517961</v>
      </c>
      <c r="V39">
        <f t="shared" si="3"/>
        <v>83.461389406508687</v>
      </c>
      <c r="W39">
        <f t="shared" si="4"/>
        <v>0.4129077675408091</v>
      </c>
      <c r="X39">
        <f t="shared" si="5"/>
        <v>2.0759133939908492</v>
      </c>
      <c r="Y39">
        <f t="shared" si="6"/>
        <v>5.0500000000000165E-4</v>
      </c>
      <c r="Z39">
        <f t="shared" si="7"/>
        <v>-2.3050000000000063E-3</v>
      </c>
      <c r="AA39">
        <f t="shared" si="8"/>
        <v>1.0053940000000012</v>
      </c>
      <c r="AB39">
        <f t="shared" si="9"/>
        <v>16.366670999999993</v>
      </c>
      <c r="AC39">
        <f t="shared" si="10"/>
        <v>1.2002109999999984</v>
      </c>
      <c r="AD39">
        <f t="shared" si="11"/>
        <v>20.297270000000012</v>
      </c>
      <c r="AE39">
        <f t="shared" si="12"/>
        <v>6.1236892728631236E-6</v>
      </c>
      <c r="AF39">
        <f t="shared" si="13"/>
        <v>0.46577200000000052</v>
      </c>
      <c r="AG39">
        <f t="shared" si="14"/>
        <v>0.29799300000000001</v>
      </c>
      <c r="AH39">
        <f t="shared" si="15"/>
        <v>16087128.679599546</v>
      </c>
    </row>
    <row r="40" spans="1:34" x14ac:dyDescent="0.2">
      <c r="A40" t="str">
        <f t="shared" si="16"/>
        <v>KOPBS</v>
      </c>
      <c r="B40" t="s">
        <v>2</v>
      </c>
      <c r="C40" t="s">
        <v>1</v>
      </c>
      <c r="D40" t="s">
        <v>5</v>
      </c>
      <c r="E40" t="s">
        <v>12</v>
      </c>
      <c r="F40">
        <v>0.34</v>
      </c>
      <c r="G40">
        <v>3.19</v>
      </c>
      <c r="H40">
        <v>43868911.023378402</v>
      </c>
      <c r="I40">
        <v>146812549.43989801</v>
      </c>
      <c r="J40">
        <v>0.102906782949983</v>
      </c>
      <c r="K40">
        <v>4509707.6106908098</v>
      </c>
      <c r="L40">
        <v>1.58620689655172E-4</v>
      </c>
      <c r="M40">
        <v>224111.764705882</v>
      </c>
      <c r="N40">
        <v>0.26522131661442</v>
      </c>
      <c r="O40">
        <v>28573570.5882353</v>
      </c>
      <c r="P40">
        <v>0.30432601880877702</v>
      </c>
      <c r="Q40">
        <v>33616200</v>
      </c>
      <c r="R40">
        <v>26.4190120616523</v>
      </c>
      <c r="S40">
        <v>2216797.0588235301</v>
      </c>
      <c r="T40">
        <v>1631141.1764705901</v>
      </c>
      <c r="U40">
        <f t="shared" si="2"/>
        <v>14.915429747948657</v>
      </c>
      <c r="V40">
        <f t="shared" si="3"/>
        <v>49.916266809565329</v>
      </c>
      <c r="W40">
        <f t="shared" si="4"/>
        <v>0.32827263761044578</v>
      </c>
      <c r="X40">
        <f t="shared" si="5"/>
        <v>1.5333005876348753</v>
      </c>
      <c r="Y40">
        <f t="shared" si="6"/>
        <v>5.0599999999999864E-4</v>
      </c>
      <c r="Z40">
        <f t="shared" si="7"/>
        <v>7.6197999999999877E-2</v>
      </c>
      <c r="AA40">
        <f t="shared" si="8"/>
        <v>0.84605599999999981</v>
      </c>
      <c r="AB40">
        <f t="shared" si="9"/>
        <v>9.7150140000000018</v>
      </c>
      <c r="AC40">
        <f t="shared" si="10"/>
        <v>0.97079999999999866</v>
      </c>
      <c r="AD40">
        <f t="shared" si="11"/>
        <v>11.429508</v>
      </c>
      <c r="AE40">
        <f t="shared" si="12"/>
        <v>8.9824641009617828E-6</v>
      </c>
      <c r="AF40">
        <f t="shared" si="13"/>
        <v>0.75371100000000024</v>
      </c>
      <c r="AG40">
        <f t="shared" si="14"/>
        <v>0.55458800000000064</v>
      </c>
      <c r="AH40">
        <f t="shared" si="15"/>
        <v>4144100.2863160968</v>
      </c>
    </row>
    <row r="41" spans="1:34" x14ac:dyDescent="0.2">
      <c r="A41" t="str">
        <f t="shared" si="16"/>
        <v>KOPBS</v>
      </c>
      <c r="B41" t="s">
        <v>3</v>
      </c>
      <c r="C41" t="s">
        <v>1</v>
      </c>
      <c r="D41" t="s">
        <v>5</v>
      </c>
      <c r="E41" t="s">
        <v>12</v>
      </c>
      <c r="F41">
        <v>0.11</v>
      </c>
      <c r="G41">
        <v>3.29</v>
      </c>
      <c r="H41">
        <v>158192791.47892699</v>
      </c>
      <c r="I41">
        <v>531077229.76782602</v>
      </c>
      <c r="J41">
        <v>6.6322503020297296E-2</v>
      </c>
      <c r="K41">
        <v>10491406.8141657</v>
      </c>
      <c r="L41">
        <v>0</v>
      </c>
      <c r="M41">
        <v>317936.363636364</v>
      </c>
      <c r="N41">
        <v>0.26805896656535</v>
      </c>
      <c r="O41">
        <v>117975881.81818201</v>
      </c>
      <c r="P41">
        <v>0.29772370820668698</v>
      </c>
      <c r="Q41">
        <v>129803781.81818201</v>
      </c>
      <c r="R41">
        <v>29.0211644580978</v>
      </c>
      <c r="S41">
        <v>9907690.9090909101</v>
      </c>
      <c r="T41">
        <v>7032363.6363636404</v>
      </c>
      <c r="U41">
        <f t="shared" si="2"/>
        <v>17.401207062681969</v>
      </c>
      <c r="V41">
        <f t="shared" si="3"/>
        <v>58.418495274460859</v>
      </c>
      <c r="W41">
        <f t="shared" si="4"/>
        <v>0.21820103493677812</v>
      </c>
      <c r="X41">
        <f t="shared" si="5"/>
        <v>1.1540547495582272</v>
      </c>
      <c r="Y41">
        <f t="shared" si="6"/>
        <v>0</v>
      </c>
      <c r="Z41">
        <f t="shared" si="7"/>
        <v>3.4973000000000032E-2</v>
      </c>
      <c r="AA41">
        <f t="shared" si="8"/>
        <v>0.88191400000000153</v>
      </c>
      <c r="AB41">
        <f t="shared" si="9"/>
        <v>12.97734700000002</v>
      </c>
      <c r="AC41">
        <f t="shared" si="10"/>
        <v>0.97951100000000013</v>
      </c>
      <c r="AD41">
        <f t="shared" si="11"/>
        <v>14.27841600000002</v>
      </c>
      <c r="AE41">
        <f t="shared" si="12"/>
        <v>3.1923280903907583E-6</v>
      </c>
      <c r="AF41">
        <f t="shared" si="13"/>
        <v>1.0898460000000001</v>
      </c>
      <c r="AG41">
        <f t="shared" si="14"/>
        <v>0.77356000000000047</v>
      </c>
      <c r="AH41">
        <f t="shared" si="15"/>
        <v>16991879.44560935</v>
      </c>
    </row>
    <row r="42" spans="1:34" x14ac:dyDescent="0.2">
      <c r="A42" t="str">
        <f t="shared" si="16"/>
        <v>KOPBS</v>
      </c>
      <c r="B42" t="s">
        <v>3</v>
      </c>
      <c r="C42" t="s">
        <v>1</v>
      </c>
      <c r="D42" t="s">
        <v>5</v>
      </c>
      <c r="E42" t="s">
        <v>12</v>
      </c>
      <c r="F42">
        <v>0.35</v>
      </c>
      <c r="G42">
        <v>3.65</v>
      </c>
      <c r="H42">
        <v>53317179.552260503</v>
      </c>
      <c r="I42">
        <v>187409426.552544</v>
      </c>
      <c r="J42">
        <v>9.5380726732030394E-2</v>
      </c>
      <c r="K42">
        <v>5105701.6850621104</v>
      </c>
      <c r="L42" s="1">
        <v>3.45205479452055E-5</v>
      </c>
      <c r="M42">
        <v>177622.85714285701</v>
      </c>
      <c r="N42">
        <v>0.22826794520547899</v>
      </c>
      <c r="O42">
        <v>30170160</v>
      </c>
      <c r="P42">
        <v>0.31720219178082198</v>
      </c>
      <c r="Q42">
        <v>39834428.571428597</v>
      </c>
      <c r="R42">
        <v>22.504479100608901</v>
      </c>
      <c r="S42">
        <v>2320300</v>
      </c>
      <c r="T42">
        <v>1798128.57142857</v>
      </c>
      <c r="U42">
        <f t="shared" si="2"/>
        <v>18.661012843291175</v>
      </c>
      <c r="V42">
        <f t="shared" si="3"/>
        <v>65.593299293390388</v>
      </c>
      <c r="W42">
        <f t="shared" si="4"/>
        <v>0.34813965257191093</v>
      </c>
      <c r="X42">
        <f t="shared" si="5"/>
        <v>1.7869955897717384</v>
      </c>
      <c r="Y42">
        <f t="shared" si="6"/>
        <v>1.2600000000000008E-4</v>
      </c>
      <c r="Z42">
        <f t="shared" si="7"/>
        <v>6.2167999999999946E-2</v>
      </c>
      <c r="AA42">
        <f t="shared" si="8"/>
        <v>0.83317799999999831</v>
      </c>
      <c r="AB42">
        <f t="shared" si="9"/>
        <v>10.559555999999999</v>
      </c>
      <c r="AC42">
        <f t="shared" si="10"/>
        <v>1.1577880000000003</v>
      </c>
      <c r="AD42">
        <f t="shared" si="11"/>
        <v>13.942050000000007</v>
      </c>
      <c r="AE42">
        <f t="shared" si="12"/>
        <v>7.8765676852131132E-6</v>
      </c>
      <c r="AF42">
        <f t="shared" si="13"/>
        <v>0.81210499999999997</v>
      </c>
      <c r="AG42">
        <f t="shared" si="14"/>
        <v>0.62934499999999938</v>
      </c>
      <c r="AH42">
        <f t="shared" si="15"/>
        <v>5708630.7155686924</v>
      </c>
    </row>
    <row r="43" spans="1:34" x14ac:dyDescent="0.2">
      <c r="A43" t="str">
        <f t="shared" si="16"/>
        <v>KOPBS</v>
      </c>
      <c r="B43" t="s">
        <v>3</v>
      </c>
      <c r="C43" t="s">
        <v>1</v>
      </c>
      <c r="D43" t="s">
        <v>5</v>
      </c>
      <c r="E43" t="s">
        <v>12</v>
      </c>
      <c r="F43">
        <v>0.41</v>
      </c>
      <c r="G43">
        <v>3.33</v>
      </c>
      <c r="H43">
        <v>34567460.696106702</v>
      </c>
      <c r="I43">
        <v>186164644.693234</v>
      </c>
      <c r="J43">
        <v>7.1698812466338802E-2</v>
      </c>
      <c r="K43">
        <v>2496813.5336715002</v>
      </c>
      <c r="L43" s="1">
        <v>-7.5675675675675698E-5</v>
      </c>
      <c r="M43">
        <v>92046.341463414603</v>
      </c>
      <c r="N43">
        <v>0.21664864864864899</v>
      </c>
      <c r="O43">
        <v>29574851.219512202</v>
      </c>
      <c r="P43">
        <v>0.26154024024023997</v>
      </c>
      <c r="Q43">
        <v>36623741.463414602</v>
      </c>
      <c r="R43">
        <v>45.857218834053398</v>
      </c>
      <c r="S43">
        <v>2237980.4878048799</v>
      </c>
      <c r="T43">
        <v>1211704.8780487799</v>
      </c>
      <c r="U43">
        <f t="shared" si="2"/>
        <v>14.172658885403747</v>
      </c>
      <c r="V43">
        <f t="shared" si="3"/>
        <v>76.327504324225927</v>
      </c>
      <c r="W43">
        <f t="shared" si="4"/>
        <v>0.23875704551290822</v>
      </c>
      <c r="X43">
        <f t="shared" si="5"/>
        <v>1.0236935488053149</v>
      </c>
      <c r="Y43">
        <f t="shared" si="6"/>
        <v>-2.5200000000000005E-4</v>
      </c>
      <c r="Z43">
        <f t="shared" si="7"/>
        <v>3.7738999999999981E-2</v>
      </c>
      <c r="AA43">
        <f t="shared" si="8"/>
        <v>0.72144000000000119</v>
      </c>
      <c r="AB43">
        <f t="shared" si="9"/>
        <v>12.125689000000001</v>
      </c>
      <c r="AC43">
        <f t="shared" si="10"/>
        <v>0.87092899999999918</v>
      </c>
      <c r="AD43">
        <f t="shared" si="11"/>
        <v>15.015733999999984</v>
      </c>
      <c r="AE43">
        <f t="shared" si="12"/>
        <v>1.8801459721961889E-5</v>
      </c>
      <c r="AF43">
        <f t="shared" si="13"/>
        <v>0.91757200000000061</v>
      </c>
      <c r="AG43">
        <f t="shared" si="14"/>
        <v>0.49679899999999971</v>
      </c>
      <c r="AH43">
        <f t="shared" si="15"/>
        <v>3903178.4155685948</v>
      </c>
    </row>
    <row r="44" spans="1:34" x14ac:dyDescent="0.2">
      <c r="A44" t="str">
        <f t="shared" si="16"/>
        <v>KOPBS</v>
      </c>
      <c r="B44" t="s">
        <v>2</v>
      </c>
      <c r="C44" t="s">
        <v>1</v>
      </c>
      <c r="D44" t="s">
        <v>5</v>
      </c>
      <c r="E44" t="s">
        <v>11</v>
      </c>
      <c r="F44">
        <v>0.26</v>
      </c>
      <c r="G44">
        <v>3.28</v>
      </c>
      <c r="H44">
        <v>62227587.9622536</v>
      </c>
      <c r="I44">
        <v>175026816.65155101</v>
      </c>
      <c r="J44">
        <v>6.8326012155352903E-2</v>
      </c>
      <c r="K44">
        <v>4269309.3416006695</v>
      </c>
      <c r="L44">
        <v>0</v>
      </c>
      <c r="M44">
        <v>101161.538461538</v>
      </c>
      <c r="N44">
        <v>0.224146646341463</v>
      </c>
      <c r="O44">
        <v>31643115.384615399</v>
      </c>
      <c r="P44">
        <v>0.26256310975609798</v>
      </c>
      <c r="Q44">
        <v>35742423.076923102</v>
      </c>
      <c r="R44">
        <v>23.032606657689701</v>
      </c>
      <c r="S44">
        <v>3384750</v>
      </c>
      <c r="T44">
        <v>2605153.8461538502</v>
      </c>
      <c r="U44">
        <f t="shared" si="2"/>
        <v>16.179172870185933</v>
      </c>
      <c r="V44">
        <f t="shared" si="3"/>
        <v>45.506972329403261</v>
      </c>
      <c r="W44">
        <f t="shared" si="4"/>
        <v>0.22410931986955751</v>
      </c>
      <c r="X44">
        <f t="shared" si="5"/>
        <v>1.1100204288161741</v>
      </c>
      <c r="Y44">
        <f t="shared" si="6"/>
        <v>0</v>
      </c>
      <c r="Z44">
        <f t="shared" si="7"/>
        <v>2.6301999999999878E-2</v>
      </c>
      <c r="AA44">
        <f t="shared" si="8"/>
        <v>0.73520099999999855</v>
      </c>
      <c r="AB44">
        <f t="shared" si="9"/>
        <v>8.227210000000003</v>
      </c>
      <c r="AC44">
        <f t="shared" si="10"/>
        <v>0.86120700000000128</v>
      </c>
      <c r="AD44">
        <f t="shared" si="11"/>
        <v>9.293030000000007</v>
      </c>
      <c r="AE44">
        <f t="shared" si="12"/>
        <v>5.9884777309993225E-6</v>
      </c>
      <c r="AF44">
        <f t="shared" si="13"/>
        <v>0.88003500000000001</v>
      </c>
      <c r="AG44">
        <f t="shared" si="14"/>
        <v>0.67734000000000105</v>
      </c>
      <c r="AH44">
        <f t="shared" si="15"/>
        <v>4241613.8577294238</v>
      </c>
    </row>
    <row r="45" spans="1:34" x14ac:dyDescent="0.2">
      <c r="A45" t="str">
        <f t="shared" si="16"/>
        <v>KOPBS</v>
      </c>
      <c r="B45" t="s">
        <v>2</v>
      </c>
      <c r="C45" t="s">
        <v>1</v>
      </c>
      <c r="D45" t="s">
        <v>5</v>
      </c>
      <c r="E45" t="s">
        <v>11</v>
      </c>
      <c r="F45">
        <v>0.43</v>
      </c>
      <c r="G45">
        <v>3.18</v>
      </c>
      <c r="H45">
        <v>23125057.826060601</v>
      </c>
      <c r="I45">
        <v>102918922.679331</v>
      </c>
      <c r="J45">
        <v>7.0355208668918506E-2</v>
      </c>
      <c r="K45">
        <v>1626354.0296392699</v>
      </c>
      <c r="L45" s="1">
        <v>7.9559748427673001E-5</v>
      </c>
      <c r="M45">
        <v>42809.302325581397</v>
      </c>
      <c r="N45">
        <v>0.21066855345912</v>
      </c>
      <c r="O45">
        <v>16111997.6744186</v>
      </c>
      <c r="P45">
        <v>0.29845377358490599</v>
      </c>
      <c r="Q45">
        <v>23026048.837209299</v>
      </c>
      <c r="R45">
        <v>40.911891966013002</v>
      </c>
      <c r="S45">
        <v>1407653.48837209</v>
      </c>
      <c r="T45">
        <v>831755.81395348802</v>
      </c>
      <c r="U45">
        <f t="shared" si="2"/>
        <v>9.9437748652060574</v>
      </c>
      <c r="V45">
        <f t="shared" si="3"/>
        <v>44.255136752112328</v>
      </c>
      <c r="W45">
        <f t="shared" si="4"/>
        <v>0.22372956356716087</v>
      </c>
      <c r="X45">
        <f t="shared" si="5"/>
        <v>0.6993322327448861</v>
      </c>
      <c r="Y45">
        <f t="shared" si="6"/>
        <v>2.5300000000000013E-4</v>
      </c>
      <c r="Z45">
        <f t="shared" si="7"/>
        <v>1.8408000000000001E-2</v>
      </c>
      <c r="AA45">
        <f t="shared" si="8"/>
        <v>0.66992600000000169</v>
      </c>
      <c r="AB45">
        <f t="shared" si="9"/>
        <v>6.9281589999999982</v>
      </c>
      <c r="AC45">
        <f t="shared" si="10"/>
        <v>0.94908300000000112</v>
      </c>
      <c r="AD45">
        <f t="shared" si="11"/>
        <v>9.9012009999999968</v>
      </c>
      <c r="AE45">
        <f t="shared" si="12"/>
        <v>1.7592113545385588E-5</v>
      </c>
      <c r="AF45">
        <f t="shared" si="13"/>
        <v>0.60529099999999869</v>
      </c>
      <c r="AG45">
        <f t="shared" si="14"/>
        <v>0.35765499999999983</v>
      </c>
      <c r="AH45">
        <f t="shared" si="15"/>
        <v>3020985.5116429767</v>
      </c>
    </row>
    <row r="46" spans="1:34" x14ac:dyDescent="0.2">
      <c r="A46" t="str">
        <f t="shared" si="16"/>
        <v>KOPBS</v>
      </c>
      <c r="B46" t="s">
        <v>2</v>
      </c>
      <c r="C46" t="s">
        <v>1</v>
      </c>
      <c r="D46" t="s">
        <v>5</v>
      </c>
      <c r="E46" t="s">
        <v>11</v>
      </c>
      <c r="F46">
        <v>0.28000000000000003</v>
      </c>
      <c r="G46">
        <v>3.68</v>
      </c>
      <c r="H46">
        <v>41417185.1597884</v>
      </c>
      <c r="I46">
        <v>240887825.82734001</v>
      </c>
      <c r="J46">
        <v>6.1105625585715702E-2</v>
      </c>
      <c r="K46">
        <v>2533871.18141121</v>
      </c>
      <c r="L46">
        <v>3.0896739130434803E-4</v>
      </c>
      <c r="M46">
        <v>73153.571428571406</v>
      </c>
      <c r="N46">
        <v>0.203248369565217</v>
      </c>
      <c r="O46">
        <v>36865839.285714298</v>
      </c>
      <c r="P46">
        <v>0.26315244565217399</v>
      </c>
      <c r="Q46">
        <v>48611178.571428597</v>
      </c>
      <c r="R46">
        <v>39.155272354531398</v>
      </c>
      <c r="S46">
        <v>2978982.1428571399</v>
      </c>
      <c r="T46">
        <v>1812553.57142857</v>
      </c>
      <c r="U46">
        <f t="shared" si="2"/>
        <v>11.596811844740753</v>
      </c>
      <c r="V46">
        <f t="shared" si="3"/>
        <v>67.4485912316552</v>
      </c>
      <c r="W46">
        <f t="shared" si="4"/>
        <v>0.22486870215543378</v>
      </c>
      <c r="X46">
        <f t="shared" si="5"/>
        <v>0.70948393079513883</v>
      </c>
      <c r="Y46">
        <f t="shared" si="6"/>
        <v>1.1370000000000009E-3</v>
      </c>
      <c r="Z46">
        <f t="shared" si="7"/>
        <v>2.0482999999999994E-2</v>
      </c>
      <c r="AA46">
        <f t="shared" si="8"/>
        <v>0.74795399999999856</v>
      </c>
      <c r="AB46">
        <f t="shared" si="9"/>
        <v>10.322435000000004</v>
      </c>
      <c r="AC46">
        <f t="shared" si="10"/>
        <v>0.96840100000000029</v>
      </c>
      <c r="AD46">
        <f t="shared" si="11"/>
        <v>13.611130000000008</v>
      </c>
      <c r="AE46">
        <f t="shared" si="12"/>
        <v>1.0963476259268793E-5</v>
      </c>
      <c r="AF46">
        <f t="shared" si="13"/>
        <v>0.83411499999999927</v>
      </c>
      <c r="AG46">
        <f t="shared" si="14"/>
        <v>0.50751499999999961</v>
      </c>
      <c r="AH46">
        <f t="shared" si="15"/>
        <v>5439651.5659991698</v>
      </c>
    </row>
    <row r="47" spans="1:34" x14ac:dyDescent="0.2">
      <c r="A47" t="str">
        <f t="shared" si="16"/>
        <v>KOPBS</v>
      </c>
      <c r="B47" t="s">
        <v>2</v>
      </c>
      <c r="C47" t="s">
        <v>1</v>
      </c>
      <c r="D47" t="s">
        <v>5</v>
      </c>
      <c r="E47" t="s">
        <v>11</v>
      </c>
      <c r="F47">
        <v>0.24</v>
      </c>
      <c r="G47">
        <v>3.36</v>
      </c>
      <c r="H47">
        <v>15995300.5565439</v>
      </c>
      <c r="I47">
        <v>58527347.144495003</v>
      </c>
      <c r="J47">
        <v>3.9681475160141602E-2</v>
      </c>
      <c r="K47">
        <v>699771.68676342699</v>
      </c>
      <c r="L47">
        <v>3.0059523809523799E-4</v>
      </c>
      <c r="M47">
        <v>167329.16666666701</v>
      </c>
      <c r="N47">
        <v>0.108183928571429</v>
      </c>
      <c r="O47">
        <v>4808100</v>
      </c>
      <c r="P47">
        <v>0.133472916666667</v>
      </c>
      <c r="Q47">
        <v>5870404.1666666698</v>
      </c>
      <c r="R47">
        <v>47.887088177120702</v>
      </c>
      <c r="S47">
        <v>1891741.66666667</v>
      </c>
      <c r="T47">
        <v>985841.66666666698</v>
      </c>
      <c r="U47">
        <f t="shared" si="2"/>
        <v>3.8388721335705354</v>
      </c>
      <c r="V47">
        <f t="shared" si="3"/>
        <v>14.046563314678799</v>
      </c>
      <c r="W47">
        <f t="shared" si="4"/>
        <v>0.13332975653807577</v>
      </c>
      <c r="X47">
        <f t="shared" si="5"/>
        <v>0.16794520482322248</v>
      </c>
      <c r="Y47">
        <f t="shared" si="6"/>
        <v>1.0099999999999996E-3</v>
      </c>
      <c r="Z47">
        <f t="shared" si="7"/>
        <v>4.0159000000000077E-2</v>
      </c>
      <c r="AA47">
        <f t="shared" si="8"/>
        <v>0.36349800000000143</v>
      </c>
      <c r="AB47">
        <f t="shared" si="9"/>
        <v>1.1539439999999999</v>
      </c>
      <c r="AC47">
        <f t="shared" si="10"/>
        <v>0.44846900000000112</v>
      </c>
      <c r="AD47">
        <f t="shared" si="11"/>
        <v>1.4088970000000007</v>
      </c>
      <c r="AE47">
        <f t="shared" si="12"/>
        <v>1.1492901162508967E-5</v>
      </c>
      <c r="AF47">
        <f t="shared" si="13"/>
        <v>0.45401800000000075</v>
      </c>
      <c r="AG47">
        <f t="shared" si="14"/>
        <v>0.23660200000000003</v>
      </c>
      <c r="AH47">
        <f t="shared" si="15"/>
        <v>340749.24147643894</v>
      </c>
    </row>
    <row r="48" spans="1:34" x14ac:dyDescent="0.2">
      <c r="A48" t="str">
        <f t="shared" si="16"/>
        <v>KOPBS</v>
      </c>
      <c r="B48" t="s">
        <v>2</v>
      </c>
      <c r="C48" t="s">
        <v>1</v>
      </c>
      <c r="D48" t="s">
        <v>5</v>
      </c>
      <c r="E48" t="s">
        <v>11</v>
      </c>
      <c r="F48">
        <v>0.48</v>
      </c>
      <c r="G48">
        <v>3.44</v>
      </c>
      <c r="H48">
        <v>23773463.8880977</v>
      </c>
      <c r="I48">
        <v>143263619.06141901</v>
      </c>
      <c r="J48">
        <v>7.1424130834232602E-2</v>
      </c>
      <c r="K48">
        <v>1696219.4731166901</v>
      </c>
      <c r="L48">
        <v>1.10174418604651E-4</v>
      </c>
      <c r="M48">
        <v>46754.166666666701</v>
      </c>
      <c r="N48">
        <v>0.209060174418605</v>
      </c>
      <c r="O48">
        <v>21469125</v>
      </c>
      <c r="P48">
        <v>0.26829883720930198</v>
      </c>
      <c r="Q48">
        <v>28107447.916666701</v>
      </c>
      <c r="R48">
        <v>49.012337847267702</v>
      </c>
      <c r="S48">
        <v>1543522.91666667</v>
      </c>
      <c r="T48">
        <v>787006.25</v>
      </c>
      <c r="U48">
        <f t="shared" si="2"/>
        <v>11.411262666286895</v>
      </c>
      <c r="V48">
        <f t="shared" si="3"/>
        <v>68.76653714948111</v>
      </c>
      <c r="W48">
        <f t="shared" si="4"/>
        <v>0.24569901006976014</v>
      </c>
      <c r="X48">
        <f t="shared" si="5"/>
        <v>0.81418534709601109</v>
      </c>
      <c r="Y48">
        <f t="shared" si="6"/>
        <v>3.7899999999999945E-4</v>
      </c>
      <c r="Z48">
        <f t="shared" si="7"/>
        <v>2.2442000000000014E-2</v>
      </c>
      <c r="AA48">
        <f t="shared" si="8"/>
        <v>0.71916700000000122</v>
      </c>
      <c r="AB48">
        <f t="shared" si="9"/>
        <v>10.30518</v>
      </c>
      <c r="AC48">
        <f t="shared" si="10"/>
        <v>0.92294799999999877</v>
      </c>
      <c r="AD48">
        <f t="shared" si="11"/>
        <v>13.491575000000017</v>
      </c>
      <c r="AE48">
        <f t="shared" si="12"/>
        <v>2.3525922166688496E-5</v>
      </c>
      <c r="AF48">
        <f t="shared" si="13"/>
        <v>0.74089100000000163</v>
      </c>
      <c r="AG48">
        <f t="shared" si="14"/>
        <v>0.37776299999999996</v>
      </c>
      <c r="AH48">
        <f t="shared" si="15"/>
        <v>3124767.2965294034</v>
      </c>
    </row>
    <row r="49" spans="1:34" x14ac:dyDescent="0.2">
      <c r="A49" t="str">
        <f t="shared" si="16"/>
        <v>KOPBS</v>
      </c>
      <c r="B49" t="s">
        <v>3</v>
      </c>
      <c r="C49" t="s">
        <v>1</v>
      </c>
      <c r="D49" t="s">
        <v>5</v>
      </c>
      <c r="E49" t="s">
        <v>11</v>
      </c>
      <c r="F49">
        <v>0.15</v>
      </c>
      <c r="G49">
        <v>3.56</v>
      </c>
      <c r="H49">
        <v>98541845.397162795</v>
      </c>
      <c r="I49">
        <v>249320623.98229101</v>
      </c>
      <c r="J49">
        <v>4.5963845366897398E-2</v>
      </c>
      <c r="K49">
        <v>4523995.8787101898</v>
      </c>
      <c r="L49" s="1">
        <v>7.0786516853932601E-5</v>
      </c>
      <c r="M49">
        <v>-61646.666666666701</v>
      </c>
      <c r="N49">
        <v>0.16828511235955099</v>
      </c>
      <c r="O49">
        <v>34974006.666666701</v>
      </c>
      <c r="P49">
        <v>0.201410112359551</v>
      </c>
      <c r="Q49">
        <v>41205620</v>
      </c>
      <c r="R49">
        <v>33.9903068083539</v>
      </c>
      <c r="S49">
        <v>7785533.3333333302</v>
      </c>
      <c r="T49">
        <v>5139206.6666666698</v>
      </c>
      <c r="U49">
        <f t="shared" si="2"/>
        <v>14.781276809574418</v>
      </c>
      <c r="V49">
        <f t="shared" si="3"/>
        <v>37.398093597343653</v>
      </c>
      <c r="W49">
        <f t="shared" si="4"/>
        <v>0.16363128950615474</v>
      </c>
      <c r="X49">
        <f t="shared" si="5"/>
        <v>0.67859938180652835</v>
      </c>
      <c r="Y49">
        <f t="shared" si="6"/>
        <v>2.5200000000000005E-4</v>
      </c>
      <c r="Z49">
        <f t="shared" si="7"/>
        <v>-9.2470000000000052E-3</v>
      </c>
      <c r="AA49">
        <f t="shared" si="8"/>
        <v>0.59909500000000149</v>
      </c>
      <c r="AB49">
        <f t="shared" si="9"/>
        <v>5.2461010000000048</v>
      </c>
      <c r="AC49">
        <f t="shared" si="10"/>
        <v>0.71702000000000155</v>
      </c>
      <c r="AD49">
        <f t="shared" si="11"/>
        <v>6.1808429999999994</v>
      </c>
      <c r="AE49">
        <f t="shared" si="12"/>
        <v>5.0985460212530845E-6</v>
      </c>
      <c r="AF49">
        <f t="shared" si="13"/>
        <v>1.1678299999999995</v>
      </c>
      <c r="AG49">
        <f t="shared" si="14"/>
        <v>0.77088100000000048</v>
      </c>
      <c r="AH49">
        <f t="shared" si="15"/>
        <v>3779843.3516803258</v>
      </c>
    </row>
    <row r="50" spans="1:34" x14ac:dyDescent="0.2">
      <c r="A50" t="str">
        <f t="shared" si="16"/>
        <v>KOPBS</v>
      </c>
      <c r="B50" t="s">
        <v>3</v>
      </c>
      <c r="C50" t="s">
        <v>1</v>
      </c>
      <c r="D50" t="s">
        <v>5</v>
      </c>
      <c r="E50" t="s">
        <v>11</v>
      </c>
      <c r="F50">
        <v>0.11</v>
      </c>
      <c r="G50">
        <v>3.6</v>
      </c>
      <c r="H50">
        <v>73092562.802577496</v>
      </c>
      <c r="I50">
        <v>262858639.53844899</v>
      </c>
      <c r="J50">
        <v>6.3514727188609996E-2</v>
      </c>
      <c r="K50">
        <v>4664490.2855829401</v>
      </c>
      <c r="L50">
        <v>4.91111111111111E-4</v>
      </c>
      <c r="M50">
        <v>431336.363636364</v>
      </c>
      <c r="N50">
        <v>0.18952749999999999</v>
      </c>
      <c r="O50">
        <v>38168081.818181798</v>
      </c>
      <c r="P50">
        <v>0.21376222222222199</v>
      </c>
      <c r="Q50">
        <v>42539081.818181798</v>
      </c>
      <c r="R50">
        <v>31.148313371499501</v>
      </c>
      <c r="S50">
        <v>4862309.0909090899</v>
      </c>
      <c r="T50">
        <v>3347781.8181818202</v>
      </c>
      <c r="U50">
        <f t="shared" si="2"/>
        <v>8.0401819082835235</v>
      </c>
      <c r="V50">
        <f t="shared" si="3"/>
        <v>28.914450349229387</v>
      </c>
      <c r="W50">
        <f t="shared" si="4"/>
        <v>0.228653017878996</v>
      </c>
      <c r="X50">
        <f t="shared" si="5"/>
        <v>0.51309393141412341</v>
      </c>
      <c r="Y50">
        <f t="shared" si="6"/>
        <v>1.7679999999999996E-3</v>
      </c>
      <c r="Z50">
        <f t="shared" si="7"/>
        <v>4.7447000000000031E-2</v>
      </c>
      <c r="AA50">
        <f t="shared" si="8"/>
        <v>0.68229899999999999</v>
      </c>
      <c r="AB50">
        <f t="shared" si="9"/>
        <v>4.1984889999999977</v>
      </c>
      <c r="AC50">
        <f t="shared" si="10"/>
        <v>0.76954399999999923</v>
      </c>
      <c r="AD50">
        <f t="shared" si="11"/>
        <v>4.6792989999999977</v>
      </c>
      <c r="AE50">
        <f t="shared" si="12"/>
        <v>3.426314470864945E-6</v>
      </c>
      <c r="AF50">
        <f t="shared" si="13"/>
        <v>0.53485399999999983</v>
      </c>
      <c r="AG50">
        <f t="shared" si="14"/>
        <v>0.36825600000000019</v>
      </c>
      <c r="AH50">
        <f t="shared" si="15"/>
        <v>3837262.1459238799</v>
      </c>
    </row>
    <row r="51" spans="1:34" x14ac:dyDescent="0.2">
      <c r="A51" t="str">
        <f t="shared" si="16"/>
        <v>KOPBS</v>
      </c>
      <c r="B51" t="s">
        <v>3</v>
      </c>
      <c r="C51" t="s">
        <v>1</v>
      </c>
      <c r="D51" t="s">
        <v>5</v>
      </c>
      <c r="E51" t="s">
        <v>11</v>
      </c>
      <c r="F51">
        <v>0.52</v>
      </c>
      <c r="G51">
        <v>3.33</v>
      </c>
      <c r="H51">
        <v>21993890.870398398</v>
      </c>
      <c r="I51">
        <v>53364824.129653499</v>
      </c>
      <c r="J51">
        <v>6.5717932662904405E-2</v>
      </c>
      <c r="K51">
        <v>1447930.2152309299</v>
      </c>
      <c r="L51" s="1">
        <v>-3.7837837837837802E-5</v>
      </c>
      <c r="M51">
        <v>103598.07692307699</v>
      </c>
      <c r="N51">
        <v>0.270564264264264</v>
      </c>
      <c r="O51">
        <v>12486169.2307692</v>
      </c>
      <c r="P51">
        <v>0.32281141141141101</v>
      </c>
      <c r="Q51">
        <v>14609561.538461501</v>
      </c>
      <c r="R51">
        <v>33.855078313494602</v>
      </c>
      <c r="S51">
        <v>1486505.7692307699</v>
      </c>
      <c r="T51">
        <v>983248.07692307699</v>
      </c>
      <c r="U51">
        <f t="shared" si="2"/>
        <v>11.436823252607166</v>
      </c>
      <c r="V51">
        <f t="shared" si="3"/>
        <v>27.749708547419818</v>
      </c>
      <c r="W51">
        <f t="shared" si="4"/>
        <v>0.21884071576747166</v>
      </c>
      <c r="X51">
        <f t="shared" si="5"/>
        <v>0.75292371192008356</v>
      </c>
      <c r="Y51">
        <f t="shared" si="6"/>
        <v>-1.2599999999999989E-4</v>
      </c>
      <c r="Z51">
        <f t="shared" si="7"/>
        <v>5.3871000000000037E-2</v>
      </c>
      <c r="AA51">
        <f t="shared" si="8"/>
        <v>0.90097899999999909</v>
      </c>
      <c r="AB51">
        <f t="shared" si="9"/>
        <v>6.4928079999999841</v>
      </c>
      <c r="AC51">
        <f t="shared" si="10"/>
        <v>1.0749619999999986</v>
      </c>
      <c r="AD51">
        <f t="shared" si="11"/>
        <v>7.5969719999999805</v>
      </c>
      <c r="AE51">
        <f t="shared" si="12"/>
        <v>1.7604640723017193E-5</v>
      </c>
      <c r="AF51">
        <f t="shared" si="13"/>
        <v>0.77298300000000031</v>
      </c>
      <c r="AG51">
        <f t="shared" si="14"/>
        <v>0.51128899999999999</v>
      </c>
      <c r="AH51">
        <f t="shared" si="15"/>
        <v>2186022.863272713</v>
      </c>
    </row>
    <row r="52" spans="1:34" x14ac:dyDescent="0.2">
      <c r="A52" t="str">
        <f t="shared" si="16"/>
        <v>KONON</v>
      </c>
      <c r="B52" t="s">
        <v>3</v>
      </c>
      <c r="C52" t="s">
        <v>1</v>
      </c>
      <c r="D52" t="s">
        <v>4</v>
      </c>
      <c r="E52" t="s">
        <v>4</v>
      </c>
      <c r="F52" s="2">
        <v>0.13009999999999999</v>
      </c>
      <c r="G52" s="3">
        <v>3.75</v>
      </c>
      <c r="H52">
        <v>122956571.06760031</v>
      </c>
      <c r="I52">
        <v>308068286.54688627</v>
      </c>
      <c r="J52">
        <v>3.3736147155508898E-2</v>
      </c>
      <c r="K52">
        <v>4195114.8465405842</v>
      </c>
      <c r="L52">
        <v>3.0293333333333302E-4</v>
      </c>
      <c r="M52">
        <v>119461.9523443505</v>
      </c>
      <c r="N52">
        <v>0.15093760000000001</v>
      </c>
      <c r="O52">
        <v>40348785.549577251</v>
      </c>
      <c r="P52">
        <v>0.20339360000000001</v>
      </c>
      <c r="Q52">
        <v>51274550.34588778</v>
      </c>
      <c r="R52">
        <v>22.783017512199848</v>
      </c>
      <c r="S52">
        <v>8825295.9262106083</v>
      </c>
      <c r="T52">
        <v>6814627.2098385859</v>
      </c>
      <c r="U52">
        <f t="shared" si="2"/>
        <v>15.996649895894798</v>
      </c>
      <c r="V52">
        <f t="shared" si="3"/>
        <v>40.079684079749903</v>
      </c>
      <c r="W52">
        <f t="shared" si="4"/>
        <v>0.12651055183315837</v>
      </c>
      <c r="X52">
        <f t="shared" si="5"/>
        <v>0.54578444153493</v>
      </c>
      <c r="Y52">
        <f t="shared" si="6"/>
        <v>1.1359999999999988E-3</v>
      </c>
      <c r="Z52">
        <f t="shared" si="7"/>
        <v>1.5541999999999999E-2</v>
      </c>
      <c r="AA52">
        <f t="shared" si="8"/>
        <v>0.56601600000000007</v>
      </c>
      <c r="AB52">
        <f t="shared" si="9"/>
        <v>5.249377</v>
      </c>
      <c r="AC52">
        <f t="shared" si="10"/>
        <v>0.76272600000000002</v>
      </c>
      <c r="AD52">
        <f t="shared" si="11"/>
        <v>6.6708189999999998</v>
      </c>
      <c r="AE52">
        <f t="shared" si="12"/>
        <v>2.9640705783371999E-6</v>
      </c>
      <c r="AF52">
        <f t="shared" si="13"/>
        <v>1.1481710000000001</v>
      </c>
      <c r="AG52">
        <f t="shared" si="14"/>
        <v>0.88658300000000001</v>
      </c>
      <c r="AH52">
        <f t="shared" si="15"/>
        <v>5085526.8590935711</v>
      </c>
    </row>
    <row r="53" spans="1:34" x14ac:dyDescent="0.2">
      <c r="A53" t="str">
        <f t="shared" si="16"/>
        <v>KONON</v>
      </c>
      <c r="B53" t="s">
        <v>3</v>
      </c>
      <c r="C53" t="s">
        <v>1</v>
      </c>
      <c r="D53" t="s">
        <v>4</v>
      </c>
      <c r="E53" t="s">
        <v>4</v>
      </c>
      <c r="F53" s="2">
        <v>8.4199999999999997E-2</v>
      </c>
      <c r="G53" s="3">
        <v>4.3600000000000003</v>
      </c>
      <c r="H53">
        <v>66888645.574448153</v>
      </c>
      <c r="I53">
        <v>571010668.32186842</v>
      </c>
      <c r="J53">
        <v>3.4026324455316302E-2</v>
      </c>
      <c r="K53">
        <v>2324395.1943374332</v>
      </c>
      <c r="L53">
        <v>3.1857798165137603E-4</v>
      </c>
      <c r="M53">
        <v>312410.92636579619</v>
      </c>
      <c r="N53">
        <v>9.2927293577981601E-2</v>
      </c>
      <c r="O53">
        <v>36214726.840855144</v>
      </c>
      <c r="P53">
        <v>0.122204128440367</v>
      </c>
      <c r="Q53">
        <v>45899608.07600946</v>
      </c>
      <c r="R53">
        <v>43.527762907563201</v>
      </c>
      <c r="S53">
        <v>15219216.152019028</v>
      </c>
      <c r="T53">
        <v>8594631.8289786223</v>
      </c>
      <c r="U53">
        <f t="shared" si="2"/>
        <v>5.632023957368534</v>
      </c>
      <c r="V53">
        <f t="shared" si="3"/>
        <v>48.079098272701316</v>
      </c>
      <c r="W53">
        <f t="shared" si="4"/>
        <v>0.1483547746251791</v>
      </c>
      <c r="X53">
        <f t="shared" si="5"/>
        <v>0.19571407536321184</v>
      </c>
      <c r="Y53">
        <f t="shared" si="6"/>
        <v>1.3889999999999996E-3</v>
      </c>
      <c r="Z53">
        <f t="shared" si="7"/>
        <v>2.6305000000000037E-2</v>
      </c>
      <c r="AA53">
        <f t="shared" si="8"/>
        <v>0.40516299999999983</v>
      </c>
      <c r="AB53">
        <f t="shared" si="9"/>
        <v>3.0492800000000027</v>
      </c>
      <c r="AC53">
        <f t="shared" si="10"/>
        <v>0.53281000000000012</v>
      </c>
      <c r="AD53">
        <f t="shared" si="11"/>
        <v>3.8647469999999959</v>
      </c>
      <c r="AE53">
        <f t="shared" si="12"/>
        <v>3.6650376368168212E-6</v>
      </c>
      <c r="AF53">
        <f t="shared" si="13"/>
        <v>1.281458000000002</v>
      </c>
      <c r="AG53">
        <f t="shared" si="14"/>
        <v>0.72366799999999998</v>
      </c>
      <c r="AH53">
        <f t="shared" si="15"/>
        <v>2381460.1262110164</v>
      </c>
    </row>
    <row r="54" spans="1:34" x14ac:dyDescent="0.2">
      <c r="A54" t="str">
        <f t="shared" si="16"/>
        <v>KONON</v>
      </c>
      <c r="B54" t="s">
        <v>3</v>
      </c>
      <c r="C54" t="s">
        <v>1</v>
      </c>
      <c r="D54" t="s">
        <v>4</v>
      </c>
      <c r="E54" t="s">
        <v>4</v>
      </c>
      <c r="F54" s="2">
        <v>6.5000000000000002E-2</v>
      </c>
      <c r="G54" s="3">
        <v>4.74</v>
      </c>
      <c r="H54">
        <v>152527641.63610244</v>
      </c>
      <c r="I54">
        <v>851859224.18621194</v>
      </c>
      <c r="J54">
        <v>3.2337149809728703E-2</v>
      </c>
      <c r="K54">
        <v>4902970.8771113902</v>
      </c>
      <c r="L54">
        <v>3.1962025316455698E-4</v>
      </c>
      <c r="M54">
        <v>-163984.61538461538</v>
      </c>
      <c r="N54">
        <v>8.5743670886075901E-2</v>
      </c>
      <c r="O54">
        <v>50251738.461538471</v>
      </c>
      <c r="P54">
        <v>0.11954578059071699</v>
      </c>
      <c r="Q54">
        <v>70371553.846153826</v>
      </c>
      <c r="R54">
        <v>17.480025912329904</v>
      </c>
      <c r="S54">
        <v>18381507.692307692</v>
      </c>
      <c r="T54">
        <v>15168415.384615393</v>
      </c>
      <c r="U54">
        <f t="shared" si="2"/>
        <v>9.9142967063466578</v>
      </c>
      <c r="V54">
        <f t="shared" si="3"/>
        <v>55.370849572103772</v>
      </c>
      <c r="W54">
        <f t="shared" si="4"/>
        <v>0.15327809009811405</v>
      </c>
      <c r="X54">
        <f t="shared" si="5"/>
        <v>0.31869310701224035</v>
      </c>
      <c r="Y54">
        <f t="shared" si="6"/>
        <v>1.5150000000000001E-3</v>
      </c>
      <c r="Z54">
        <f t="shared" si="7"/>
        <v>-1.0659E-2</v>
      </c>
      <c r="AA54">
        <f t="shared" si="8"/>
        <v>0.40642499999999981</v>
      </c>
      <c r="AB54">
        <f t="shared" si="9"/>
        <v>3.2663630000000006</v>
      </c>
      <c r="AC54">
        <f t="shared" si="10"/>
        <v>0.56664699999999857</v>
      </c>
      <c r="AD54">
        <f t="shared" si="11"/>
        <v>4.5741509999999987</v>
      </c>
      <c r="AE54">
        <f t="shared" si="12"/>
        <v>1.1362016843014438E-6</v>
      </c>
      <c r="AF54">
        <f t="shared" si="13"/>
        <v>1.194798</v>
      </c>
      <c r="AG54">
        <f t="shared" si="14"/>
        <v>0.98594700000000057</v>
      </c>
      <c r="AH54">
        <f t="shared" si="15"/>
        <v>3587336.7694885</v>
      </c>
    </row>
    <row r="55" spans="1:34" x14ac:dyDescent="0.2">
      <c r="A55" t="str">
        <f t="shared" si="16"/>
        <v>KONON</v>
      </c>
      <c r="B55" t="s">
        <v>3</v>
      </c>
      <c r="C55" t="s">
        <v>1</v>
      </c>
      <c r="D55" t="s">
        <v>4</v>
      </c>
      <c r="E55" t="s">
        <v>4</v>
      </c>
      <c r="F55" s="2">
        <v>4.5699999999999998E-2</v>
      </c>
      <c r="G55" s="3">
        <v>3.93</v>
      </c>
      <c r="H55">
        <v>163231351.43294966</v>
      </c>
      <c r="I55">
        <v>772521019.23850632</v>
      </c>
      <c r="J55">
        <v>3.2634758875774002E-2</v>
      </c>
      <c r="K55">
        <v>5426767.8702164767</v>
      </c>
      <c r="L55">
        <v>0</v>
      </c>
      <c r="M55">
        <v>803829.32166301971</v>
      </c>
      <c r="N55">
        <v>0.120379134860051</v>
      </c>
      <c r="O55">
        <v>73954288.840262622</v>
      </c>
      <c r="P55">
        <v>0.16474605597964401</v>
      </c>
      <c r="Q55">
        <v>95740043.763676152</v>
      </c>
      <c r="R55">
        <v>33.286282394463228</v>
      </c>
      <c r="S55">
        <v>20199409.190372035</v>
      </c>
      <c r="T55">
        <v>13475776.805251641</v>
      </c>
      <c r="U55">
        <f t="shared" si="2"/>
        <v>7.4596727604857991</v>
      </c>
      <c r="V55">
        <f t="shared" si="3"/>
        <v>35.30421057919974</v>
      </c>
      <c r="W55">
        <f t="shared" si="4"/>
        <v>0.12825460238179184</v>
      </c>
      <c r="X55">
        <f t="shared" si="5"/>
        <v>0.24800329166889298</v>
      </c>
      <c r="Y55">
        <f t="shared" si="6"/>
        <v>0</v>
      </c>
      <c r="Z55">
        <f t="shared" si="7"/>
        <v>3.6734999999999997E-2</v>
      </c>
      <c r="AA55">
        <f t="shared" si="8"/>
        <v>0.47309000000000045</v>
      </c>
      <c r="AB55">
        <f t="shared" si="9"/>
        <v>3.3797110000000012</v>
      </c>
      <c r="AC55">
        <f t="shared" si="10"/>
        <v>0.64745200000000103</v>
      </c>
      <c r="AD55">
        <f t="shared" si="11"/>
        <v>4.3753199999999994</v>
      </c>
      <c r="AE55">
        <f t="shared" si="12"/>
        <v>1.5211831054269696E-6</v>
      </c>
      <c r="AF55">
        <f t="shared" si="13"/>
        <v>0.92311300000000196</v>
      </c>
      <c r="AG55">
        <f t="shared" si="14"/>
        <v>0.61584299999999992</v>
      </c>
      <c r="AH55">
        <f t="shared" si="15"/>
        <v>7348695.1960617444</v>
      </c>
    </row>
    <row r="56" spans="1:34" x14ac:dyDescent="0.2">
      <c r="A56" t="str">
        <f t="shared" si="16"/>
        <v>KONON</v>
      </c>
      <c r="B56" t="s">
        <v>3</v>
      </c>
      <c r="C56" t="s">
        <v>1</v>
      </c>
      <c r="D56" t="s">
        <v>4</v>
      </c>
      <c r="E56" t="s">
        <v>4</v>
      </c>
      <c r="F56" s="2">
        <v>7.8299999999999995E-2</v>
      </c>
      <c r="G56" s="3">
        <v>4.1500000000000004</v>
      </c>
      <c r="H56">
        <v>336775363.34241611</v>
      </c>
      <c r="I56">
        <v>1108382038.1152999</v>
      </c>
      <c r="J56">
        <v>3.4036661350563997E-2</v>
      </c>
      <c r="K56">
        <v>11540632.154511839</v>
      </c>
      <c r="L56">
        <v>0</v>
      </c>
      <c r="M56">
        <v>578186.4623243931</v>
      </c>
      <c r="N56">
        <v>0.14822409638554199</v>
      </c>
      <c r="O56">
        <v>138627624.52107242</v>
      </c>
      <c r="P56">
        <v>0.17384072289156599</v>
      </c>
      <c r="Q56">
        <v>159398122.60536441</v>
      </c>
      <c r="R56">
        <v>5.5212167341988421</v>
      </c>
      <c r="S56">
        <v>26142043.422733102</v>
      </c>
      <c r="T56">
        <v>24698684.546615634</v>
      </c>
      <c r="U56">
        <f t="shared" si="2"/>
        <v>26.369510949711181</v>
      </c>
      <c r="V56">
        <f t="shared" si="3"/>
        <v>86.786313584427973</v>
      </c>
      <c r="W56">
        <f t="shared" si="4"/>
        <v>0.14125214460484059</v>
      </c>
      <c r="X56">
        <f t="shared" si="5"/>
        <v>0.90363149769827689</v>
      </c>
      <c r="Y56">
        <f t="shared" si="6"/>
        <v>0</v>
      </c>
      <c r="Z56">
        <f t="shared" si="7"/>
        <v>4.5271999999999979E-2</v>
      </c>
      <c r="AA56">
        <f t="shared" si="8"/>
        <v>0.61512999999999929</v>
      </c>
      <c r="AB56">
        <f t="shared" si="9"/>
        <v>10.854542999999969</v>
      </c>
      <c r="AC56">
        <f t="shared" si="10"/>
        <v>0.72143899999999894</v>
      </c>
      <c r="AD56">
        <f t="shared" si="11"/>
        <v>12.480873000000033</v>
      </c>
      <c r="AE56">
        <f t="shared" si="12"/>
        <v>4.3231127028776927E-7</v>
      </c>
      <c r="AF56">
        <f t="shared" si="13"/>
        <v>2.0469220000000017</v>
      </c>
      <c r="AG56">
        <f t="shared" si="14"/>
        <v>1.9339070000000038</v>
      </c>
      <c r="AH56">
        <f t="shared" si="15"/>
        <v>12597113.216003016</v>
      </c>
    </row>
    <row r="57" spans="1:34" x14ac:dyDescent="0.2">
      <c r="A57" t="str">
        <f t="shared" si="16"/>
        <v>KONON</v>
      </c>
      <c r="B57" t="s">
        <v>3</v>
      </c>
      <c r="C57" t="s">
        <v>1</v>
      </c>
      <c r="D57" t="s">
        <v>4</v>
      </c>
      <c r="E57" t="s">
        <v>4</v>
      </c>
      <c r="F57" s="2">
        <v>0.182</v>
      </c>
      <c r="G57" s="3">
        <v>3.92</v>
      </c>
      <c r="H57">
        <v>54270661.426653147</v>
      </c>
      <c r="I57">
        <v>146229667.26928145</v>
      </c>
      <c r="J57">
        <v>2.6272839485562499E-2</v>
      </c>
      <c r="K57">
        <v>1438704.8554416143</v>
      </c>
      <c r="L57">
        <v>-3.2142857142857103E-5</v>
      </c>
      <c r="M57">
        <v>70230.769230769278</v>
      </c>
      <c r="N57">
        <v>0.119397704081633</v>
      </c>
      <c r="O57">
        <v>15148021.978022002</v>
      </c>
      <c r="P57">
        <v>0.21605612244898001</v>
      </c>
      <c r="Q57">
        <v>16322241.758241715</v>
      </c>
      <c r="R57">
        <v>39.909112105335076</v>
      </c>
      <c r="S57">
        <v>6244862.6373626422</v>
      </c>
      <c r="T57">
        <v>3752593.4065934005</v>
      </c>
      <c r="U57">
        <f t="shared" si="2"/>
        <v>9.8772603796508722</v>
      </c>
      <c r="V57">
        <f t="shared" si="3"/>
        <v>26.613799443009224</v>
      </c>
      <c r="W57">
        <f t="shared" si="4"/>
        <v>0.10298953078340499</v>
      </c>
      <c r="X57">
        <f t="shared" si="5"/>
        <v>0.26184428369037377</v>
      </c>
      <c r="Y57">
        <f t="shared" si="6"/>
        <v>-1.2599999999999984E-4</v>
      </c>
      <c r="Z57">
        <f t="shared" si="7"/>
        <v>1.2782000000000009E-2</v>
      </c>
      <c r="AA57">
        <f t="shared" si="8"/>
        <v>0.46803900000000137</v>
      </c>
      <c r="AB57">
        <f t="shared" si="9"/>
        <v>2.7569400000000042</v>
      </c>
      <c r="AC57">
        <f t="shared" si="10"/>
        <v>0.84694000000000158</v>
      </c>
      <c r="AD57">
        <f t="shared" si="11"/>
        <v>2.9706479999999917</v>
      </c>
      <c r="AE57">
        <f t="shared" si="12"/>
        <v>7.2634584031709837E-6</v>
      </c>
      <c r="AF57">
        <f t="shared" si="13"/>
        <v>1.1365650000000009</v>
      </c>
      <c r="AG57">
        <f t="shared" si="14"/>
        <v>0.6829719999999988</v>
      </c>
      <c r="AH57">
        <f t="shared" si="15"/>
        <v>2313097.5668860604</v>
      </c>
    </row>
    <row r="58" spans="1:34" x14ac:dyDescent="0.2">
      <c r="A58" t="str">
        <f t="shared" si="16"/>
        <v>KONON</v>
      </c>
      <c r="B58" t="s">
        <v>3</v>
      </c>
      <c r="C58" t="s">
        <v>1</v>
      </c>
      <c r="D58" t="s">
        <v>4</v>
      </c>
      <c r="E58" t="s">
        <v>4</v>
      </c>
      <c r="F58" s="2">
        <v>4.4699999999999997E-2</v>
      </c>
      <c r="G58" s="3">
        <v>3.91</v>
      </c>
      <c r="H58">
        <v>313590136.68130207</v>
      </c>
      <c r="I58">
        <v>1685641415.942595</v>
      </c>
      <c r="J58">
        <v>4.5982737469877702E-2</v>
      </c>
      <c r="K58">
        <v>14708812.215947878</v>
      </c>
      <c r="L58">
        <v>3.2225063938618903E-5</v>
      </c>
      <c r="M58">
        <v>317964.20581655484</v>
      </c>
      <c r="N58">
        <v>0.1970726342711</v>
      </c>
      <c r="O58">
        <v>269588187.9194631</v>
      </c>
      <c r="P58">
        <v>0.24334578005115101</v>
      </c>
      <c r="Q58">
        <v>318186308.72483224</v>
      </c>
      <c r="R58">
        <v>28.006692698733644</v>
      </c>
      <c r="S58">
        <v>30404765.100671142</v>
      </c>
      <c r="T58">
        <v>21889395.973154362</v>
      </c>
      <c r="U58">
        <f t="shared" si="2"/>
        <v>14.0174791096542</v>
      </c>
      <c r="V58">
        <f t="shared" si="3"/>
        <v>75.348171292633992</v>
      </c>
      <c r="W58">
        <f t="shared" si="4"/>
        <v>0.17979250350722181</v>
      </c>
      <c r="X58">
        <f t="shared" si="5"/>
        <v>0.6574839060528701</v>
      </c>
      <c r="Y58">
        <f t="shared" si="6"/>
        <v>1.2599999999999992E-4</v>
      </c>
      <c r="Z58">
        <f t="shared" si="7"/>
        <v>1.4213E-2</v>
      </c>
      <c r="AA58">
        <f t="shared" si="8"/>
        <v>0.77055400000000107</v>
      </c>
      <c r="AB58">
        <f t="shared" si="9"/>
        <v>12.050592</v>
      </c>
      <c r="AC58">
        <f t="shared" si="10"/>
        <v>0.95148200000000049</v>
      </c>
      <c r="AD58">
        <f t="shared" si="11"/>
        <v>14.222928</v>
      </c>
      <c r="AE58">
        <f t="shared" si="12"/>
        <v>1.2518991636333937E-6</v>
      </c>
      <c r="AF58">
        <f t="shared" si="13"/>
        <v>1.3590929999999999</v>
      </c>
      <c r="AG58">
        <f t="shared" si="14"/>
        <v>0.97845599999999988</v>
      </c>
      <c r="AH58">
        <f t="shared" si="15"/>
        <v>35421533.728381738</v>
      </c>
    </row>
    <row r="59" spans="1:34" x14ac:dyDescent="0.2">
      <c r="A59" t="str">
        <f t="shared" si="16"/>
        <v>KONON</v>
      </c>
      <c r="B59" t="s">
        <v>2</v>
      </c>
      <c r="C59" t="s">
        <v>1</v>
      </c>
      <c r="D59" t="s">
        <v>4</v>
      </c>
      <c r="E59" t="s">
        <v>4</v>
      </c>
      <c r="F59" s="2">
        <v>6.9599999999999995E-2</v>
      </c>
      <c r="G59" s="3">
        <v>4.03</v>
      </c>
      <c r="H59">
        <v>227784792.27308622</v>
      </c>
      <c r="I59">
        <v>707587488.47280467</v>
      </c>
      <c r="J59">
        <v>3.6628378504176898E-2</v>
      </c>
      <c r="K59">
        <v>8330773.1156540457</v>
      </c>
      <c r="L59">
        <v>3.1265508684863498E-5</v>
      </c>
      <c r="M59">
        <v>457629.31034482759</v>
      </c>
      <c r="N59">
        <v>0.108400248138958</v>
      </c>
      <c r="O59">
        <v>59608893.678160921</v>
      </c>
      <c r="P59">
        <v>0.14223622828784099</v>
      </c>
      <c r="Q59">
        <v>72210890.804597706</v>
      </c>
      <c r="R59">
        <v>32.752875932525008</v>
      </c>
      <c r="S59">
        <v>20353218.3908046</v>
      </c>
      <c r="T59">
        <v>13686954.022988508</v>
      </c>
      <c r="U59">
        <f t="shared" si="2"/>
        <v>15.853821542206799</v>
      </c>
      <c r="V59">
        <f t="shared" si="3"/>
        <v>49.248089197707195</v>
      </c>
      <c r="W59">
        <f t="shared" si="4"/>
        <v>0.14761236537183292</v>
      </c>
      <c r="X59">
        <f t="shared" si="5"/>
        <v>0.5798218088495215</v>
      </c>
      <c r="Y59">
        <f t="shared" si="6"/>
        <v>1.2599999999999992E-4</v>
      </c>
      <c r="Z59">
        <f t="shared" si="7"/>
        <v>3.1850999999999997E-2</v>
      </c>
      <c r="AA59">
        <f t="shared" si="8"/>
        <v>0.43685300000000077</v>
      </c>
      <c r="AB59">
        <f t="shared" si="9"/>
        <v>4.1487790000000002</v>
      </c>
      <c r="AC59">
        <f t="shared" si="10"/>
        <v>0.57321199999999928</v>
      </c>
      <c r="AD59">
        <f t="shared" si="11"/>
        <v>5.0258779999999996</v>
      </c>
      <c r="AE59">
        <f t="shared" si="12"/>
        <v>2.27960016490374E-6</v>
      </c>
      <c r="AF59">
        <f t="shared" si="13"/>
        <v>1.4165839999999998</v>
      </c>
      <c r="AG59">
        <f t="shared" si="14"/>
        <v>0.9526119999999999</v>
      </c>
      <c r="AH59">
        <f t="shared" si="15"/>
        <v>4829019.337889473</v>
      </c>
    </row>
    <row r="60" spans="1:34" x14ac:dyDescent="0.2">
      <c r="A60" t="str">
        <f t="shared" si="16"/>
        <v>KONON</v>
      </c>
      <c r="B60" t="s">
        <v>3</v>
      </c>
      <c r="C60" t="s">
        <v>1</v>
      </c>
      <c r="D60" t="s">
        <v>4</v>
      </c>
      <c r="E60" t="s">
        <v>4</v>
      </c>
      <c r="F60" s="2">
        <v>0.1153</v>
      </c>
      <c r="G60" s="3">
        <v>3.39</v>
      </c>
      <c r="H60">
        <v>236518560.96729907</v>
      </c>
      <c r="I60">
        <v>610143338.52727914</v>
      </c>
      <c r="J60">
        <v>2.29799457099207E-2</v>
      </c>
      <c r="K60">
        <v>5411597.0656557307</v>
      </c>
      <c r="L60">
        <v>3.7256637168141602E-4</v>
      </c>
      <c r="M60">
        <v>-852254.98699045973</v>
      </c>
      <c r="N60">
        <v>0.13154690265486699</v>
      </c>
      <c r="O60">
        <v>70791873.37380749</v>
      </c>
      <c r="P60">
        <v>0.16067197640118</v>
      </c>
      <c r="Q60">
        <v>82810346.921075448</v>
      </c>
      <c r="R60">
        <v>30.777195609692271</v>
      </c>
      <c r="S60">
        <v>23780208.152645279</v>
      </c>
      <c r="T60">
        <v>16461326.973113652</v>
      </c>
      <c r="U60">
        <f t="shared" si="2"/>
        <v>27.270590079529583</v>
      </c>
      <c r="V60">
        <f t="shared" si="3"/>
        <v>70.349526932195289</v>
      </c>
      <c r="W60">
        <f t="shared" si="4"/>
        <v>7.7902015956631182E-2</v>
      </c>
      <c r="X60">
        <f t="shared" si="5"/>
        <v>0.62395714167010574</v>
      </c>
      <c r="Y60">
        <f t="shared" si="6"/>
        <v>1.2630000000000002E-3</v>
      </c>
      <c r="Z60">
        <f t="shared" si="7"/>
        <v>-9.8264999999999991E-2</v>
      </c>
      <c r="AA60">
        <f t="shared" si="8"/>
        <v>0.44594399999999912</v>
      </c>
      <c r="AB60">
        <f t="shared" si="9"/>
        <v>8.1623030000000032</v>
      </c>
      <c r="AC60">
        <f t="shared" si="10"/>
        <v>0.54467800000000022</v>
      </c>
      <c r="AD60">
        <f t="shared" si="11"/>
        <v>9.5480330000000002</v>
      </c>
      <c r="AE60">
        <f t="shared" si="12"/>
        <v>3.5486106537975186E-6</v>
      </c>
      <c r="AF60">
        <f t="shared" si="13"/>
        <v>2.7418580000000001</v>
      </c>
      <c r="AG60">
        <f t="shared" si="14"/>
        <v>1.8979910000000042</v>
      </c>
      <c r="AH60">
        <f t="shared" si="15"/>
        <v>6424964.8319238778</v>
      </c>
    </row>
    <row r="61" spans="1:34" x14ac:dyDescent="0.2">
      <c r="A61" t="str">
        <f t="shared" si="16"/>
        <v>KONON</v>
      </c>
      <c r="B61" t="s">
        <v>3</v>
      </c>
      <c r="C61" t="s">
        <v>1</v>
      </c>
      <c r="D61" t="s">
        <v>4</v>
      </c>
      <c r="E61" t="s">
        <v>4</v>
      </c>
      <c r="F61" s="2">
        <v>9.3899999999999997E-2</v>
      </c>
      <c r="G61" s="3">
        <v>3.75</v>
      </c>
      <c r="H61">
        <v>314938027.61466885</v>
      </c>
      <c r="I61">
        <v>777331379.47391593</v>
      </c>
      <c r="J61">
        <v>5.4577216930690897E-2</v>
      </c>
      <c r="K61">
        <v>17216829.933048882</v>
      </c>
      <c r="L61">
        <v>-1.01066666666667E-4</v>
      </c>
      <c r="M61">
        <v>-27231.096911608096</v>
      </c>
      <c r="N61">
        <v>0.22494159999999999</v>
      </c>
      <c r="O61">
        <v>149700425.98509052</v>
      </c>
      <c r="P61">
        <v>0.25325706666666697</v>
      </c>
      <c r="Q61">
        <v>161082438.76464325</v>
      </c>
      <c r="R61">
        <v>27.962217528197357</v>
      </c>
      <c r="S61">
        <v>18704685.835995741</v>
      </c>
      <c r="T61">
        <v>13474440.894568691</v>
      </c>
      <c r="U61">
        <f t="shared" si="2"/>
        <v>29.572680793017401</v>
      </c>
      <c r="V61">
        <f t="shared" si="3"/>
        <v>72.991416532600695</v>
      </c>
      <c r="W61">
        <f t="shared" si="4"/>
        <v>0.20466456349009088</v>
      </c>
      <c r="X61">
        <f t="shared" si="5"/>
        <v>1.6166603307132899</v>
      </c>
      <c r="Y61">
        <f t="shared" si="6"/>
        <v>-3.7900000000000124E-4</v>
      </c>
      <c r="Z61">
        <f t="shared" si="7"/>
        <v>-2.5569999999999998E-3</v>
      </c>
      <c r="AA61">
        <f t="shared" si="8"/>
        <v>0.84353099999999992</v>
      </c>
      <c r="AB61">
        <f t="shared" si="9"/>
        <v>14.05687</v>
      </c>
      <c r="AC61">
        <f t="shared" si="10"/>
        <v>0.94971400000000117</v>
      </c>
      <c r="AD61">
        <f t="shared" si="11"/>
        <v>15.125641</v>
      </c>
      <c r="AE61">
        <f t="shared" si="12"/>
        <v>2.6256522258977316E-6</v>
      </c>
      <c r="AF61">
        <f t="shared" si="13"/>
        <v>1.75637</v>
      </c>
      <c r="AG61">
        <f t="shared" si="14"/>
        <v>1.26525</v>
      </c>
      <c r="AH61">
        <f t="shared" si="15"/>
        <v>19088307.467797644</v>
      </c>
    </row>
    <row r="62" spans="1:34" x14ac:dyDescent="0.2">
      <c r="A62" t="str">
        <f t="shared" si="16"/>
        <v>KONON</v>
      </c>
      <c r="B62" t="s">
        <v>2</v>
      </c>
      <c r="C62" t="s">
        <v>1</v>
      </c>
      <c r="D62" t="s">
        <v>4</v>
      </c>
      <c r="E62" t="s">
        <v>4</v>
      </c>
      <c r="F62" s="2">
        <v>0.10290000000000001</v>
      </c>
      <c r="G62" s="3">
        <v>3.87</v>
      </c>
      <c r="H62">
        <v>115754218.40545329</v>
      </c>
      <c r="I62">
        <v>549067131.90871656</v>
      </c>
      <c r="J62">
        <v>4.1344631020572099E-2</v>
      </c>
      <c r="K62">
        <v>4875830.1384583553</v>
      </c>
      <c r="L62">
        <v>9.7932816537467696E-5</v>
      </c>
      <c r="M62">
        <v>133654.03304178806</v>
      </c>
      <c r="N62">
        <v>0.13438191214470299</v>
      </c>
      <c r="O62">
        <v>55991846.452866822</v>
      </c>
      <c r="P62">
        <v>0.15271705426356599</v>
      </c>
      <c r="Q62">
        <v>61799339.164237082</v>
      </c>
      <c r="R62">
        <v>21.916327810522851</v>
      </c>
      <c r="S62">
        <v>9963683.1875607446</v>
      </c>
      <c r="T62">
        <v>7780009.7181729795</v>
      </c>
      <c r="U62">
        <f t="shared" si="2"/>
        <v>11.911109073921143</v>
      </c>
      <c r="V62">
        <f t="shared" si="3"/>
        <v>56.499007873406939</v>
      </c>
      <c r="W62">
        <f t="shared" si="4"/>
        <v>0.16000372204961402</v>
      </c>
      <c r="X62">
        <f t="shared" si="5"/>
        <v>0.50172292124736473</v>
      </c>
      <c r="Y62">
        <f t="shared" si="6"/>
        <v>3.79E-4</v>
      </c>
      <c r="Z62">
        <f t="shared" si="7"/>
        <v>1.3752999999999993E-2</v>
      </c>
      <c r="AA62">
        <f t="shared" si="8"/>
        <v>0.52005800000000058</v>
      </c>
      <c r="AB62">
        <f t="shared" si="9"/>
        <v>5.7615609999999959</v>
      </c>
      <c r="AC62">
        <f t="shared" si="10"/>
        <v>0.5910150000000004</v>
      </c>
      <c r="AD62">
        <f t="shared" si="11"/>
        <v>6.3591519999999964</v>
      </c>
      <c r="AE62">
        <f t="shared" si="12"/>
        <v>2.2551901317028014E-6</v>
      </c>
      <c r="AF62">
        <f t="shared" si="13"/>
        <v>1.0252630000000007</v>
      </c>
      <c r="AG62">
        <f t="shared" si="14"/>
        <v>0.80056299999999958</v>
      </c>
      <c r="AH62">
        <f t="shared" si="15"/>
        <v>4014652.9744092645</v>
      </c>
    </row>
    <row r="63" spans="1:34" x14ac:dyDescent="0.2">
      <c r="A63" t="str">
        <f t="shared" si="16"/>
        <v>KONON</v>
      </c>
      <c r="B63" t="s">
        <v>2</v>
      </c>
      <c r="C63" t="s">
        <v>1</v>
      </c>
      <c r="D63" t="s">
        <v>4</v>
      </c>
      <c r="E63" t="s">
        <v>4</v>
      </c>
      <c r="F63" s="2">
        <v>0.1968</v>
      </c>
      <c r="G63" s="3">
        <v>3.09</v>
      </c>
      <c r="H63">
        <v>59413535.349381089</v>
      </c>
      <c r="I63">
        <v>175237897.53395966</v>
      </c>
      <c r="J63">
        <v>6.7092564360780302E-2</v>
      </c>
      <c r="K63">
        <v>4015263.5076558422</v>
      </c>
      <c r="L63">
        <v>4.07766990291262E-5</v>
      </c>
      <c r="M63">
        <v>85081.300813008042</v>
      </c>
      <c r="N63">
        <v>0.28030161812297699</v>
      </c>
      <c r="O63">
        <v>41435894.308943056</v>
      </c>
      <c r="P63">
        <v>0.308495145631068</v>
      </c>
      <c r="Q63">
        <v>44812754.065040573</v>
      </c>
      <c r="R63">
        <v>40.212801315839975</v>
      </c>
      <c r="S63">
        <v>3577423.7804877996</v>
      </c>
      <c r="T63">
        <v>2138841.4634146295</v>
      </c>
      <c r="U63">
        <f t="shared" si="2"/>
        <v>11.692583756758198</v>
      </c>
      <c r="V63">
        <f t="shared" si="3"/>
        <v>34.486818234683255</v>
      </c>
      <c r="W63">
        <f t="shared" si="4"/>
        <v>0.20731602387481113</v>
      </c>
      <c r="X63">
        <f t="shared" si="5"/>
        <v>0.79020385830666973</v>
      </c>
      <c r="Y63">
        <f t="shared" si="6"/>
        <v>1.2599999999999995E-4</v>
      </c>
      <c r="Z63">
        <f t="shared" si="7"/>
        <v>1.6743999999999981E-2</v>
      </c>
      <c r="AA63">
        <f t="shared" si="8"/>
        <v>0.8661319999999989</v>
      </c>
      <c r="AB63">
        <f t="shared" si="9"/>
        <v>8.1545839999999927</v>
      </c>
      <c r="AC63">
        <f t="shared" si="10"/>
        <v>0.95325000000000004</v>
      </c>
      <c r="AD63">
        <f t="shared" si="11"/>
        <v>8.8191499999999845</v>
      </c>
      <c r="AE63">
        <f t="shared" si="12"/>
        <v>7.9138792989573071E-6</v>
      </c>
      <c r="AF63">
        <f t="shared" si="13"/>
        <v>0.70403699999999891</v>
      </c>
      <c r="AG63">
        <f t="shared" si="14"/>
        <v>0.42092399999999908</v>
      </c>
      <c r="AH63">
        <f t="shared" si="15"/>
        <v>6198593.720189156</v>
      </c>
    </row>
    <row r="64" spans="1:34" x14ac:dyDescent="0.2">
      <c r="A64" t="str">
        <f t="shared" si="16"/>
        <v>KONON</v>
      </c>
      <c r="B64" t="s">
        <v>2</v>
      </c>
      <c r="C64" t="s">
        <v>1</v>
      </c>
      <c r="D64" t="s">
        <v>4</v>
      </c>
      <c r="E64" t="s">
        <v>12</v>
      </c>
      <c r="F64">
        <v>0.12</v>
      </c>
      <c r="G64">
        <v>2.93</v>
      </c>
      <c r="H64">
        <v>123231405.17507701</v>
      </c>
      <c r="I64">
        <v>372394463.77656698</v>
      </c>
      <c r="J64">
        <v>0.15087017211224699</v>
      </c>
      <c r="K64">
        <v>18638190.7184815</v>
      </c>
      <c r="L64">
        <v>3.4470989761092098E-4</v>
      </c>
      <c r="M64">
        <v>524550</v>
      </c>
      <c r="N64">
        <v>0.34809351535836203</v>
      </c>
      <c r="O64">
        <v>92551125</v>
      </c>
      <c r="P64">
        <v>0.39614061433447101</v>
      </c>
      <c r="Q64">
        <v>104857066.666667</v>
      </c>
      <c r="R64">
        <v>28.067155075814501</v>
      </c>
      <c r="S64">
        <v>4700066.6666666698</v>
      </c>
      <c r="T64">
        <v>3380891.6666666698</v>
      </c>
      <c r="U64">
        <f t="shared" si="2"/>
        <v>14.787768621009239</v>
      </c>
      <c r="V64">
        <f t="shared" si="3"/>
        <v>44.687335653188036</v>
      </c>
      <c r="W64">
        <f t="shared" si="4"/>
        <v>0.44204960428888368</v>
      </c>
      <c r="X64">
        <f t="shared" si="5"/>
        <v>2.2365828862177799</v>
      </c>
      <c r="Y64">
        <f t="shared" si="6"/>
        <v>1.0099999999999985E-3</v>
      </c>
      <c r="Z64">
        <f t="shared" si="7"/>
        <v>6.2946000000000002E-2</v>
      </c>
      <c r="AA64">
        <f t="shared" si="8"/>
        <v>1.0199140000000009</v>
      </c>
      <c r="AB64">
        <f t="shared" si="9"/>
        <v>11.106135</v>
      </c>
      <c r="AC64">
        <f t="shared" si="10"/>
        <v>1.1606920000000001</v>
      </c>
      <c r="AD64">
        <f t="shared" si="11"/>
        <v>12.582848000000039</v>
      </c>
      <c r="AE64">
        <f t="shared" si="12"/>
        <v>3.3680586090977396E-6</v>
      </c>
      <c r="AF64">
        <f t="shared" si="13"/>
        <v>0.56400800000000029</v>
      </c>
      <c r="AG64">
        <f t="shared" si="14"/>
        <v>0.40570700000000032</v>
      </c>
      <c r="AH64">
        <f t="shared" si="15"/>
        <v>17149249.953449216</v>
      </c>
    </row>
    <row r="65" spans="1:34" x14ac:dyDescent="0.2">
      <c r="A65" t="str">
        <f t="shared" si="16"/>
        <v>KONON</v>
      </c>
      <c r="B65" t="s">
        <v>2</v>
      </c>
      <c r="C65" t="s">
        <v>1</v>
      </c>
      <c r="D65" t="s">
        <v>4</v>
      </c>
      <c r="E65" t="s">
        <v>12</v>
      </c>
      <c r="F65">
        <v>0.15</v>
      </c>
      <c r="G65">
        <v>3.41</v>
      </c>
      <c r="H65">
        <v>80881993.835169896</v>
      </c>
      <c r="I65">
        <v>349202606.71494597</v>
      </c>
      <c r="J65">
        <v>7.2943646898710607E-2</v>
      </c>
      <c r="K65">
        <v>5909986.5565494597</v>
      </c>
      <c r="L65">
        <v>4.4428152492668598E-4</v>
      </c>
      <c r="M65">
        <v>333986.66666666698</v>
      </c>
      <c r="N65">
        <v>0.25769999999999998</v>
      </c>
      <c r="O65">
        <v>70715280</v>
      </c>
      <c r="P65">
        <v>0.34219325513196502</v>
      </c>
      <c r="Q65">
        <v>86799126.666666701</v>
      </c>
      <c r="R65">
        <v>40.035781156010898</v>
      </c>
      <c r="S65">
        <v>4721293.3333333302</v>
      </c>
      <c r="T65">
        <v>2831086.6666666698</v>
      </c>
      <c r="U65">
        <f t="shared" si="2"/>
        <v>12.132299075275483</v>
      </c>
      <c r="V65">
        <f t="shared" si="3"/>
        <v>52.380391007241897</v>
      </c>
      <c r="W65">
        <f t="shared" si="4"/>
        <v>0.24873783592460319</v>
      </c>
      <c r="X65">
        <f t="shared" si="5"/>
        <v>0.88649798348241893</v>
      </c>
      <c r="Y65">
        <f t="shared" si="6"/>
        <v>1.5149999999999992E-3</v>
      </c>
      <c r="Z65">
        <f t="shared" si="7"/>
        <v>5.0098000000000038E-2</v>
      </c>
      <c r="AA65">
        <f t="shared" si="8"/>
        <v>0.87875700000000001</v>
      </c>
      <c r="AB65">
        <f t="shared" si="9"/>
        <v>10.607291999999999</v>
      </c>
      <c r="AC65">
        <f t="shared" si="10"/>
        <v>1.1668790000000009</v>
      </c>
      <c r="AD65">
        <f t="shared" si="11"/>
        <v>13.019869000000005</v>
      </c>
      <c r="AE65">
        <f t="shared" si="12"/>
        <v>6.0053671734016346E-6</v>
      </c>
      <c r="AF65">
        <f t="shared" si="13"/>
        <v>0.70819399999999955</v>
      </c>
      <c r="AG65">
        <f t="shared" si="14"/>
        <v>0.42466300000000046</v>
      </c>
      <c r="AH65">
        <f t="shared" si="15"/>
        <v>13959296.924971553</v>
      </c>
    </row>
    <row r="66" spans="1:34" x14ac:dyDescent="0.2">
      <c r="A66" t="str">
        <f t="shared" ref="A66:A89" si="17">_xlfn.CONCAT(C66,D66)</f>
        <v>KONON</v>
      </c>
      <c r="B66" t="s">
        <v>2</v>
      </c>
      <c r="C66" t="s">
        <v>1</v>
      </c>
      <c r="D66" t="s">
        <v>4</v>
      </c>
      <c r="E66" t="s">
        <v>12</v>
      </c>
      <c r="F66">
        <v>0.13</v>
      </c>
      <c r="G66">
        <v>3.28</v>
      </c>
      <c r="H66">
        <v>139783963.34660399</v>
      </c>
      <c r="I66">
        <v>607966419.92397404</v>
      </c>
      <c r="J66">
        <v>0.114671772997606</v>
      </c>
      <c r="K66">
        <v>15994326.390852001</v>
      </c>
      <c r="L66">
        <v>5.7743902439024396E-4</v>
      </c>
      <c r="M66">
        <v>333069.23076923098</v>
      </c>
      <c r="N66">
        <v>0.28816128048780498</v>
      </c>
      <c r="O66">
        <v>121793392.30769201</v>
      </c>
      <c r="P66">
        <v>0.32422957317073198</v>
      </c>
      <c r="Q66">
        <v>138749492.30769199</v>
      </c>
      <c r="R66">
        <v>27.5262100297047</v>
      </c>
      <c r="S66">
        <v>5282769.2307692301</v>
      </c>
      <c r="T66">
        <v>3828623.0769230798</v>
      </c>
      <c r="U66">
        <f t="shared" ref="U66:U89" si="18">H66*$F66*10^-6</f>
        <v>18.17191523505852</v>
      </c>
      <c r="V66">
        <f t="shared" ref="V66:V89" si="19">I66*$F66*10^-6</f>
        <v>79.035634590116629</v>
      </c>
      <c r="W66">
        <f t="shared" ref="W66:W89" si="20">J66*$G66</f>
        <v>0.37612341543214767</v>
      </c>
      <c r="X66">
        <f t="shared" ref="X66:X89" si="21">K66*$F66*10^-6</f>
        <v>2.0792624308107603</v>
      </c>
      <c r="Y66">
        <f t="shared" ref="Y66:Y89" si="22">L66*$G66</f>
        <v>1.8940000000000001E-3</v>
      </c>
      <c r="Z66">
        <f t="shared" ref="Z66:Z89" si="23">M66*$F66*10^-6</f>
        <v>4.3299000000000025E-2</v>
      </c>
      <c r="AA66">
        <f t="shared" ref="AA66:AA89" si="24">N66*$G66</f>
        <v>0.94516900000000026</v>
      </c>
      <c r="AB66">
        <f t="shared" ref="AB66:AB89" si="25">O66*$F66*10^-6</f>
        <v>15.83314099999996</v>
      </c>
      <c r="AC66">
        <f t="shared" ref="AC66:AC89" si="26">P66*$G66</f>
        <v>1.0634730000000008</v>
      </c>
      <c r="AD66">
        <f t="shared" ref="AD66:AD89" si="27">Q66*$F66*10^-6</f>
        <v>18.037433999999958</v>
      </c>
      <c r="AE66">
        <f t="shared" ref="AE66:AE89" si="28">R66*$F66*10^-6</f>
        <v>3.5784073038616111E-6</v>
      </c>
      <c r="AF66">
        <f t="shared" ref="AF66:AF89" si="29">S66*$F66*10^-6</f>
        <v>0.68675999999999982</v>
      </c>
      <c r="AG66">
        <f t="shared" ref="AG66:AG89" si="30">T66*$F66*10^-6</f>
        <v>0.49772100000000036</v>
      </c>
      <c r="AH66">
        <f t="shared" ref="AH66:AH89" si="31">(Q66-O66)*(P66-N66)*0.5+O66*(P66-N66) + (O66-K66)*(N66-J66)*0.5+K66*(N66-J66)+ (K66-M66)*(J66-L66)*0.5+M66*(J66-L66)</f>
        <v>17582461.90146815</v>
      </c>
    </row>
    <row r="67" spans="1:34" x14ac:dyDescent="0.2">
      <c r="A67" t="str">
        <f t="shared" si="17"/>
        <v>KONON</v>
      </c>
      <c r="B67" t="s">
        <v>3</v>
      </c>
      <c r="C67" t="s">
        <v>1</v>
      </c>
      <c r="D67" t="s">
        <v>4</v>
      </c>
      <c r="E67" t="s">
        <v>12</v>
      </c>
      <c r="F67">
        <v>0.11</v>
      </c>
      <c r="G67">
        <v>3.45</v>
      </c>
      <c r="H67">
        <v>117794458.04717299</v>
      </c>
      <c r="I67">
        <v>548403873.85479403</v>
      </c>
      <c r="J67">
        <v>7.8646725934996095E-2</v>
      </c>
      <c r="K67">
        <v>9276387.7378394399</v>
      </c>
      <c r="L67">
        <v>0</v>
      </c>
      <c r="M67">
        <v>460936.363636364</v>
      </c>
      <c r="N67">
        <v>0.18301942028985499</v>
      </c>
      <c r="O67">
        <v>67010654.545454502</v>
      </c>
      <c r="P67">
        <v>0.187594202898551</v>
      </c>
      <c r="Q67">
        <v>68321427.272727296</v>
      </c>
      <c r="R67">
        <v>24.826572493327301</v>
      </c>
      <c r="S67">
        <v>5776581.8181818202</v>
      </c>
      <c r="T67">
        <v>4342454.5454545496</v>
      </c>
      <c r="U67">
        <f t="shared" si="18"/>
        <v>12.957390385189028</v>
      </c>
      <c r="V67">
        <f t="shared" si="19"/>
        <v>60.32442612402734</v>
      </c>
      <c r="W67">
        <f t="shared" si="20"/>
        <v>0.27133120447573655</v>
      </c>
      <c r="X67">
        <f t="shared" si="21"/>
        <v>1.0204026511623383</v>
      </c>
      <c r="Y67">
        <f t="shared" si="22"/>
        <v>0</v>
      </c>
      <c r="Z67">
        <f t="shared" si="23"/>
        <v>5.0703000000000033E-2</v>
      </c>
      <c r="AA67">
        <f t="shared" si="24"/>
        <v>0.63141699999999978</v>
      </c>
      <c r="AB67">
        <f t="shared" si="25"/>
        <v>7.3711719999999952</v>
      </c>
      <c r="AC67">
        <f t="shared" si="26"/>
        <v>0.647200000000001</v>
      </c>
      <c r="AD67">
        <f t="shared" si="27"/>
        <v>7.5153570000000025</v>
      </c>
      <c r="AE67">
        <f t="shared" si="28"/>
        <v>2.7309229742660027E-6</v>
      </c>
      <c r="AF67">
        <f t="shared" si="29"/>
        <v>0.63542400000000021</v>
      </c>
      <c r="AG67">
        <f t="shared" si="30"/>
        <v>0.47767000000000043</v>
      </c>
      <c r="AH67">
        <f t="shared" si="31"/>
        <v>4673603.8308599386</v>
      </c>
    </row>
    <row r="68" spans="1:34" x14ac:dyDescent="0.2">
      <c r="A68" t="str">
        <f t="shared" si="17"/>
        <v>KONON</v>
      </c>
      <c r="B68" t="s">
        <v>3</v>
      </c>
      <c r="C68" t="s">
        <v>1</v>
      </c>
      <c r="D68" t="s">
        <v>4</v>
      </c>
      <c r="E68" t="s">
        <v>12</v>
      </c>
      <c r="F68">
        <v>0.12</v>
      </c>
      <c r="G68">
        <v>3.97</v>
      </c>
      <c r="H68">
        <v>142890526.65998301</v>
      </c>
      <c r="I68">
        <v>553992665.53805494</v>
      </c>
      <c r="J68">
        <v>6.0380394061321202E-2</v>
      </c>
      <c r="K68">
        <v>8737513.5189686194</v>
      </c>
      <c r="L68">
        <v>0</v>
      </c>
      <c r="M68">
        <v>383150</v>
      </c>
      <c r="N68">
        <v>0.24055843828715401</v>
      </c>
      <c r="O68">
        <v>108854450</v>
      </c>
      <c r="P68">
        <v>0.28877178841309797</v>
      </c>
      <c r="Q68">
        <v>125347433.333333</v>
      </c>
      <c r="R68">
        <v>32.985417182728902</v>
      </c>
      <c r="S68">
        <v>10395225</v>
      </c>
      <c r="T68">
        <v>6966316.6666666698</v>
      </c>
      <c r="U68">
        <f t="shared" si="18"/>
        <v>17.146863199197959</v>
      </c>
      <c r="V68">
        <f t="shared" si="19"/>
        <v>66.479119864566584</v>
      </c>
      <c r="W68">
        <f t="shared" si="20"/>
        <v>0.23971016442344517</v>
      </c>
      <c r="X68">
        <f t="shared" si="21"/>
        <v>1.0485016222762342</v>
      </c>
      <c r="Y68">
        <f t="shared" si="22"/>
        <v>0</v>
      </c>
      <c r="Z68">
        <f t="shared" si="23"/>
        <v>4.5977999999999998E-2</v>
      </c>
      <c r="AA68">
        <f t="shared" si="24"/>
        <v>0.95501700000000145</v>
      </c>
      <c r="AB68">
        <f t="shared" si="25"/>
        <v>13.062533999999999</v>
      </c>
      <c r="AC68">
        <f t="shared" si="26"/>
        <v>1.146423999999999</v>
      </c>
      <c r="AD68">
        <f t="shared" si="27"/>
        <v>15.041691999999959</v>
      </c>
      <c r="AE68">
        <f t="shared" si="28"/>
        <v>3.9582500619274679E-6</v>
      </c>
      <c r="AF68">
        <f t="shared" si="29"/>
        <v>1.2474269999999998</v>
      </c>
      <c r="AG68">
        <f t="shared" si="30"/>
        <v>0.83595800000000031</v>
      </c>
      <c r="AH68">
        <f t="shared" si="31"/>
        <v>16514928.331102377</v>
      </c>
    </row>
    <row r="69" spans="1:34" x14ac:dyDescent="0.2">
      <c r="A69" t="str">
        <f t="shared" si="17"/>
        <v>KONON</v>
      </c>
      <c r="B69" t="s">
        <v>3</v>
      </c>
      <c r="C69" t="s">
        <v>1</v>
      </c>
      <c r="D69" t="s">
        <v>4</v>
      </c>
      <c r="E69" t="s">
        <v>12</v>
      </c>
      <c r="F69">
        <v>0.23</v>
      </c>
      <c r="G69">
        <v>4.13</v>
      </c>
      <c r="H69">
        <v>116471240.74205101</v>
      </c>
      <c r="I69">
        <v>273704879.157897</v>
      </c>
      <c r="J69">
        <v>7.4860138242561602E-2</v>
      </c>
      <c r="K69">
        <v>8745214.9811362904</v>
      </c>
      <c r="L69" s="1">
        <v>-6.1259079903147701E-5</v>
      </c>
      <c r="M69">
        <v>210552.17391304299</v>
      </c>
      <c r="N69">
        <v>0.207852300242131</v>
      </c>
      <c r="O69">
        <v>45351734.782608703</v>
      </c>
      <c r="P69">
        <v>0.325367070217918</v>
      </c>
      <c r="Q69">
        <v>56313152.173913002</v>
      </c>
      <c r="R69">
        <v>25.8592747260127</v>
      </c>
      <c r="S69">
        <v>6344708.6956521701</v>
      </c>
      <c r="T69">
        <v>4704013.0434782598</v>
      </c>
      <c r="U69">
        <f t="shared" si="18"/>
        <v>26.788385370671733</v>
      </c>
      <c r="V69">
        <f t="shared" si="19"/>
        <v>62.952122206316311</v>
      </c>
      <c r="W69">
        <f t="shared" si="20"/>
        <v>0.30917237094177941</v>
      </c>
      <c r="X69">
        <f t="shared" si="21"/>
        <v>2.0113994456613469</v>
      </c>
      <c r="Y69">
        <f t="shared" si="22"/>
        <v>-2.5300000000000002E-4</v>
      </c>
      <c r="Z69">
        <f t="shared" si="23"/>
        <v>4.8426999999999887E-2</v>
      </c>
      <c r="AA69">
        <f t="shared" si="24"/>
        <v>0.85843000000000103</v>
      </c>
      <c r="AB69">
        <f t="shared" si="25"/>
        <v>10.430899000000002</v>
      </c>
      <c r="AC69">
        <f t="shared" si="26"/>
        <v>1.3437660000000013</v>
      </c>
      <c r="AD69">
        <f t="shared" si="27"/>
        <v>12.95202499999999</v>
      </c>
      <c r="AE69">
        <f t="shared" si="28"/>
        <v>5.9476331869829211E-6</v>
      </c>
      <c r="AF69">
        <f t="shared" si="29"/>
        <v>1.4592829999999992</v>
      </c>
      <c r="AG69">
        <f t="shared" si="30"/>
        <v>1.0819229999999997</v>
      </c>
      <c r="AH69">
        <f t="shared" si="31"/>
        <v>9906287.3506617546</v>
      </c>
    </row>
    <row r="70" spans="1:34" x14ac:dyDescent="0.2">
      <c r="A70" t="str">
        <f t="shared" si="17"/>
        <v>KONON</v>
      </c>
      <c r="B70" t="s">
        <v>3</v>
      </c>
      <c r="C70" t="s">
        <v>1</v>
      </c>
      <c r="D70" t="s">
        <v>4</v>
      </c>
      <c r="E70" t="s">
        <v>12</v>
      </c>
      <c r="F70">
        <v>0.12</v>
      </c>
      <c r="G70">
        <v>3.83</v>
      </c>
      <c r="H70">
        <v>114225204.784923</v>
      </c>
      <c r="I70">
        <v>623093030.06583905</v>
      </c>
      <c r="J70">
        <v>6.5073916608794399E-2</v>
      </c>
      <c r="K70">
        <v>7419665.5732372599</v>
      </c>
      <c r="L70">
        <v>3.9556135770235E-4</v>
      </c>
      <c r="M70">
        <v>120991.66666666701</v>
      </c>
      <c r="N70">
        <v>0.23639634464751999</v>
      </c>
      <c r="O70">
        <v>114275441.666667</v>
      </c>
      <c r="P70">
        <v>0.26329634464752</v>
      </c>
      <c r="Q70">
        <v>125328458.333333</v>
      </c>
      <c r="R70">
        <v>34.181834163560303</v>
      </c>
      <c r="S70">
        <v>7205191.6666666698</v>
      </c>
      <c r="T70">
        <v>4742325</v>
      </c>
      <c r="U70">
        <f t="shared" si="18"/>
        <v>13.707024574190759</v>
      </c>
      <c r="V70">
        <f t="shared" si="19"/>
        <v>74.771163607900675</v>
      </c>
      <c r="W70">
        <f t="shared" si="20"/>
        <v>0.24923310061168255</v>
      </c>
      <c r="X70">
        <f t="shared" si="21"/>
        <v>0.89035986878847106</v>
      </c>
      <c r="Y70">
        <f t="shared" si="22"/>
        <v>1.5150000000000005E-3</v>
      </c>
      <c r="Z70">
        <f t="shared" si="23"/>
        <v>1.4519000000000039E-2</v>
      </c>
      <c r="AA70">
        <f t="shared" si="24"/>
        <v>0.90539800000000159</v>
      </c>
      <c r="AB70">
        <f t="shared" si="25"/>
        <v>13.713053000000038</v>
      </c>
      <c r="AC70">
        <f t="shared" si="26"/>
        <v>1.0084250000000017</v>
      </c>
      <c r="AD70">
        <f t="shared" si="27"/>
        <v>15.039414999999959</v>
      </c>
      <c r="AE70">
        <f t="shared" si="28"/>
        <v>4.101820099627236E-6</v>
      </c>
      <c r="AF70">
        <f t="shared" si="29"/>
        <v>0.86462300000000036</v>
      </c>
      <c r="AG70">
        <f t="shared" si="30"/>
        <v>0.569079</v>
      </c>
      <c r="AH70">
        <f t="shared" si="31"/>
        <v>13891081.735281359</v>
      </c>
    </row>
    <row r="71" spans="1:34" x14ac:dyDescent="0.2">
      <c r="A71" t="str">
        <f t="shared" si="17"/>
        <v>KONON</v>
      </c>
      <c r="B71" t="s">
        <v>2</v>
      </c>
      <c r="C71" t="s">
        <v>1</v>
      </c>
      <c r="D71" t="s">
        <v>4</v>
      </c>
      <c r="E71" t="s">
        <v>11</v>
      </c>
      <c r="F71">
        <v>0.2</v>
      </c>
      <c r="G71">
        <v>3.16</v>
      </c>
      <c r="H71">
        <v>6613363.3750344403</v>
      </c>
      <c r="I71">
        <v>16266133.933509501</v>
      </c>
      <c r="J71">
        <v>2.4852233815519799E-2</v>
      </c>
      <c r="K71">
        <v>210687.23031444399</v>
      </c>
      <c r="L71">
        <v>3.9968354430379698E-4</v>
      </c>
      <c r="M71">
        <v>260285</v>
      </c>
      <c r="N71">
        <v>8.8860126582278501E-2</v>
      </c>
      <c r="O71">
        <v>1465475</v>
      </c>
      <c r="P71">
        <v>0.57559367088607605</v>
      </c>
      <c r="Q71">
        <v>3029480</v>
      </c>
      <c r="R71">
        <v>35.6415858095109</v>
      </c>
      <c r="S71">
        <v>1073395</v>
      </c>
      <c r="T71">
        <v>690820</v>
      </c>
      <c r="U71">
        <f>H71*$F71*10^-6</f>
        <v>1.322672675006888</v>
      </c>
      <c r="V71">
        <f t="shared" si="19"/>
        <v>3.2532267867019002</v>
      </c>
      <c r="W71">
        <f t="shared" si="20"/>
        <v>7.8533058857042565E-2</v>
      </c>
      <c r="X71">
        <f t="shared" si="21"/>
        <v>4.21374460628888E-2</v>
      </c>
      <c r="Y71">
        <f t="shared" si="22"/>
        <v>1.2629999999999985E-3</v>
      </c>
      <c r="Z71">
        <f t="shared" si="23"/>
        <v>5.2056999999999999E-2</v>
      </c>
      <c r="AA71">
        <f t="shared" si="24"/>
        <v>0.28079800000000005</v>
      </c>
      <c r="AB71">
        <f t="shared" si="25"/>
        <v>0.29309499999999999</v>
      </c>
      <c r="AC71">
        <f t="shared" si="26"/>
        <v>1.8188760000000004</v>
      </c>
      <c r="AD71">
        <f t="shared" si="27"/>
        <v>0.60589599999999999</v>
      </c>
      <c r="AE71">
        <f t="shared" si="28"/>
        <v>7.1283171619021806E-6</v>
      </c>
      <c r="AF71">
        <f t="shared" si="29"/>
        <v>0.21467899999999998</v>
      </c>
      <c r="AG71">
        <f t="shared" si="30"/>
        <v>0.13816399999999998</v>
      </c>
      <c r="AH71">
        <f t="shared" si="31"/>
        <v>1153324.7315359225</v>
      </c>
    </row>
    <row r="72" spans="1:34" x14ac:dyDescent="0.2">
      <c r="A72" t="str">
        <f t="shared" si="17"/>
        <v>KONON</v>
      </c>
      <c r="B72" t="s">
        <v>2</v>
      </c>
      <c r="C72" t="s">
        <v>1</v>
      </c>
      <c r="D72" t="s">
        <v>4</v>
      </c>
      <c r="E72" t="s">
        <v>11</v>
      </c>
      <c r="F72">
        <v>0.37</v>
      </c>
      <c r="G72">
        <v>2.2400000000000002</v>
      </c>
      <c r="H72">
        <v>26490039.030544098</v>
      </c>
      <c r="I72">
        <v>118317179.018154</v>
      </c>
      <c r="J72">
        <v>0.12693441312450701</v>
      </c>
      <c r="K72">
        <v>3362201.11111067</v>
      </c>
      <c r="L72">
        <v>8.4553571428571403E-4</v>
      </c>
      <c r="M72">
        <v>133997.29729729699</v>
      </c>
      <c r="N72">
        <v>0.30859999999999999</v>
      </c>
      <c r="O72">
        <v>24973421.621621601</v>
      </c>
      <c r="P72">
        <v>0.42617767857142902</v>
      </c>
      <c r="Q72">
        <v>30453689.189189199</v>
      </c>
      <c r="R72">
        <v>40.065615841122202</v>
      </c>
      <c r="S72">
        <v>926770.27027026995</v>
      </c>
      <c r="T72">
        <v>555454.05405405397</v>
      </c>
      <c r="U72">
        <f t="shared" si="18"/>
        <v>9.8013144413013151</v>
      </c>
      <c r="V72">
        <f t="shared" si="19"/>
        <v>43.777356236716976</v>
      </c>
      <c r="W72">
        <f t="shared" si="20"/>
        <v>0.28433308539889574</v>
      </c>
      <c r="X72">
        <f t="shared" si="21"/>
        <v>1.2440144111109477</v>
      </c>
      <c r="Y72">
        <f t="shared" si="22"/>
        <v>1.8939999999999996E-3</v>
      </c>
      <c r="Z72">
        <f t="shared" si="23"/>
        <v>4.957899999999988E-2</v>
      </c>
      <c r="AA72">
        <f t="shared" si="24"/>
        <v>0.69126399999999999</v>
      </c>
      <c r="AB72">
        <f t="shared" si="25"/>
        <v>9.2401659999999914</v>
      </c>
      <c r="AC72">
        <f t="shared" si="26"/>
        <v>0.9546380000000011</v>
      </c>
      <c r="AD72">
        <f t="shared" si="27"/>
        <v>11.267865000000004</v>
      </c>
      <c r="AE72">
        <f t="shared" si="28"/>
        <v>1.4824277861215215E-5</v>
      </c>
      <c r="AF72">
        <f t="shared" si="29"/>
        <v>0.34290499999999985</v>
      </c>
      <c r="AG72">
        <f t="shared" si="30"/>
        <v>0.20551799999999995</v>
      </c>
      <c r="AH72">
        <f t="shared" si="31"/>
        <v>6052715.1424002117</v>
      </c>
    </row>
    <row r="73" spans="1:34" x14ac:dyDescent="0.2">
      <c r="A73" t="str">
        <f t="shared" si="17"/>
        <v>KONON</v>
      </c>
      <c r="B73" t="s">
        <v>2</v>
      </c>
      <c r="C73" t="s">
        <v>1</v>
      </c>
      <c r="D73" t="s">
        <v>4</v>
      </c>
      <c r="E73" t="s">
        <v>11</v>
      </c>
      <c r="F73">
        <v>0.61</v>
      </c>
      <c r="G73">
        <v>3.59</v>
      </c>
      <c r="H73">
        <v>7368879.2831969401</v>
      </c>
      <c r="I73">
        <v>59835042.391343899</v>
      </c>
      <c r="J73">
        <v>4.1361916070934299E-2</v>
      </c>
      <c r="K73">
        <v>313740.533980423</v>
      </c>
      <c r="L73" s="1">
        <v>-7.0473537604456802E-5</v>
      </c>
      <c r="M73">
        <v>44062.295081967197</v>
      </c>
      <c r="N73">
        <v>0.17261142061281301</v>
      </c>
      <c r="O73">
        <v>8208231.14754098</v>
      </c>
      <c r="P73">
        <v>0.22511949860724201</v>
      </c>
      <c r="Q73">
        <v>10145422.950819699</v>
      </c>
      <c r="R73">
        <v>40.720608920995801</v>
      </c>
      <c r="S73">
        <v>1167773.7704918</v>
      </c>
      <c r="T73">
        <v>692249.18032786902</v>
      </c>
      <c r="U73">
        <f t="shared" si="18"/>
        <v>4.4950163627501336</v>
      </c>
      <c r="V73">
        <f t="shared" si="19"/>
        <v>36.49937585871978</v>
      </c>
      <c r="W73">
        <f t="shared" si="20"/>
        <v>0.14848927869465411</v>
      </c>
      <c r="X73">
        <f t="shared" si="21"/>
        <v>0.19138172572805801</v>
      </c>
      <c r="Y73">
        <f t="shared" si="22"/>
        <v>-2.5299999999999992E-4</v>
      </c>
      <c r="Z73">
        <f t="shared" si="23"/>
        <v>2.6877999999999989E-2</v>
      </c>
      <c r="AA73">
        <f t="shared" si="24"/>
        <v>0.61967499999999864</v>
      </c>
      <c r="AB73">
        <f t="shared" si="25"/>
        <v>5.0070209999999982</v>
      </c>
      <c r="AC73">
        <f t="shared" si="26"/>
        <v>0.80817899999999876</v>
      </c>
      <c r="AD73">
        <f t="shared" si="27"/>
        <v>6.1887080000000161</v>
      </c>
      <c r="AE73">
        <f t="shared" si="28"/>
        <v>2.4839571441807434E-5</v>
      </c>
      <c r="AF73">
        <f t="shared" si="29"/>
        <v>0.71234199999999803</v>
      </c>
      <c r="AG73">
        <f t="shared" si="30"/>
        <v>0.42227200000000009</v>
      </c>
      <c r="AH73">
        <f t="shared" si="31"/>
        <v>1048522.1440079248</v>
      </c>
    </row>
    <row r="74" spans="1:34" x14ac:dyDescent="0.2">
      <c r="A74" t="str">
        <f t="shared" si="17"/>
        <v>KONON</v>
      </c>
      <c r="B74" t="s">
        <v>3</v>
      </c>
      <c r="C74" t="s">
        <v>1</v>
      </c>
      <c r="D74" t="s">
        <v>4</v>
      </c>
      <c r="E74" t="s">
        <v>11</v>
      </c>
      <c r="F74">
        <v>0.51</v>
      </c>
      <c r="G74">
        <v>3.16</v>
      </c>
      <c r="H74">
        <v>4440348.7521173302</v>
      </c>
      <c r="I74">
        <v>10181251.6914302</v>
      </c>
      <c r="J74">
        <v>7.7632594937736402E-2</v>
      </c>
      <c r="K74">
        <v>379078.55921905901</v>
      </c>
      <c r="L74">
        <v>1.99683544303797E-4</v>
      </c>
      <c r="M74">
        <v>134890.19607843101</v>
      </c>
      <c r="N74">
        <v>0.195700632911392</v>
      </c>
      <c r="O74">
        <v>1682403.92156863</v>
      </c>
      <c r="P74">
        <v>0.55098164556962004</v>
      </c>
      <c r="Q74">
        <v>4229223.5294117602</v>
      </c>
      <c r="R74">
        <v>30.992517294931499</v>
      </c>
      <c r="S74">
        <v>416647.05882352899</v>
      </c>
      <c r="T74">
        <v>287517.64705882297</v>
      </c>
      <c r="U74">
        <f t="shared" si="18"/>
        <v>2.2645778635798384</v>
      </c>
      <c r="V74">
        <f t="shared" si="19"/>
        <v>5.1924383626294022</v>
      </c>
      <c r="W74">
        <f t="shared" si="20"/>
        <v>0.24531900000324705</v>
      </c>
      <c r="X74">
        <f t="shared" si="21"/>
        <v>0.19333006520172011</v>
      </c>
      <c r="Y74">
        <f t="shared" si="22"/>
        <v>6.3099999999999853E-4</v>
      </c>
      <c r="Z74">
        <f t="shared" si="23"/>
        <v>6.8793999999999814E-2</v>
      </c>
      <c r="AA74">
        <f t="shared" si="24"/>
        <v>0.6184139999999988</v>
      </c>
      <c r="AB74">
        <f t="shared" si="25"/>
        <v>0.85802600000000129</v>
      </c>
      <c r="AC74">
        <f t="shared" si="26"/>
        <v>1.7411019999999995</v>
      </c>
      <c r="AD74">
        <f t="shared" si="27"/>
        <v>2.1569039999999977</v>
      </c>
      <c r="AE74">
        <f t="shared" si="28"/>
        <v>1.5806183820415064E-5</v>
      </c>
      <c r="AF74">
        <f t="shared" si="29"/>
        <v>0.21248999999999979</v>
      </c>
      <c r="AG74">
        <f t="shared" si="30"/>
        <v>0.14663399999999971</v>
      </c>
      <c r="AH74">
        <f t="shared" si="31"/>
        <v>1191741.1380770509</v>
      </c>
    </row>
    <row r="75" spans="1:34" x14ac:dyDescent="0.2">
      <c r="A75" t="str">
        <f t="shared" si="17"/>
        <v>KONON</v>
      </c>
      <c r="B75" t="s">
        <v>3</v>
      </c>
      <c r="C75" t="s">
        <v>1</v>
      </c>
      <c r="D75" t="s">
        <v>4</v>
      </c>
      <c r="E75" t="s">
        <v>11</v>
      </c>
      <c r="F75">
        <v>0.38</v>
      </c>
      <c r="G75">
        <v>4.0999999999999996</v>
      </c>
      <c r="H75">
        <v>6673474.10394408</v>
      </c>
      <c r="I75">
        <v>25147371.141359899</v>
      </c>
      <c r="J75">
        <v>0.108927486547617</v>
      </c>
      <c r="K75">
        <v>738695.98921976401</v>
      </c>
      <c r="L75">
        <v>-1.5390243902439001E-4</v>
      </c>
      <c r="M75">
        <v>112578.947368421</v>
      </c>
      <c r="N75">
        <v>0.218396097560976</v>
      </c>
      <c r="O75">
        <v>3596789.4736842099</v>
      </c>
      <c r="P75">
        <v>0.35780365853658502</v>
      </c>
      <c r="Q75">
        <v>5868244.7368421098</v>
      </c>
      <c r="R75">
        <v>37.0641455161688</v>
      </c>
      <c r="S75">
        <v>472076.315789474</v>
      </c>
      <c r="T75">
        <v>297105.26315789501</v>
      </c>
      <c r="U75">
        <f t="shared" si="18"/>
        <v>2.5359201594987502</v>
      </c>
      <c r="V75">
        <f t="shared" si="19"/>
        <v>9.5560010337167611</v>
      </c>
      <c r="W75">
        <f t="shared" si="20"/>
        <v>0.44660269484522963</v>
      </c>
      <c r="X75">
        <f t="shared" si="21"/>
        <v>0.28070447590351033</v>
      </c>
      <c r="Y75">
        <f t="shared" si="22"/>
        <v>-6.3099999999999897E-4</v>
      </c>
      <c r="Z75">
        <f t="shared" si="23"/>
        <v>4.2779999999999978E-2</v>
      </c>
      <c r="AA75">
        <f t="shared" si="24"/>
        <v>0.89542400000000155</v>
      </c>
      <c r="AB75">
        <f t="shared" si="25"/>
        <v>1.3667799999999997</v>
      </c>
      <c r="AC75">
        <f t="shared" si="26"/>
        <v>1.4669949999999985</v>
      </c>
      <c r="AD75">
        <f t="shared" si="27"/>
        <v>2.2299330000000017</v>
      </c>
      <c r="AE75">
        <f t="shared" si="28"/>
        <v>1.4084375296144143E-5</v>
      </c>
      <c r="AF75">
        <f t="shared" si="29"/>
        <v>0.1793890000000001</v>
      </c>
      <c r="AG75">
        <f t="shared" si="30"/>
        <v>0.1129000000000001</v>
      </c>
      <c r="AH75">
        <f t="shared" si="31"/>
        <v>943477.57901271782</v>
      </c>
    </row>
    <row r="76" spans="1:34" x14ac:dyDescent="0.2">
      <c r="A76" t="str">
        <f t="shared" si="17"/>
        <v>KONON</v>
      </c>
      <c r="B76" t="s">
        <v>3</v>
      </c>
      <c r="C76" t="s">
        <v>1</v>
      </c>
      <c r="D76" t="s">
        <v>4</v>
      </c>
      <c r="E76" t="s">
        <v>11</v>
      </c>
      <c r="F76">
        <v>0.12</v>
      </c>
      <c r="G76">
        <v>4.1100000000000003</v>
      </c>
      <c r="H76">
        <v>81231504.950437099</v>
      </c>
      <c r="I76">
        <v>260380390.413986</v>
      </c>
      <c r="J76">
        <v>9.0316464634270399E-2</v>
      </c>
      <c r="K76">
        <v>7413604.9618665101</v>
      </c>
      <c r="L76">
        <v>1.84184914841849E-4</v>
      </c>
      <c r="M76">
        <v>378825</v>
      </c>
      <c r="N76">
        <v>0.23663430656934301</v>
      </c>
      <c r="O76">
        <v>45820758.333333299</v>
      </c>
      <c r="P76">
        <v>0.29408029197080299</v>
      </c>
      <c r="Q76">
        <v>54431541.666666701</v>
      </c>
      <c r="R76">
        <v>43.409293318844</v>
      </c>
      <c r="S76">
        <v>5099541.6666666698</v>
      </c>
      <c r="T76">
        <v>2885866.6666666698</v>
      </c>
      <c r="U76">
        <f t="shared" si="18"/>
        <v>9.7477805940524505</v>
      </c>
      <c r="V76">
        <f t="shared" si="19"/>
        <v>31.245646849678316</v>
      </c>
      <c r="W76">
        <f t="shared" si="20"/>
        <v>0.37120066964685139</v>
      </c>
      <c r="X76">
        <f t="shared" si="21"/>
        <v>0.88963259542398121</v>
      </c>
      <c r="Y76">
        <f t="shared" si="22"/>
        <v>7.5699999999999943E-4</v>
      </c>
      <c r="Z76">
        <f t="shared" si="23"/>
        <v>4.5458999999999999E-2</v>
      </c>
      <c r="AA76">
        <f t="shared" si="24"/>
        <v>0.97256699999999985</v>
      </c>
      <c r="AB76">
        <f t="shared" si="25"/>
        <v>5.4984909999999951</v>
      </c>
      <c r="AC76">
        <f t="shared" si="26"/>
        <v>1.2086700000000004</v>
      </c>
      <c r="AD76">
        <f t="shared" si="27"/>
        <v>6.5317850000000037</v>
      </c>
      <c r="AE76">
        <f t="shared" si="28"/>
        <v>5.2091151982612801E-6</v>
      </c>
      <c r="AF76">
        <f t="shared" si="29"/>
        <v>0.61194500000000029</v>
      </c>
      <c r="AG76">
        <f t="shared" si="30"/>
        <v>0.34630400000000033</v>
      </c>
      <c r="AH76">
        <f t="shared" si="31"/>
        <v>7125289.3967105364</v>
      </c>
    </row>
    <row r="77" spans="1:34" x14ac:dyDescent="0.2">
      <c r="A77" t="str">
        <f t="shared" si="17"/>
        <v>KONON</v>
      </c>
      <c r="B77" t="s">
        <v>3</v>
      </c>
      <c r="C77" t="s">
        <v>1</v>
      </c>
      <c r="D77" t="s">
        <v>4</v>
      </c>
      <c r="E77" t="s">
        <v>11</v>
      </c>
      <c r="F77">
        <v>0.28999999999999998</v>
      </c>
      <c r="G77">
        <v>3.91</v>
      </c>
      <c r="H77">
        <v>19339081.333522201</v>
      </c>
      <c r="I77">
        <v>74100497.023535803</v>
      </c>
      <c r="J77">
        <v>6.9206172610124406E-2</v>
      </c>
      <c r="K77">
        <v>1351170.9425840699</v>
      </c>
      <c r="L77" s="1">
        <v>-9.6930946291560094E-5</v>
      </c>
      <c r="M77">
        <v>127848.275862069</v>
      </c>
      <c r="N77">
        <v>0.17918337595907899</v>
      </c>
      <c r="O77">
        <v>9624544.8275862094</v>
      </c>
      <c r="P77">
        <v>0.24725294117647101</v>
      </c>
      <c r="Q77">
        <v>10813431.034482799</v>
      </c>
      <c r="R77">
        <v>40.3498598868144</v>
      </c>
      <c r="S77">
        <v>1385579.3103448299</v>
      </c>
      <c r="T77">
        <v>826500</v>
      </c>
      <c r="U77">
        <f t="shared" si="18"/>
        <v>5.6083335867214377</v>
      </c>
      <c r="V77">
        <f t="shared" si="19"/>
        <v>21.489144136825381</v>
      </c>
      <c r="W77">
        <f t="shared" si="20"/>
        <v>0.27059613490558643</v>
      </c>
      <c r="X77">
        <f t="shared" si="21"/>
        <v>0.39183957334938019</v>
      </c>
      <c r="Y77">
        <f t="shared" si="22"/>
        <v>-3.79E-4</v>
      </c>
      <c r="Z77">
        <f t="shared" si="23"/>
        <v>3.7076000000000005E-2</v>
      </c>
      <c r="AA77">
        <f t="shared" si="24"/>
        <v>0.70060699999999887</v>
      </c>
      <c r="AB77">
        <f t="shared" si="25"/>
        <v>2.7911180000000004</v>
      </c>
      <c r="AC77">
        <f t="shared" si="26"/>
        <v>0.9667590000000017</v>
      </c>
      <c r="AD77">
        <f t="shared" si="27"/>
        <v>3.1358950000000116</v>
      </c>
      <c r="AE77">
        <f t="shared" si="28"/>
        <v>1.1701459367176175E-5</v>
      </c>
      <c r="AF77">
        <f t="shared" si="29"/>
        <v>0.40181800000000062</v>
      </c>
      <c r="AG77">
        <f t="shared" si="30"/>
        <v>0.23968499999999995</v>
      </c>
      <c r="AH77">
        <f t="shared" si="31"/>
        <v>1350391.6390344184</v>
      </c>
    </row>
    <row r="78" spans="1:34" x14ac:dyDescent="0.2">
      <c r="A78" t="str">
        <f t="shared" si="17"/>
        <v>KOEP</v>
      </c>
      <c r="B78" t="s">
        <v>2</v>
      </c>
      <c r="C78" t="s">
        <v>1</v>
      </c>
      <c r="D78" t="s">
        <v>13</v>
      </c>
      <c r="E78" t="s">
        <v>12</v>
      </c>
      <c r="F78">
        <v>0.27</v>
      </c>
      <c r="G78">
        <v>3.71</v>
      </c>
      <c r="H78">
        <v>55497799.897860803</v>
      </c>
      <c r="I78">
        <v>198718044.05697301</v>
      </c>
      <c r="J78">
        <v>0.16978506320504499</v>
      </c>
      <c r="K78">
        <v>9403931.4758188706</v>
      </c>
      <c r="L78">
        <v>3.4043126684636101E-4</v>
      </c>
      <c r="M78">
        <v>111925.925925926</v>
      </c>
      <c r="N78">
        <v>0.30618463611859797</v>
      </c>
      <c r="O78">
        <v>36640281.4814815</v>
      </c>
      <c r="P78">
        <v>0.33317196765498702</v>
      </c>
      <c r="Q78">
        <v>39672614.814814799</v>
      </c>
      <c r="R78">
        <v>34.930360788028899</v>
      </c>
      <c r="S78">
        <v>2173637.0370370401</v>
      </c>
      <c r="T78">
        <v>1414377.7777777801</v>
      </c>
      <c r="U78">
        <f t="shared" si="18"/>
        <v>14.984405972422417</v>
      </c>
      <c r="V78">
        <f t="shared" si="19"/>
        <v>53.653871895382714</v>
      </c>
      <c r="W78">
        <f t="shared" si="20"/>
        <v>0.6299025844907169</v>
      </c>
      <c r="X78">
        <f t="shared" si="21"/>
        <v>2.5390614984710953</v>
      </c>
      <c r="Y78">
        <f t="shared" si="22"/>
        <v>1.2629999999999994E-3</v>
      </c>
      <c r="Z78">
        <f t="shared" si="23"/>
        <v>3.0220000000000021E-2</v>
      </c>
      <c r="AA78">
        <f t="shared" si="24"/>
        <v>1.1359449999999984</v>
      </c>
      <c r="AB78">
        <f t="shared" si="25"/>
        <v>9.8928760000000047</v>
      </c>
      <c r="AC78">
        <f t="shared" si="26"/>
        <v>1.2360680000000019</v>
      </c>
      <c r="AD78">
        <f t="shared" si="27"/>
        <v>10.711605999999996</v>
      </c>
      <c r="AE78">
        <f t="shared" si="28"/>
        <v>9.4311974127678023E-6</v>
      </c>
      <c r="AF78">
        <f t="shared" si="29"/>
        <v>0.58688200000000079</v>
      </c>
      <c r="AG78">
        <f t="shared" si="30"/>
        <v>0.38188200000000061</v>
      </c>
      <c r="AH78">
        <f t="shared" si="31"/>
        <v>4976151.6851908527</v>
      </c>
    </row>
    <row r="79" spans="1:34" x14ac:dyDescent="0.2">
      <c r="A79" t="str">
        <f t="shared" si="17"/>
        <v>KOEP</v>
      </c>
      <c r="B79" t="s">
        <v>2</v>
      </c>
      <c r="C79" t="s">
        <v>1</v>
      </c>
      <c r="D79" t="s">
        <v>13</v>
      </c>
      <c r="E79" t="s">
        <v>12</v>
      </c>
      <c r="F79">
        <v>0.24</v>
      </c>
      <c r="G79">
        <v>3.33</v>
      </c>
      <c r="H79">
        <v>82327935.145466402</v>
      </c>
      <c r="I79">
        <v>377079497.81594402</v>
      </c>
      <c r="J79">
        <v>7.3176619877406701E-2</v>
      </c>
      <c r="K79">
        <v>6064201.8460640702</v>
      </c>
      <c r="L79">
        <v>4.9279279279279304E-4</v>
      </c>
      <c r="M79">
        <v>286520.83333333302</v>
      </c>
      <c r="N79">
        <v>0.24550210210210199</v>
      </c>
      <c r="O79">
        <v>71284383.333333299</v>
      </c>
      <c r="P79">
        <v>0.29672582582582602</v>
      </c>
      <c r="Q79">
        <v>87630916.666666701</v>
      </c>
      <c r="R79">
        <v>30.113908932705701</v>
      </c>
      <c r="S79">
        <v>4594679.1666666698</v>
      </c>
      <c r="T79">
        <v>3211041.6666666698</v>
      </c>
      <c r="U79">
        <f t="shared" si="18"/>
        <v>19.758704434911937</v>
      </c>
      <c r="V79">
        <f t="shared" si="19"/>
        <v>90.499079475826562</v>
      </c>
      <c r="W79">
        <f t="shared" si="20"/>
        <v>0.24367814419176431</v>
      </c>
      <c r="X79">
        <f t="shared" si="21"/>
        <v>1.4554084430553769</v>
      </c>
      <c r="Y79">
        <f t="shared" si="22"/>
        <v>1.6410000000000007E-3</v>
      </c>
      <c r="Z79">
        <f t="shared" si="23"/>
        <v>6.8764999999999923E-2</v>
      </c>
      <c r="AA79">
        <f t="shared" si="24"/>
        <v>0.81752199999999964</v>
      </c>
      <c r="AB79">
        <f t="shared" si="25"/>
        <v>17.108251999999993</v>
      </c>
      <c r="AC79">
        <f t="shared" si="26"/>
        <v>0.98809700000000067</v>
      </c>
      <c r="AD79">
        <f t="shared" si="27"/>
        <v>21.031420000000008</v>
      </c>
      <c r="AE79">
        <f t="shared" si="28"/>
        <v>7.2273381438493684E-6</v>
      </c>
      <c r="AF79">
        <f t="shared" si="29"/>
        <v>1.1027230000000006</v>
      </c>
      <c r="AG79">
        <f t="shared" si="30"/>
        <v>0.77065000000000061</v>
      </c>
      <c r="AH79">
        <f t="shared" si="31"/>
        <v>10965480.246100973</v>
      </c>
    </row>
    <row r="80" spans="1:34" x14ac:dyDescent="0.2">
      <c r="A80" t="str">
        <f t="shared" si="17"/>
        <v>KOEP</v>
      </c>
      <c r="B80" t="s">
        <v>3</v>
      </c>
      <c r="C80" t="s">
        <v>1</v>
      </c>
      <c r="D80" t="s">
        <v>13</v>
      </c>
      <c r="E80" t="s">
        <v>12</v>
      </c>
      <c r="F80">
        <v>0.13</v>
      </c>
      <c r="G80">
        <v>3.49</v>
      </c>
      <c r="H80">
        <v>91410489.882419407</v>
      </c>
      <c r="I80">
        <v>305912130.33864897</v>
      </c>
      <c r="J80">
        <v>6.7687428244373099E-2</v>
      </c>
      <c r="K80">
        <v>6202352.6380587602</v>
      </c>
      <c r="L80">
        <v>2.8939828080229202E-4</v>
      </c>
      <c r="M80">
        <v>127646.153846154</v>
      </c>
      <c r="N80">
        <v>0.182911747851003</v>
      </c>
      <c r="O80">
        <v>41552600</v>
      </c>
      <c r="P80">
        <v>0.19557392550143299</v>
      </c>
      <c r="Q80">
        <v>43575169.230769202</v>
      </c>
      <c r="R80">
        <v>42.471961918369701</v>
      </c>
      <c r="S80">
        <v>6072784.6153846197</v>
      </c>
      <c r="T80">
        <v>3493553.8461538502</v>
      </c>
      <c r="U80">
        <f t="shared" si="18"/>
        <v>11.883363684714524</v>
      </c>
      <c r="V80">
        <f t="shared" si="19"/>
        <v>39.768576944024367</v>
      </c>
      <c r="W80">
        <f t="shared" si="20"/>
        <v>0.23622912457286213</v>
      </c>
      <c r="X80">
        <f t="shared" si="21"/>
        <v>0.80630584294763874</v>
      </c>
      <c r="Y80">
        <f t="shared" si="22"/>
        <v>1.0099999999999992E-3</v>
      </c>
      <c r="Z80">
        <f t="shared" si="23"/>
        <v>1.6594000000000022E-2</v>
      </c>
      <c r="AA80">
        <f t="shared" si="24"/>
        <v>0.63836200000000054</v>
      </c>
      <c r="AB80">
        <f t="shared" si="25"/>
        <v>5.4018379999999997</v>
      </c>
      <c r="AC80">
        <f t="shared" si="26"/>
        <v>0.68255300000000119</v>
      </c>
      <c r="AD80">
        <f t="shared" si="27"/>
        <v>5.6647719999999957</v>
      </c>
      <c r="AE80">
        <f t="shared" si="28"/>
        <v>5.5213550493880615E-6</v>
      </c>
      <c r="AF80">
        <f t="shared" si="29"/>
        <v>0.78946200000000055</v>
      </c>
      <c r="AG80">
        <f t="shared" si="30"/>
        <v>0.45416200000000051</v>
      </c>
      <c r="AH80">
        <f t="shared" si="31"/>
        <v>3503532.1553990692</v>
      </c>
    </row>
    <row r="81" spans="1:34" x14ac:dyDescent="0.2">
      <c r="A81" t="str">
        <f t="shared" si="17"/>
        <v>KOEP</v>
      </c>
      <c r="B81" t="s">
        <v>3</v>
      </c>
      <c r="C81" t="s">
        <v>1</v>
      </c>
      <c r="D81" t="s">
        <v>13</v>
      </c>
      <c r="E81" t="s">
        <v>12</v>
      </c>
      <c r="F81">
        <v>0.17</v>
      </c>
      <c r="G81">
        <v>3.62</v>
      </c>
      <c r="H81">
        <v>86101532.797102496</v>
      </c>
      <c r="I81">
        <v>506512196.01597798</v>
      </c>
      <c r="J81">
        <v>6.4456059606525007E-2</v>
      </c>
      <c r="K81">
        <v>5540174.9788761698</v>
      </c>
      <c r="L81">
        <v>2.79005524861878E-4</v>
      </c>
      <c r="M81">
        <v>174711.764705882</v>
      </c>
      <c r="N81">
        <v>0.242227348066298</v>
      </c>
      <c r="O81">
        <v>95758529.411764696</v>
      </c>
      <c r="P81">
        <v>0.29049834254143603</v>
      </c>
      <c r="Q81">
        <v>112206000</v>
      </c>
      <c r="R81">
        <v>29.952846011013602</v>
      </c>
      <c r="S81">
        <v>5173288.2352941204</v>
      </c>
      <c r="T81">
        <v>3623741.1764705898</v>
      </c>
      <c r="U81">
        <f t="shared" si="18"/>
        <v>14.637260575507424</v>
      </c>
      <c r="V81">
        <f t="shared" si="19"/>
        <v>86.107073322716261</v>
      </c>
      <c r="W81">
        <f t="shared" si="20"/>
        <v>0.23333093577562053</v>
      </c>
      <c r="X81">
        <f t="shared" si="21"/>
        <v>0.9418297464089489</v>
      </c>
      <c r="Y81">
        <f t="shared" si="22"/>
        <v>1.0099999999999983E-3</v>
      </c>
      <c r="Z81">
        <f t="shared" si="23"/>
        <v>2.9700999999999939E-2</v>
      </c>
      <c r="AA81">
        <f t="shared" si="24"/>
        <v>0.87686299999999884</v>
      </c>
      <c r="AB81">
        <f t="shared" si="25"/>
        <v>16.278949999999998</v>
      </c>
      <c r="AC81">
        <f t="shared" si="26"/>
        <v>1.0516039999999984</v>
      </c>
      <c r="AD81">
        <f t="shared" si="27"/>
        <v>19.075019999999999</v>
      </c>
      <c r="AE81">
        <f t="shared" si="28"/>
        <v>5.091983821872312E-6</v>
      </c>
      <c r="AF81">
        <f t="shared" si="29"/>
        <v>0.87945900000000055</v>
      </c>
      <c r="AG81">
        <f t="shared" si="30"/>
        <v>0.61603600000000036</v>
      </c>
      <c r="AH81">
        <f t="shared" si="31"/>
        <v>14206710.222351654</v>
      </c>
    </row>
    <row r="82" spans="1:34" x14ac:dyDescent="0.2">
      <c r="A82" t="str">
        <f t="shared" si="17"/>
        <v>KOEP</v>
      </c>
      <c r="B82" t="s">
        <v>3</v>
      </c>
      <c r="C82" t="s">
        <v>1</v>
      </c>
      <c r="D82" t="s">
        <v>13</v>
      </c>
      <c r="E82" t="s">
        <v>12</v>
      </c>
      <c r="F82">
        <v>0.11</v>
      </c>
      <c r="G82">
        <v>2.7</v>
      </c>
      <c r="H82">
        <v>113326447.208165</v>
      </c>
      <c r="I82">
        <v>447096117.724231</v>
      </c>
      <c r="J82">
        <v>0.14039538041786001</v>
      </c>
      <c r="K82">
        <v>15981651.8541729</v>
      </c>
      <c r="L82" s="1">
        <v>-9.3333333333333303E-5</v>
      </c>
      <c r="M82">
        <v>-94018.181818181794</v>
      </c>
      <c r="N82">
        <v>0.35043666666666701</v>
      </c>
      <c r="O82">
        <v>109782563.636364</v>
      </c>
      <c r="P82">
        <v>0.39401925925925901</v>
      </c>
      <c r="Q82">
        <v>126998645.45454501</v>
      </c>
      <c r="R82">
        <v>34.916219017167201</v>
      </c>
      <c r="S82">
        <v>4114081.8181818202</v>
      </c>
      <c r="T82">
        <v>2677600</v>
      </c>
      <c r="U82">
        <f t="shared" si="18"/>
        <v>12.465909192898151</v>
      </c>
      <c r="V82">
        <f t="shared" si="19"/>
        <v>49.180572949665411</v>
      </c>
      <c r="W82">
        <f t="shared" si="20"/>
        <v>0.37906752712822206</v>
      </c>
      <c r="X82">
        <f t="shared" si="21"/>
        <v>1.7579817039590191</v>
      </c>
      <c r="Y82">
        <f t="shared" si="22"/>
        <v>-2.5199999999999995E-4</v>
      </c>
      <c r="Z82">
        <f t="shared" si="23"/>
        <v>-1.0341999999999997E-2</v>
      </c>
      <c r="AA82">
        <f t="shared" si="24"/>
        <v>0.94617900000000099</v>
      </c>
      <c r="AB82">
        <f t="shared" si="25"/>
        <v>12.076082000000039</v>
      </c>
      <c r="AC82">
        <f t="shared" si="26"/>
        <v>1.0638519999999994</v>
      </c>
      <c r="AD82">
        <f t="shared" si="27"/>
        <v>13.969850999999951</v>
      </c>
      <c r="AE82">
        <f t="shared" si="28"/>
        <v>3.8407840918883924E-6</v>
      </c>
      <c r="AF82">
        <f t="shared" si="29"/>
        <v>0.4525490000000002</v>
      </c>
      <c r="AG82">
        <f t="shared" si="30"/>
        <v>0.29453599999999996</v>
      </c>
      <c r="AH82">
        <f t="shared" si="31"/>
        <v>19483624.8871371</v>
      </c>
    </row>
    <row r="83" spans="1:34" x14ac:dyDescent="0.2">
      <c r="A83" t="str">
        <f t="shared" si="17"/>
        <v>KOEP</v>
      </c>
      <c r="B83" t="s">
        <v>3</v>
      </c>
      <c r="C83" t="s">
        <v>1</v>
      </c>
      <c r="D83" t="s">
        <v>13</v>
      </c>
      <c r="E83" t="s">
        <v>12</v>
      </c>
      <c r="F83">
        <v>0.16</v>
      </c>
      <c r="G83">
        <v>3.98</v>
      </c>
      <c r="H83">
        <v>88352675.325366601</v>
      </c>
      <c r="I83">
        <v>417154011.35117501</v>
      </c>
      <c r="J83">
        <v>8.1632781555108697E-2</v>
      </c>
      <c r="K83">
        <v>7225069.8320427705</v>
      </c>
      <c r="L83">
        <v>4.1231155778894497E-4</v>
      </c>
      <c r="M83">
        <v>202200</v>
      </c>
      <c r="N83">
        <v>0.23862160804020099</v>
      </c>
      <c r="O83">
        <v>72898075</v>
      </c>
      <c r="P83">
        <v>0.302258291457286</v>
      </c>
      <c r="Q83">
        <v>90754512.5</v>
      </c>
      <c r="R83">
        <v>44.9105482409621</v>
      </c>
      <c r="S83">
        <v>4802518.75</v>
      </c>
      <c r="T83">
        <v>2645681.25</v>
      </c>
      <c r="U83">
        <f t="shared" si="18"/>
        <v>14.136428052058655</v>
      </c>
      <c r="V83">
        <f t="shared" si="19"/>
        <v>66.744641816187993</v>
      </c>
      <c r="W83">
        <f t="shared" si="20"/>
        <v>0.32489847058933263</v>
      </c>
      <c r="X83">
        <f t="shared" si="21"/>
        <v>1.1560111731268432</v>
      </c>
      <c r="Y83">
        <f t="shared" si="22"/>
        <v>1.641000000000001E-3</v>
      </c>
      <c r="Z83">
        <f t="shared" si="23"/>
        <v>3.2351999999999999E-2</v>
      </c>
      <c r="AA83">
        <f t="shared" si="24"/>
        <v>0.94971399999999995</v>
      </c>
      <c r="AB83">
        <f t="shared" si="25"/>
        <v>11.663691999999999</v>
      </c>
      <c r="AC83">
        <f t="shared" si="26"/>
        <v>1.2029879999999982</v>
      </c>
      <c r="AD83">
        <f t="shared" si="27"/>
        <v>14.520721999999999</v>
      </c>
      <c r="AE83">
        <f t="shared" si="28"/>
        <v>7.185687718553936E-6</v>
      </c>
      <c r="AF83">
        <f t="shared" si="29"/>
        <v>0.76840299999999995</v>
      </c>
      <c r="AG83">
        <f t="shared" si="30"/>
        <v>0.42330899999999999</v>
      </c>
      <c r="AH83">
        <f t="shared" si="31"/>
        <v>11797996.364578605</v>
      </c>
    </row>
    <row r="84" spans="1:34" x14ac:dyDescent="0.2">
      <c r="A84" t="str">
        <f t="shared" si="17"/>
        <v>KOEP</v>
      </c>
      <c r="B84" t="s">
        <v>2</v>
      </c>
      <c r="C84" t="s">
        <v>1</v>
      </c>
      <c r="D84" t="s">
        <v>13</v>
      </c>
      <c r="E84" t="s">
        <v>11</v>
      </c>
      <c r="F84">
        <v>0.3</v>
      </c>
      <c r="G84">
        <v>3.42</v>
      </c>
      <c r="H84">
        <v>26956603.749402702</v>
      </c>
      <c r="I84">
        <v>116128214.60135201</v>
      </c>
      <c r="J84">
        <v>0.117177114210147</v>
      </c>
      <c r="K84">
        <v>3153981.57560969</v>
      </c>
      <c r="L84">
        <v>4.4298245614035099E-4</v>
      </c>
      <c r="M84">
        <v>72693.333333333299</v>
      </c>
      <c r="N84">
        <v>0.25000614035087698</v>
      </c>
      <c r="O84">
        <v>18651243.333333299</v>
      </c>
      <c r="P84">
        <v>0.30866812865497101</v>
      </c>
      <c r="Q84">
        <v>24114346.666666701</v>
      </c>
      <c r="R84">
        <v>34.007049001932799</v>
      </c>
      <c r="S84">
        <v>1026150</v>
      </c>
      <c r="T84">
        <v>677186.66666666698</v>
      </c>
      <c r="U84">
        <f t="shared" si="18"/>
        <v>8.0869811248208094</v>
      </c>
      <c r="V84">
        <f t="shared" si="19"/>
        <v>34.838464380405597</v>
      </c>
      <c r="W84">
        <f t="shared" si="20"/>
        <v>0.40074573059870272</v>
      </c>
      <c r="X84">
        <f t="shared" si="21"/>
        <v>0.94619447268290702</v>
      </c>
      <c r="Y84">
        <f t="shared" si="22"/>
        <v>1.5150000000000003E-3</v>
      </c>
      <c r="Z84">
        <f t="shared" si="23"/>
        <v>2.1807999999999987E-2</v>
      </c>
      <c r="AA84">
        <f t="shared" si="24"/>
        <v>0.85502099999999925</v>
      </c>
      <c r="AB84">
        <f t="shared" si="25"/>
        <v>5.5953729999999897</v>
      </c>
      <c r="AC84">
        <f t="shared" si="26"/>
        <v>1.0556450000000008</v>
      </c>
      <c r="AD84">
        <f t="shared" si="27"/>
        <v>7.2343040000000096</v>
      </c>
      <c r="AE84">
        <f t="shared" si="28"/>
        <v>1.0202114700579839E-5</v>
      </c>
      <c r="AF84">
        <f t="shared" si="29"/>
        <v>0.30784499999999998</v>
      </c>
      <c r="AG84">
        <f t="shared" si="30"/>
        <v>0.20315600000000009</v>
      </c>
      <c r="AH84">
        <f t="shared" si="31"/>
        <v>2890872.2118900339</v>
      </c>
    </row>
    <row r="85" spans="1:34" x14ac:dyDescent="0.2">
      <c r="A85" t="str">
        <f t="shared" si="17"/>
        <v>KOEP</v>
      </c>
      <c r="B85" t="s">
        <v>2</v>
      </c>
      <c r="C85" t="s">
        <v>1</v>
      </c>
      <c r="D85" t="s">
        <v>13</v>
      </c>
      <c r="E85" t="s">
        <v>11</v>
      </c>
      <c r="F85">
        <v>0.45</v>
      </c>
      <c r="G85">
        <v>3.14</v>
      </c>
      <c r="H85">
        <v>24128028.207840402</v>
      </c>
      <c r="I85">
        <v>59052964.837047301</v>
      </c>
      <c r="J85">
        <v>7.7398664170889794E-2</v>
      </c>
      <c r="K85">
        <v>1893317.0125214001</v>
      </c>
      <c r="L85">
        <v>0</v>
      </c>
      <c r="M85">
        <v>94811.111111111095</v>
      </c>
      <c r="N85">
        <v>0.35613662420382203</v>
      </c>
      <c r="O85">
        <v>18426795.555555601</v>
      </c>
      <c r="P85">
        <v>0.36928535031847098</v>
      </c>
      <c r="Q85">
        <v>19166271.111111101</v>
      </c>
      <c r="R85">
        <v>31.252500686463002</v>
      </c>
      <c r="S85">
        <v>1416277.7777777801</v>
      </c>
      <c r="T85">
        <v>973655.55555555597</v>
      </c>
      <c r="U85">
        <f t="shared" si="18"/>
        <v>10.85761269352818</v>
      </c>
      <c r="V85">
        <f t="shared" si="19"/>
        <v>26.573834176671284</v>
      </c>
      <c r="W85">
        <f t="shared" si="20"/>
        <v>0.24303180549659395</v>
      </c>
      <c r="X85">
        <f t="shared" si="21"/>
        <v>0.85199265563463011</v>
      </c>
      <c r="Y85">
        <f t="shared" si="22"/>
        <v>0</v>
      </c>
      <c r="Z85">
        <f t="shared" si="23"/>
        <v>4.2664999999999988E-2</v>
      </c>
      <c r="AA85">
        <f t="shared" si="24"/>
        <v>1.1182690000000013</v>
      </c>
      <c r="AB85">
        <f t="shared" si="25"/>
        <v>8.2920580000000204</v>
      </c>
      <c r="AC85">
        <f t="shared" si="26"/>
        <v>1.1595559999999989</v>
      </c>
      <c r="AD85">
        <f t="shared" si="27"/>
        <v>8.6248219999999964</v>
      </c>
      <c r="AE85">
        <f t="shared" si="28"/>
        <v>1.4063625308908351E-5</v>
      </c>
      <c r="AF85">
        <f t="shared" si="29"/>
        <v>0.63732500000000103</v>
      </c>
      <c r="AG85">
        <f t="shared" si="30"/>
        <v>0.43814500000000017</v>
      </c>
      <c r="AH85">
        <f t="shared" si="31"/>
        <v>3156083.0616224022</v>
      </c>
    </row>
    <row r="86" spans="1:34" x14ac:dyDescent="0.2">
      <c r="A86" t="str">
        <f t="shared" si="17"/>
        <v>KOEP</v>
      </c>
      <c r="B86" t="s">
        <v>3</v>
      </c>
      <c r="C86" t="s">
        <v>1</v>
      </c>
      <c r="D86" t="s">
        <v>13</v>
      </c>
      <c r="E86" t="s">
        <v>11</v>
      </c>
      <c r="F86">
        <v>0.69</v>
      </c>
      <c r="G86">
        <v>3.64</v>
      </c>
      <c r="H86">
        <v>8912231.8677636404</v>
      </c>
      <c r="I86">
        <v>28709431.948409598</v>
      </c>
      <c r="J86">
        <v>0.19703460583813301</v>
      </c>
      <c r="K86">
        <v>1759824.7085277201</v>
      </c>
      <c r="L86">
        <v>1.7335164835164801E-4</v>
      </c>
      <c r="M86">
        <v>30102.8985507246</v>
      </c>
      <c r="N86">
        <v>0.30354038461538502</v>
      </c>
      <c r="O86">
        <v>4843672.4637681199</v>
      </c>
      <c r="P86">
        <v>0.34308269230769201</v>
      </c>
      <c r="Q86">
        <v>5147744.9275362296</v>
      </c>
      <c r="R86">
        <v>51.946708769370296</v>
      </c>
      <c r="S86">
        <v>580131.88405797095</v>
      </c>
      <c r="T86">
        <v>278772.46376811602</v>
      </c>
      <c r="U86">
        <f t="shared" si="18"/>
        <v>6.1494399887569111</v>
      </c>
      <c r="V86">
        <f t="shared" si="19"/>
        <v>19.809508044402619</v>
      </c>
      <c r="W86">
        <f t="shared" si="20"/>
        <v>0.71720596525080416</v>
      </c>
      <c r="X86">
        <f t="shared" si="21"/>
        <v>1.2142790488841269</v>
      </c>
      <c r="Y86">
        <f t="shared" si="22"/>
        <v>6.3099999999999875E-4</v>
      </c>
      <c r="Z86">
        <f t="shared" si="23"/>
        <v>2.077099999999997E-2</v>
      </c>
      <c r="AA86">
        <f t="shared" si="24"/>
        <v>1.1048870000000015</v>
      </c>
      <c r="AB86">
        <f t="shared" si="25"/>
        <v>3.3421340000000024</v>
      </c>
      <c r="AC86">
        <f t="shared" si="26"/>
        <v>1.2488209999999988</v>
      </c>
      <c r="AD86">
        <f t="shared" si="27"/>
        <v>3.551943999999998</v>
      </c>
      <c r="AE86">
        <f t="shared" si="28"/>
        <v>3.5843229050865503E-5</v>
      </c>
      <c r="AF86">
        <f t="shared" si="29"/>
        <v>0.4002909999999999</v>
      </c>
      <c r="AG86">
        <f t="shared" si="30"/>
        <v>0.19235300000000002</v>
      </c>
      <c r="AH86">
        <f t="shared" si="31"/>
        <v>725380.85169817519</v>
      </c>
    </row>
    <row r="87" spans="1:34" x14ac:dyDescent="0.2">
      <c r="A87" t="str">
        <f t="shared" si="17"/>
        <v>KOEP</v>
      </c>
      <c r="B87" t="s">
        <v>3</v>
      </c>
      <c r="C87" t="s">
        <v>1</v>
      </c>
      <c r="D87" t="s">
        <v>13</v>
      </c>
      <c r="E87" t="s">
        <v>11</v>
      </c>
      <c r="F87">
        <v>0.46</v>
      </c>
      <c r="G87">
        <v>3.53</v>
      </c>
      <c r="H87">
        <v>22128541.886082102</v>
      </c>
      <c r="I87">
        <v>82036414.024713203</v>
      </c>
      <c r="J87">
        <v>5.1594448193213099E-2</v>
      </c>
      <c r="K87">
        <v>1152966.4351355899</v>
      </c>
      <c r="L87">
        <v>4.2917847025495802E-4</v>
      </c>
      <c r="M87">
        <v>55300</v>
      </c>
      <c r="N87">
        <v>0.22111303116147299</v>
      </c>
      <c r="O87">
        <v>15096347.826087</v>
      </c>
      <c r="P87">
        <v>0.242859490084986</v>
      </c>
      <c r="Q87">
        <v>16532691.3043478</v>
      </c>
      <c r="R87">
        <v>40.273418828855597</v>
      </c>
      <c r="S87">
        <v>1928400</v>
      </c>
      <c r="T87">
        <v>1151767.39130435</v>
      </c>
      <c r="U87">
        <f t="shared" si="18"/>
        <v>10.179129267597766</v>
      </c>
      <c r="V87">
        <f t="shared" si="19"/>
        <v>37.736750451368074</v>
      </c>
      <c r="W87">
        <f t="shared" si="20"/>
        <v>0.18212840212204223</v>
      </c>
      <c r="X87">
        <f t="shared" si="21"/>
        <v>0.53036456016237132</v>
      </c>
      <c r="Y87">
        <f t="shared" si="22"/>
        <v>1.5150000000000018E-3</v>
      </c>
      <c r="Z87">
        <f t="shared" si="23"/>
        <v>2.5437999999999999E-2</v>
      </c>
      <c r="AA87">
        <f t="shared" si="24"/>
        <v>0.78052899999999958</v>
      </c>
      <c r="AB87">
        <f t="shared" si="25"/>
        <v>6.9443200000000198</v>
      </c>
      <c r="AC87">
        <f t="shared" si="26"/>
        <v>0.85729400000000056</v>
      </c>
      <c r="AD87">
        <f t="shared" si="27"/>
        <v>7.6050379999999889</v>
      </c>
      <c r="AE87">
        <f t="shared" si="28"/>
        <v>1.8525772661273575E-5</v>
      </c>
      <c r="AF87">
        <f t="shared" si="29"/>
        <v>0.88706399999999996</v>
      </c>
      <c r="AG87">
        <f t="shared" si="30"/>
        <v>0.52981300000000098</v>
      </c>
      <c r="AH87">
        <f t="shared" si="31"/>
        <v>1752100.8030297428</v>
      </c>
    </row>
    <row r="88" spans="1:34" x14ac:dyDescent="0.2">
      <c r="A88" t="str">
        <f t="shared" si="17"/>
        <v>KOEP</v>
      </c>
      <c r="B88" t="s">
        <v>3</v>
      </c>
      <c r="C88" t="s">
        <v>1</v>
      </c>
      <c r="D88" t="s">
        <v>13</v>
      </c>
      <c r="E88" t="s">
        <v>11</v>
      </c>
      <c r="F88">
        <v>0.49</v>
      </c>
      <c r="G88">
        <v>2.62</v>
      </c>
      <c r="H88">
        <v>19599245.6033521</v>
      </c>
      <c r="I88">
        <v>58913203.361281499</v>
      </c>
      <c r="J88">
        <v>0.119271216921223</v>
      </c>
      <c r="K88">
        <v>2328185.3211965198</v>
      </c>
      <c r="L88" s="1">
        <v>4.8091603053435101E-5</v>
      </c>
      <c r="M88">
        <v>4291.8367346938803</v>
      </c>
      <c r="N88">
        <v>0.26692519083969501</v>
      </c>
      <c r="O88">
        <v>11056789.795918399</v>
      </c>
      <c r="P88">
        <v>0.349137786259542</v>
      </c>
      <c r="Q88">
        <v>13787579.5918367</v>
      </c>
      <c r="R88">
        <v>41.679545666139099</v>
      </c>
      <c r="S88">
        <v>986418.36734693905</v>
      </c>
      <c r="T88">
        <v>575283.67346938804</v>
      </c>
      <c r="U88">
        <f t="shared" si="18"/>
        <v>9.6036303456425287</v>
      </c>
      <c r="V88">
        <f t="shared" si="19"/>
        <v>28.867469647027935</v>
      </c>
      <c r="W88">
        <f t="shared" si="20"/>
        <v>0.31249058833360427</v>
      </c>
      <c r="X88">
        <f t="shared" si="21"/>
        <v>1.1408108073862946</v>
      </c>
      <c r="Y88">
        <f t="shared" si="22"/>
        <v>1.2599999999999997E-4</v>
      </c>
      <c r="Z88">
        <f t="shared" si="23"/>
        <v>2.1030000000000011E-3</v>
      </c>
      <c r="AA88">
        <f t="shared" si="24"/>
        <v>0.69934400000000096</v>
      </c>
      <c r="AB88">
        <f t="shared" si="25"/>
        <v>5.4178270000000159</v>
      </c>
      <c r="AC88">
        <f t="shared" si="26"/>
        <v>0.91474100000000014</v>
      </c>
      <c r="AD88">
        <f t="shared" si="27"/>
        <v>6.7559139999999829</v>
      </c>
      <c r="AE88">
        <f t="shared" si="28"/>
        <v>2.0422977376408158E-5</v>
      </c>
      <c r="AF88">
        <f t="shared" si="29"/>
        <v>0.48334500000000008</v>
      </c>
      <c r="AG88">
        <f t="shared" si="30"/>
        <v>0.28188900000000011</v>
      </c>
      <c r="AH88">
        <f t="shared" si="31"/>
        <v>2148475.0361402128</v>
      </c>
    </row>
    <row r="89" spans="1:34" x14ac:dyDescent="0.2">
      <c r="A89" t="str">
        <f t="shared" si="17"/>
        <v>KOEP</v>
      </c>
      <c r="B89" t="s">
        <v>3</v>
      </c>
      <c r="C89" t="s">
        <v>1</v>
      </c>
      <c r="D89" t="s">
        <v>13</v>
      </c>
      <c r="E89" t="s">
        <v>11</v>
      </c>
      <c r="F89">
        <v>0.14000000000000001</v>
      </c>
      <c r="G89">
        <v>2.5299999999999998</v>
      </c>
      <c r="H89">
        <v>68392005.320232198</v>
      </c>
      <c r="I89">
        <v>216713834.77255899</v>
      </c>
      <c r="J89">
        <v>7.3110015740817297E-2</v>
      </c>
      <c r="K89">
        <v>4987317.7882859297</v>
      </c>
      <c r="L89">
        <v>1E-4</v>
      </c>
      <c r="M89">
        <v>265450</v>
      </c>
      <c r="N89">
        <v>0.25081976284585</v>
      </c>
      <c r="O89">
        <v>43785685.714285702</v>
      </c>
      <c r="P89">
        <v>0.304916205533597</v>
      </c>
      <c r="Q89">
        <v>48960685.714285702</v>
      </c>
      <c r="R89">
        <v>35.355825340398397</v>
      </c>
      <c r="S89">
        <v>4259714.2857142901</v>
      </c>
      <c r="T89">
        <v>2753657.1428571399</v>
      </c>
      <c r="U89">
        <f t="shared" si="18"/>
        <v>9.5748807448325071</v>
      </c>
      <c r="V89">
        <f t="shared" si="19"/>
        <v>30.339936868158262</v>
      </c>
      <c r="W89">
        <f t="shared" si="20"/>
        <v>0.18496833982426775</v>
      </c>
      <c r="X89">
        <f t="shared" si="21"/>
        <v>0.6982244903600302</v>
      </c>
      <c r="Y89">
        <f t="shared" si="22"/>
        <v>2.5299999999999997E-4</v>
      </c>
      <c r="Z89">
        <f t="shared" si="23"/>
        <v>3.7163000000000002E-2</v>
      </c>
      <c r="AA89">
        <f t="shared" si="24"/>
        <v>0.63457400000000042</v>
      </c>
      <c r="AB89">
        <f t="shared" si="25"/>
        <v>6.1299959999999984</v>
      </c>
      <c r="AC89">
        <f t="shared" si="26"/>
        <v>0.77143800000000029</v>
      </c>
      <c r="AD89">
        <f t="shared" si="27"/>
        <v>6.8544959999999984</v>
      </c>
      <c r="AE89">
        <f t="shared" si="28"/>
        <v>4.9498155476557756E-6</v>
      </c>
      <c r="AF89">
        <f t="shared" si="29"/>
        <v>0.59636000000000067</v>
      </c>
      <c r="AG89">
        <f t="shared" si="30"/>
        <v>0.38551199999999963</v>
      </c>
      <c r="AH89">
        <f t="shared" si="31"/>
        <v>7034095.7716913512</v>
      </c>
    </row>
  </sheetData>
  <autoFilter ref="A1:T65" xr:uid="{6B398DD7-D14C-2343-A817-782E68F029EE}">
    <sortState xmlns:xlrd2="http://schemas.microsoft.com/office/spreadsheetml/2017/richdata2" ref="A2:T89">
      <sortCondition descending="1" ref="C1:C89"/>
    </sortState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Sheet1!MechEXPORT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Pavey</dc:creator>
  <cp:lastModifiedBy>Shawn Pavey</cp:lastModifiedBy>
  <dcterms:created xsi:type="dcterms:W3CDTF">2024-09-26T19:03:35Z</dcterms:created>
  <dcterms:modified xsi:type="dcterms:W3CDTF">2025-01-30T17:18:29Z</dcterms:modified>
</cp:coreProperties>
</file>