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5872F472-C7B7-4D38-ADFB-2EEBD8FBAAFE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卡牌-朵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L2" i="1"/>
  <c r="J2" i="1"/>
  <c r="K2" i="1"/>
  <c r="I2" i="1"/>
  <c r="H2" i="1"/>
</calcChain>
</file>

<file path=xl/sharedStrings.xml><?xml version="1.0" encoding="utf-8"?>
<sst xmlns="http://schemas.openxmlformats.org/spreadsheetml/2006/main" count="56" uniqueCount="45">
  <si>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</si>
  <si>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</si>
  <si>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</si>
  <si>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</si>
  <si>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</si>
  <si>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</si>
  <si>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</si>
  <si>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</si>
  <si>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</si>
  <si>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</si>
  <si>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</si>
  <si>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</si>
  <si>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</si>
  <si>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玩具作成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</si>
  <si>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</si>
  <si>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</si>
  <si>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</si>
  <si>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</si>
  <si>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</si>
  <si>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</si>
  <si>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</si>
  <si>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</si>
  <si>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</si>
  <si>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</si>
  <si>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</si>
  <si>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</si>
  <si>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</si>
  <si>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</si>
  <si>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</si>
  <si>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</si>
  <si>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</si>
  <si>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玩具安全帽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</si>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</sst>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G16" sqref="G16"/>
    </sheetView>
  </sheetViews>
  <sheetFormatPr defaultRowHeight="13.8" x14ac:dyDescent="0.25"/>
  <cols>
    <col min="1" max="1" width="18" customWidth="1"/>
    <col min="2" max="2" width="17.44140625" customWidth="1"/>
    <col min="3" max="3" width="18.6640625" customWidth="1"/>
    <col min="4" max="4" width="17.44140625" customWidth="1"/>
    <col min="5" max="5" width="27.109375" customWidth="1"/>
    <col min="6" max="6" width="25.88671875" customWidth="1"/>
    <col min="8" max="8" width="9.44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s="1" t="s">
        <v>37</v>
      </c>
      <c r="I1" s="1" t="s">
        <v>38</v>
      </c>
      <c r="J1" s="1" t="s">
        <v>41</v>
      </c>
      <c r="K1" s="1" t="s">
        <v>40</v>
      </c>
      <c r="L1" s="1" t="s">
        <v>42</v>
      </c>
    </row>
    <row r="2" spans="1:12" x14ac:dyDescent="0.25">
      <c r="A2" t="s">
        <v>6</v>
      </c>
      <c r="B2" t="s">
        <v>7</v>
      </c>
      <c r="C2" t="s">
        <v>8</v>
      </c>
      <c r="D2">
        <v>1</v>
      </c>
      <c r="E2" t="s">
        <v>9</v>
      </c>
      <c r="F2" t="s">
        <v>16</v>
      </c>
      <c r="H2" s="1">
        <f>COUNTIF(C:C,"=基础牌")</f>
        <v>3</v>
      </c>
      <c r="I2" s="1">
        <f>COUNTIF(C:C,"=普通牌")</f>
        <v>2</v>
      </c>
      <c r="J2" s="1">
        <f>COUNTIF(C:C,"=罕见牌")</f>
        <v>1</v>
      </c>
      <c r="K2" s="1">
        <f>COUNTIF(C:C,"=稀有牌")</f>
        <v>2</v>
      </c>
      <c r="L2" s="1">
        <f>SUM(H2:K2)</f>
        <v>8</v>
      </c>
    </row>
    <row r="3" spans="1:12" x14ac:dyDescent="0.25">
      <c r="A3" t="s">
        <v>10</v>
      </c>
      <c r="B3" t="s">
        <v>11</v>
      </c>
      <c r="C3" t="s">
        <v>8</v>
      </c>
      <c r="D3">
        <v>1</v>
      </c>
      <c r="E3" t="s">
        <v>12</v>
      </c>
      <c r="F3" t="s">
        <v>17</v>
      </c>
      <c r="H3" s="1" t="s">
        <v>7</v>
      </c>
      <c r="I3" s="1" t="s">
        <v>11</v>
      </c>
      <c r="J3" s="1" t="s">
        <v>20</v>
      </c>
      <c r="K3" s="1" t="s">
        <v>42</v>
      </c>
      <c r="L3" s="1"/>
    </row>
    <row r="4" spans="1:12" x14ac:dyDescent="0.25">
      <c r="A4" t="s">
        <v>13</v>
      </c>
      <c r="B4" t="s">
        <v>11</v>
      </c>
      <c r="C4" t="s">
        <v>8</v>
      </c>
      <c r="D4">
        <v>1</v>
      </c>
      <c r="E4" t="s">
        <v>14</v>
      </c>
      <c r="F4" t="s">
        <v>18</v>
      </c>
      <c r="H4" s="1">
        <f>COUNTIF(B:B,"=攻击牌")</f>
        <v>4</v>
      </c>
      <c r="I4" s="1">
        <f>COUNTIF(B:B,"=技能牌")</f>
        <v>3</v>
      </c>
      <c r="J4" s="1">
        <f>COUNTIF(B:B,"=能力牌")</f>
        <v>1</v>
      </c>
      <c r="K4" s="1">
        <f>SUM(H4:J4)</f>
        <v>8</v>
      </c>
      <c r="L4" s="1"/>
    </row>
    <row r="5" spans="1:12" x14ac:dyDescent="0.25">
      <c r="A5" t="s">
        <v>19</v>
      </c>
      <c r="B5" t="s">
        <v>20</v>
      </c>
      <c r="C5" t="s">
        <v>39</v>
      </c>
      <c r="D5">
        <v>2</v>
      </c>
      <c r="E5" t="s">
        <v>21</v>
      </c>
      <c r="F5" t="s">
        <v>22</v>
      </c>
    </row>
    <row r="6" spans="1:12" x14ac:dyDescent="0.25">
      <c r="A6" t="s">
        <v>23</v>
      </c>
      <c r="B6" t="s">
        <v>7</v>
      </c>
      <c r="C6" t="s">
        <v>39</v>
      </c>
      <c r="D6">
        <v>3</v>
      </c>
      <c r="E6" t="s">
        <v>24</v>
      </c>
      <c r="F6" t="s">
        <v>25</v>
      </c>
    </row>
    <row r="7" spans="1:12" x14ac:dyDescent="0.25">
      <c r="A7" t="s">
        <v>26</v>
      </c>
      <c r="B7" t="s">
        <v>27</v>
      </c>
      <c r="C7" t="s">
        <v>28</v>
      </c>
      <c r="D7">
        <v>1</v>
      </c>
      <c r="E7" t="s">
        <v>29</v>
      </c>
      <c r="F7" t="s">
        <v>30</v>
      </c>
    </row>
    <row r="8" spans="1:12" x14ac:dyDescent="0.25">
      <c r="A8" t="s">
        <v>31</v>
      </c>
      <c r="B8" t="s">
        <v>32</v>
      </c>
      <c r="C8" t="s">
        <v>28</v>
      </c>
      <c r="D8">
        <v>1</v>
      </c>
      <c r="E8" t="s">
        <v>33</v>
      </c>
      <c r="F8" t="s">
        <v>34</v>
      </c>
    </row>
    <row r="9" spans="1:12" x14ac:dyDescent="0.25">
      <c r="A9" t="s">
        <v>35</v>
      </c>
      <c r="B9" t="s">
        <v>27</v>
      </c>
      <c r="C9" t="s">
        <v>36</v>
      </c>
      <c r="D9">
        <v>2</v>
      </c>
      <c r="E9" t="s">
        <v>43</v>
      </c>
      <c r="F9" t="s">
        <v>44</v>
      </c>
    </row>
  </sheetData>
  <phoneticPr fontId="1" type="noConversion"/>
  <dataValidations count="2">
    <dataValidation type="list" allowBlank="1" showInputMessage="1" showErrorMessage="1" sqref="B1:B1048576 H3:J3" xr:uid="{5811FB69-8E18-41D2-A81C-F0DCC3040E28}">
      <formula1>"攻击牌,技能牌, 能力牌"</formula1>
    </dataValidation>
    <dataValidation type="list" allowBlank="1" showInputMessage="1" showErrorMessage="1" sqref="C1:C1048576" xr:uid="{297079E6-A46C-44EB-817C-603C4CA96052}">
      <formula1>"基础牌,普通牌,罕见牌,稀有牌"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卡牌-朵菈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2022-04-29T15:41:48Z</dcterms:modified>
</cp:coreProperties>
</file>