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R\Vasc-AoP\data\"/>
    </mc:Choice>
  </mc:AlternateContent>
  <xr:revisionPtr revIDLastSave="0" documentId="13_ncr:1_{088D7B0A-700D-4021-BB1F-3FF28BF61BB6}" xr6:coauthVersionLast="47" xr6:coauthVersionMax="47" xr10:uidLastSave="{00000000-0000-0000-0000-000000000000}"/>
  <bookViews>
    <workbookView xWindow="7050" yWindow="2055" windowWidth="20355" windowHeight="12015" activeTab="1" xr2:uid="{00000000-000D-0000-FFFF-FFFF00000000}"/>
  </bookViews>
  <sheets>
    <sheet name="Main Results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1" l="1"/>
  <c r="T37" i="1" s="1"/>
  <c r="P32" i="1"/>
  <c r="P36" i="1" s="1"/>
  <c r="P37" i="1" s="1"/>
  <c r="Q32" i="1"/>
  <c r="Q36" i="1" s="1"/>
  <c r="Q37" i="1" s="1"/>
  <c r="R32" i="1"/>
  <c r="R36" i="1" s="1"/>
  <c r="R37" i="1" s="1"/>
  <c r="S32" i="1"/>
  <c r="S36" i="1" s="1"/>
  <c r="S37" i="1" s="1"/>
  <c r="T32" i="1"/>
  <c r="U32" i="1"/>
  <c r="U36" i="1" s="1"/>
  <c r="U37" i="1" s="1"/>
  <c r="V32" i="1"/>
  <c r="V36" i="1" s="1"/>
  <c r="V37" i="1" s="1"/>
  <c r="W32" i="1"/>
  <c r="W36" i="1" s="1"/>
  <c r="W37" i="1" s="1"/>
  <c r="X32" i="1"/>
  <c r="X36" i="1" s="1"/>
  <c r="X37" i="1" s="1"/>
  <c r="Y32" i="1"/>
  <c r="Y36" i="1" s="1"/>
  <c r="Y37" i="1" s="1"/>
  <c r="Z32" i="1"/>
  <c r="Z36" i="1" s="1"/>
  <c r="Z37" i="1" s="1"/>
  <c r="AA32" i="1"/>
  <c r="AA36" i="1" s="1"/>
  <c r="AA37" i="1" s="1"/>
  <c r="AB32" i="1"/>
  <c r="AB36" i="1" s="1"/>
  <c r="AB37" i="1" s="1"/>
  <c r="AC32" i="1"/>
  <c r="AC36" i="1" s="1"/>
  <c r="AC37" i="1" s="1"/>
  <c r="AD32" i="1"/>
  <c r="AD36" i="1" s="1"/>
  <c r="AD37" i="1" s="1"/>
  <c r="AE32" i="1"/>
  <c r="AE36" i="1" s="1"/>
  <c r="AE37" i="1" s="1"/>
  <c r="AF32" i="1"/>
  <c r="AG32" i="1"/>
  <c r="AG36" i="1" s="1"/>
  <c r="AG37" i="1" s="1"/>
  <c r="AH32" i="1"/>
  <c r="AH36" i="1" s="1"/>
  <c r="AH37" i="1" s="1"/>
  <c r="AI32" i="1"/>
  <c r="AI36" i="1" s="1"/>
  <c r="AI37" i="1" s="1"/>
  <c r="AJ32" i="1"/>
  <c r="AJ36" i="1" s="1"/>
  <c r="AJ37" i="1" s="1"/>
  <c r="AK32" i="1"/>
  <c r="AK36" i="1" s="1"/>
  <c r="AK37" i="1" s="1"/>
  <c r="AL32" i="1"/>
  <c r="AL36" i="1" s="1"/>
  <c r="AL37" i="1" s="1"/>
  <c r="AM32" i="1"/>
  <c r="AM36" i="1" s="1"/>
  <c r="AM37" i="1" s="1"/>
  <c r="AN32" i="1"/>
  <c r="AN36" i="1" s="1"/>
  <c r="AN37" i="1" s="1"/>
  <c r="AO32" i="1"/>
  <c r="AO36" i="1" s="1"/>
  <c r="AO37" i="1" s="1"/>
  <c r="AP32" i="1"/>
  <c r="AP36" i="1" s="1"/>
  <c r="AP37" i="1" s="1"/>
  <c r="AQ32" i="1"/>
  <c r="AQ36" i="1" s="1"/>
  <c r="AQ37" i="1" s="1"/>
  <c r="AR32" i="1"/>
  <c r="AS32" i="1"/>
  <c r="AS36" i="1" s="1"/>
  <c r="AS37" i="1" s="1"/>
  <c r="AT32" i="1"/>
  <c r="AT36" i="1" s="1"/>
  <c r="AT37" i="1" s="1"/>
  <c r="AU32" i="1"/>
  <c r="AU36" i="1" s="1"/>
  <c r="AU37" i="1" s="1"/>
  <c r="AV32" i="1"/>
  <c r="AV36" i="1" s="1"/>
  <c r="AV37" i="1" s="1"/>
  <c r="AW32" i="1"/>
  <c r="AW36" i="1" s="1"/>
  <c r="AW37" i="1" s="1"/>
  <c r="AX32" i="1"/>
  <c r="AX36" i="1" s="1"/>
  <c r="AX37" i="1" s="1"/>
  <c r="AY32" i="1"/>
  <c r="AY36" i="1" s="1"/>
  <c r="AY37" i="1" s="1"/>
  <c r="AZ32" i="1"/>
  <c r="AZ36" i="1" s="1"/>
  <c r="AZ37" i="1" s="1"/>
  <c r="BA32" i="1"/>
  <c r="BA36" i="1" s="1"/>
  <c r="BA37" i="1" s="1"/>
  <c r="BB32" i="1"/>
  <c r="BB36" i="1" s="1"/>
  <c r="BB37" i="1" s="1"/>
  <c r="BC32" i="1"/>
  <c r="BC36" i="1" s="1"/>
  <c r="BC37" i="1" s="1"/>
  <c r="BD32" i="1"/>
  <c r="BE32" i="1"/>
  <c r="BE36" i="1" s="1"/>
  <c r="BE37" i="1" s="1"/>
  <c r="BF32" i="1"/>
  <c r="BF36" i="1" s="1"/>
  <c r="BF37" i="1" s="1"/>
  <c r="BG32" i="1"/>
  <c r="BG36" i="1" s="1"/>
  <c r="BG37" i="1" s="1"/>
  <c r="BH32" i="1"/>
  <c r="BH36" i="1" s="1"/>
  <c r="BH37" i="1" s="1"/>
  <c r="BI32" i="1"/>
  <c r="BI36" i="1" s="1"/>
  <c r="BI37" i="1" s="1"/>
  <c r="BJ32" i="1"/>
  <c r="BJ36" i="1" s="1"/>
  <c r="BJ37" i="1" s="1"/>
  <c r="BK32" i="1"/>
  <c r="BK36" i="1" s="1"/>
  <c r="BK37" i="1" s="1"/>
  <c r="BL32" i="1"/>
  <c r="BL36" i="1" s="1"/>
  <c r="BL37" i="1" s="1"/>
  <c r="BM32" i="1"/>
  <c r="BM36" i="1" s="1"/>
  <c r="BM37" i="1" s="1"/>
  <c r="BN32" i="1"/>
  <c r="BN36" i="1" s="1"/>
  <c r="BN37" i="1" s="1"/>
  <c r="BO32" i="1"/>
  <c r="BO36" i="1" s="1"/>
  <c r="BO37" i="1" s="1"/>
  <c r="BP32" i="1"/>
  <c r="BQ32" i="1"/>
  <c r="BQ36" i="1" s="1"/>
  <c r="BQ37" i="1" s="1"/>
  <c r="BR32" i="1"/>
  <c r="BR36" i="1" s="1"/>
  <c r="BR37" i="1" s="1"/>
  <c r="BS32" i="1"/>
  <c r="BS36" i="1" s="1"/>
  <c r="BS37" i="1" s="1"/>
  <c r="BT32" i="1"/>
  <c r="BT36" i="1" s="1"/>
  <c r="BT37" i="1" s="1"/>
  <c r="BU32" i="1"/>
  <c r="BU36" i="1" s="1"/>
  <c r="BU37" i="1" s="1"/>
  <c r="BV32" i="1"/>
  <c r="BV36" i="1" s="1"/>
  <c r="BV37" i="1" s="1"/>
  <c r="BW32" i="1"/>
  <c r="BW36" i="1" s="1"/>
  <c r="BW37" i="1" s="1"/>
  <c r="BX32" i="1"/>
  <c r="BX36" i="1" s="1"/>
  <c r="BX37" i="1" s="1"/>
  <c r="BY32" i="1"/>
  <c r="BY36" i="1" s="1"/>
  <c r="BY37" i="1" s="1"/>
  <c r="BZ32" i="1"/>
  <c r="BZ36" i="1" s="1"/>
  <c r="BZ37" i="1" s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F36" i="1" s="1"/>
  <c r="AF37" i="1" s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R36" i="1" s="1"/>
  <c r="AR37" i="1" s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D36" i="1" s="1"/>
  <c r="BD37" i="1" s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P36" i="1" s="1"/>
  <c r="BP37" i="1" s="1"/>
  <c r="BQ35" i="1"/>
  <c r="BR35" i="1"/>
  <c r="BS35" i="1"/>
  <c r="BT35" i="1"/>
  <c r="BU35" i="1"/>
  <c r="BV35" i="1"/>
  <c r="BW35" i="1"/>
  <c r="BX35" i="1"/>
  <c r="BY35" i="1"/>
  <c r="BZ35" i="1"/>
  <c r="Z29" i="1"/>
  <c r="Z30" i="1" s="1"/>
  <c r="AL29" i="1"/>
  <c r="AL30" i="1" s="1"/>
  <c r="AX29" i="1"/>
  <c r="AX30" i="1" s="1"/>
  <c r="BJ29" i="1"/>
  <c r="BJ30" i="1" s="1"/>
  <c r="BV29" i="1"/>
  <c r="BV30" i="1" s="1"/>
  <c r="I36" i="1"/>
  <c r="I37" i="1" s="1"/>
  <c r="E32" i="1"/>
  <c r="E36" i="1" s="1"/>
  <c r="E37" i="1" s="1"/>
  <c r="F32" i="1"/>
  <c r="F36" i="1" s="1"/>
  <c r="F37" i="1" s="1"/>
  <c r="G32" i="1"/>
  <c r="G36" i="1" s="1"/>
  <c r="G37" i="1" s="1"/>
  <c r="H32" i="1"/>
  <c r="H36" i="1" s="1"/>
  <c r="H37" i="1" s="1"/>
  <c r="I32" i="1"/>
  <c r="J32" i="1"/>
  <c r="J36" i="1" s="1"/>
  <c r="J37" i="1" s="1"/>
  <c r="K32" i="1"/>
  <c r="K36" i="1" s="1"/>
  <c r="K37" i="1" s="1"/>
  <c r="L32" i="1"/>
  <c r="L36" i="1" s="1"/>
  <c r="L37" i="1" s="1"/>
  <c r="M32" i="1"/>
  <c r="M36" i="1" s="1"/>
  <c r="M37" i="1" s="1"/>
  <c r="N32" i="1"/>
  <c r="N36" i="1" s="1"/>
  <c r="N37" i="1" s="1"/>
  <c r="O32" i="1"/>
  <c r="O36" i="1" s="1"/>
  <c r="O37" i="1" s="1"/>
  <c r="E33" i="1"/>
  <c r="F33" i="1"/>
  <c r="G33" i="1"/>
  <c r="H33" i="1"/>
  <c r="I33" i="1"/>
  <c r="J33" i="1"/>
  <c r="K33" i="1"/>
  <c r="L33" i="1"/>
  <c r="M33" i="1"/>
  <c r="N33" i="1"/>
  <c r="O33" i="1"/>
  <c r="E34" i="1"/>
  <c r="F34" i="1"/>
  <c r="G34" i="1"/>
  <c r="H34" i="1"/>
  <c r="I34" i="1"/>
  <c r="J34" i="1"/>
  <c r="K34" i="1"/>
  <c r="L34" i="1"/>
  <c r="M34" i="1"/>
  <c r="N34" i="1"/>
  <c r="O34" i="1"/>
  <c r="E35" i="1"/>
  <c r="F35" i="1"/>
  <c r="G35" i="1"/>
  <c r="H35" i="1"/>
  <c r="I35" i="1"/>
  <c r="J35" i="1"/>
  <c r="K35" i="1"/>
  <c r="L35" i="1"/>
  <c r="M35" i="1"/>
  <c r="N35" i="1"/>
  <c r="O35" i="1"/>
  <c r="D33" i="1"/>
  <c r="D34" i="1"/>
  <c r="D35" i="1"/>
  <c r="D32" i="1"/>
  <c r="D36" i="1" s="1"/>
  <c r="D37" i="1" s="1"/>
  <c r="H29" i="1"/>
  <c r="H30" i="1" s="1"/>
  <c r="E26" i="1"/>
  <c r="E29" i="1" s="1"/>
  <c r="E30" i="1" s="1"/>
  <c r="F26" i="1"/>
  <c r="F29" i="1" s="1"/>
  <c r="F30" i="1" s="1"/>
  <c r="G26" i="1"/>
  <c r="G29" i="1" s="1"/>
  <c r="G30" i="1" s="1"/>
  <c r="H26" i="1"/>
  <c r="I26" i="1"/>
  <c r="I29" i="1" s="1"/>
  <c r="I30" i="1" s="1"/>
  <c r="J26" i="1"/>
  <c r="J29" i="1" s="1"/>
  <c r="J30" i="1" s="1"/>
  <c r="K26" i="1"/>
  <c r="K29" i="1" s="1"/>
  <c r="K30" i="1" s="1"/>
  <c r="L26" i="1"/>
  <c r="L29" i="1" s="1"/>
  <c r="L30" i="1" s="1"/>
  <c r="M26" i="1"/>
  <c r="M29" i="1" s="1"/>
  <c r="M30" i="1" s="1"/>
  <c r="N26" i="1"/>
  <c r="N29" i="1" s="1"/>
  <c r="N30" i="1" s="1"/>
  <c r="O26" i="1"/>
  <c r="O29" i="1" s="1"/>
  <c r="O30" i="1" s="1"/>
  <c r="P26" i="1"/>
  <c r="P29" i="1" s="1"/>
  <c r="P30" i="1" s="1"/>
  <c r="Q26" i="1"/>
  <c r="Q29" i="1" s="1"/>
  <c r="Q30" i="1" s="1"/>
  <c r="R26" i="1"/>
  <c r="R29" i="1" s="1"/>
  <c r="R30" i="1" s="1"/>
  <c r="S26" i="1"/>
  <c r="S29" i="1" s="1"/>
  <c r="S30" i="1" s="1"/>
  <c r="T26" i="1"/>
  <c r="T29" i="1" s="1"/>
  <c r="T30" i="1" s="1"/>
  <c r="U26" i="1"/>
  <c r="U29" i="1" s="1"/>
  <c r="U30" i="1" s="1"/>
  <c r="V26" i="1"/>
  <c r="V29" i="1" s="1"/>
  <c r="V30" i="1" s="1"/>
  <c r="W26" i="1"/>
  <c r="W29" i="1" s="1"/>
  <c r="W30" i="1" s="1"/>
  <c r="X26" i="1"/>
  <c r="X29" i="1" s="1"/>
  <c r="X30" i="1" s="1"/>
  <c r="Y26" i="1"/>
  <c r="Y29" i="1" s="1"/>
  <c r="Y30" i="1" s="1"/>
  <c r="Z26" i="1"/>
  <c r="AA26" i="1"/>
  <c r="AA29" i="1" s="1"/>
  <c r="AA30" i="1" s="1"/>
  <c r="AB26" i="1"/>
  <c r="AB29" i="1" s="1"/>
  <c r="AB30" i="1" s="1"/>
  <c r="AC26" i="1"/>
  <c r="AC29" i="1" s="1"/>
  <c r="AC30" i="1" s="1"/>
  <c r="AD26" i="1"/>
  <c r="AD29" i="1" s="1"/>
  <c r="AD30" i="1" s="1"/>
  <c r="AE26" i="1"/>
  <c r="AE29" i="1" s="1"/>
  <c r="AE30" i="1" s="1"/>
  <c r="AF26" i="1"/>
  <c r="AF29" i="1" s="1"/>
  <c r="AF30" i="1" s="1"/>
  <c r="AG26" i="1"/>
  <c r="AG29" i="1" s="1"/>
  <c r="AG30" i="1" s="1"/>
  <c r="AH26" i="1"/>
  <c r="AH29" i="1" s="1"/>
  <c r="AH30" i="1" s="1"/>
  <c r="AI26" i="1"/>
  <c r="AI29" i="1" s="1"/>
  <c r="AI30" i="1" s="1"/>
  <c r="AJ26" i="1"/>
  <c r="AJ29" i="1" s="1"/>
  <c r="AJ30" i="1" s="1"/>
  <c r="AK26" i="1"/>
  <c r="AK29" i="1" s="1"/>
  <c r="AK30" i="1" s="1"/>
  <c r="AL26" i="1"/>
  <c r="AM26" i="1"/>
  <c r="AM29" i="1" s="1"/>
  <c r="AM30" i="1" s="1"/>
  <c r="AN26" i="1"/>
  <c r="AN29" i="1" s="1"/>
  <c r="AN30" i="1" s="1"/>
  <c r="AO26" i="1"/>
  <c r="AO29" i="1" s="1"/>
  <c r="AO30" i="1" s="1"/>
  <c r="AP26" i="1"/>
  <c r="AP29" i="1" s="1"/>
  <c r="AP30" i="1" s="1"/>
  <c r="AQ26" i="1"/>
  <c r="AQ29" i="1" s="1"/>
  <c r="AQ30" i="1" s="1"/>
  <c r="AR26" i="1"/>
  <c r="AR29" i="1" s="1"/>
  <c r="AR30" i="1" s="1"/>
  <c r="AS26" i="1"/>
  <c r="AS29" i="1" s="1"/>
  <c r="AS30" i="1" s="1"/>
  <c r="AT26" i="1"/>
  <c r="AT29" i="1" s="1"/>
  <c r="AT30" i="1" s="1"/>
  <c r="AU26" i="1"/>
  <c r="AU29" i="1" s="1"/>
  <c r="AU30" i="1" s="1"/>
  <c r="AV26" i="1"/>
  <c r="AV29" i="1" s="1"/>
  <c r="AV30" i="1" s="1"/>
  <c r="AW26" i="1"/>
  <c r="AW29" i="1" s="1"/>
  <c r="AW30" i="1" s="1"/>
  <c r="AX26" i="1"/>
  <c r="AY26" i="1"/>
  <c r="AY29" i="1" s="1"/>
  <c r="AY30" i="1" s="1"/>
  <c r="AZ26" i="1"/>
  <c r="AZ29" i="1" s="1"/>
  <c r="AZ30" i="1" s="1"/>
  <c r="BA26" i="1"/>
  <c r="BA29" i="1" s="1"/>
  <c r="BA30" i="1" s="1"/>
  <c r="BB26" i="1"/>
  <c r="BB29" i="1" s="1"/>
  <c r="BB30" i="1" s="1"/>
  <c r="BC26" i="1"/>
  <c r="BC29" i="1" s="1"/>
  <c r="BC30" i="1" s="1"/>
  <c r="BD26" i="1"/>
  <c r="BD29" i="1" s="1"/>
  <c r="BD30" i="1" s="1"/>
  <c r="BE26" i="1"/>
  <c r="BE29" i="1" s="1"/>
  <c r="BE30" i="1" s="1"/>
  <c r="BF26" i="1"/>
  <c r="BF29" i="1" s="1"/>
  <c r="BF30" i="1" s="1"/>
  <c r="BG26" i="1"/>
  <c r="BG29" i="1" s="1"/>
  <c r="BG30" i="1" s="1"/>
  <c r="BH26" i="1"/>
  <c r="BH29" i="1" s="1"/>
  <c r="BH30" i="1" s="1"/>
  <c r="BI26" i="1"/>
  <c r="BI29" i="1" s="1"/>
  <c r="BI30" i="1" s="1"/>
  <c r="BJ26" i="1"/>
  <c r="BK26" i="1"/>
  <c r="BK29" i="1" s="1"/>
  <c r="BK30" i="1" s="1"/>
  <c r="BL26" i="1"/>
  <c r="BL29" i="1" s="1"/>
  <c r="BL30" i="1" s="1"/>
  <c r="BM26" i="1"/>
  <c r="BM29" i="1" s="1"/>
  <c r="BM30" i="1" s="1"/>
  <c r="BN26" i="1"/>
  <c r="BN29" i="1" s="1"/>
  <c r="BN30" i="1" s="1"/>
  <c r="BO26" i="1"/>
  <c r="BO29" i="1" s="1"/>
  <c r="BO30" i="1" s="1"/>
  <c r="BP26" i="1"/>
  <c r="BP29" i="1" s="1"/>
  <c r="BP30" i="1" s="1"/>
  <c r="BQ26" i="1"/>
  <c r="BQ29" i="1" s="1"/>
  <c r="BQ30" i="1" s="1"/>
  <c r="BR26" i="1"/>
  <c r="BR29" i="1" s="1"/>
  <c r="BR30" i="1" s="1"/>
  <c r="BS26" i="1"/>
  <c r="BS29" i="1" s="1"/>
  <c r="BS30" i="1" s="1"/>
  <c r="BT26" i="1"/>
  <c r="BT29" i="1" s="1"/>
  <c r="BT30" i="1" s="1"/>
  <c r="BU26" i="1"/>
  <c r="BU29" i="1" s="1"/>
  <c r="BU30" i="1" s="1"/>
  <c r="BV26" i="1"/>
  <c r="BW26" i="1"/>
  <c r="BW29" i="1" s="1"/>
  <c r="BW30" i="1" s="1"/>
  <c r="BX26" i="1"/>
  <c r="BX29" i="1" s="1"/>
  <c r="BX30" i="1" s="1"/>
  <c r="BY26" i="1"/>
  <c r="BY29" i="1" s="1"/>
  <c r="BY30" i="1" s="1"/>
  <c r="BZ26" i="1"/>
  <c r="BZ29" i="1" s="1"/>
  <c r="BZ30" i="1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D27" i="1"/>
  <c r="D28" i="1"/>
  <c r="D26" i="1"/>
  <c r="D29" i="1" s="1"/>
  <c r="D30" i="1" s="1"/>
  <c r="C36" i="1"/>
  <c r="C37" i="1" s="1"/>
  <c r="B36" i="1"/>
  <c r="B37" i="1" s="1"/>
  <c r="C29" i="1"/>
  <c r="C30" i="1" s="1"/>
  <c r="B29" i="1"/>
  <c r="B30" i="1" s="1"/>
  <c r="O23" i="1"/>
  <c r="N23" i="1"/>
  <c r="M23" i="1"/>
  <c r="L23" i="1"/>
  <c r="K23" i="1"/>
  <c r="J23" i="1"/>
  <c r="I23" i="1"/>
  <c r="H23" i="1"/>
  <c r="G23" i="1"/>
  <c r="F23" i="1"/>
  <c r="E23" i="1"/>
  <c r="D23" i="1"/>
  <c r="D17" i="1"/>
  <c r="O17" i="1"/>
  <c r="N17" i="1"/>
  <c r="M17" i="1"/>
  <c r="L17" i="1"/>
  <c r="K17" i="1"/>
  <c r="J17" i="1"/>
  <c r="I17" i="1"/>
  <c r="H17" i="1"/>
  <c r="G17" i="1"/>
  <c r="F17" i="1"/>
  <c r="E17" i="1"/>
  <c r="C23" i="1"/>
  <c r="B23" i="1"/>
  <c r="C17" i="1"/>
  <c r="B17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2" i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B6" i="1"/>
</calcChain>
</file>

<file path=xl/sharedStrings.xml><?xml version="1.0" encoding="utf-8"?>
<sst xmlns="http://schemas.openxmlformats.org/spreadsheetml/2006/main" count="364" uniqueCount="78">
  <si>
    <t/>
  </si>
  <si>
    <t>Number of Segments per Radius Bin</t>
  </si>
  <si>
    <t>Mean Length of Segments per Radius Bin</t>
  </si>
  <si>
    <t>Mean Segment Tortuosity per Radius Bin</t>
  </si>
  <si>
    <t>File Name</t>
  </si>
  <si>
    <t>Volume</t>
  </si>
  <si>
    <t>Network Length</t>
  </si>
  <si>
    <t>Surface Area</t>
  </si>
  <si>
    <t>Branchpoints</t>
  </si>
  <si>
    <t>Endpoints</t>
  </si>
  <si>
    <t>Number of Segments</t>
  </si>
  <si>
    <t>Segment Partitioning</t>
  </si>
  <si>
    <t>Mean Segment Radius</t>
  </si>
  <si>
    <t>Mean Segment Length</t>
  </si>
  <si>
    <t>Mean Segment Tortuosity</t>
  </si>
  <si>
    <t>Mean Segment Volume</t>
  </si>
  <si>
    <t>Mean Segment Surface Area</t>
  </si>
  <si>
    <t>0 - 1</t>
  </si>
  <si>
    <t>1 - 2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</si>
  <si>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</si>
  <si>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</si>
  <si>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</si>
  <si>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</si>
  <si>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</si>
  <si>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</si>
  <si>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</si>
  <si>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</si>
  <si>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</si>
  <si>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</si>
  <si>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</si>
  <si>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</si>
  <si>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</si>
  <si>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</si>
  <si>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</si>
  <si>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</si>
  <si>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</si>
  <si>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</si>
  <si>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20+</t>
  </si>
  <si>
    <t>GE1N P21 rés profond</t>
  </si>
  <si>
    <t>GF2N P21 rés profond</t>
  </si>
  <si>
    <t>GF5N P21 rés profond</t>
  </si>
  <si>
    <t>JD1H P21 rés profond</t>
  </si>
  <si>
    <t>JD6H P21 rés profond</t>
  </si>
  <si>
    <t>JD8H P21 rés profond</t>
  </si>
  <si>
    <t>JD9H P21 rés profond</t>
  </si>
  <si>
    <t>GE1N P21 rés superficiel</t>
  </si>
  <si>
    <t>GF2N P21 rés superficiel</t>
  </si>
  <si>
    <t>GF5N P21 rés superficiel</t>
  </si>
  <si>
    <t>JD1H P21 rés superficiel</t>
  </si>
  <si>
    <t>JD6H P21 rés superficiel</t>
  </si>
  <si>
    <t>JD8H P21 rés superficiel</t>
  </si>
  <si>
    <t>JD9H P21 rés superficiel</t>
  </si>
  <si>
    <t>Volume cervelet</t>
  </si>
  <si>
    <t>Aire cervelet</t>
  </si>
  <si>
    <t xml:space="preserve"> Volume </t>
  </si>
  <si>
    <t>MOY</t>
  </si>
  <si>
    <t>GE1N P21 rés total</t>
  </si>
  <si>
    <t>GF2N P21 rés total</t>
  </si>
  <si>
    <t>GF5N P21 rés total</t>
  </si>
  <si>
    <t>JD1H P21 rés total</t>
  </si>
  <si>
    <t>JD6H P21 rés total</t>
  </si>
  <si>
    <t>JD8H P21 rés total</t>
  </si>
  <si>
    <t>JD9H P21 rés total</t>
  </si>
  <si>
    <t>SEM</t>
  </si>
  <si>
    <t>File</t>
  </si>
  <si>
    <t>Name</t>
  </si>
  <si>
    <t>GE1N</t>
  </si>
  <si>
    <t>P21</t>
  </si>
  <si>
    <t>GF2N</t>
  </si>
  <si>
    <t>GF5N</t>
  </si>
  <si>
    <t>JD1H</t>
  </si>
  <si>
    <t>JD6H</t>
  </si>
  <si>
    <t>JD8H</t>
  </si>
  <si>
    <t>JD9H</t>
  </si>
  <si>
    <t>Deep</t>
  </si>
  <si>
    <t>Superficial</t>
  </si>
  <si>
    <t>N</t>
  </si>
  <si>
    <t>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</si>
</sst>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6" tint="-0.249977111117893"/>
      <name val="Calibri"/>
      <family val="2"/>
    </font>
    <font>
      <sz val="11"/>
      <color theme="6" tint="-0.249977111117893"/>
      <name val="Calibri"/>
      <family val="2"/>
      <scheme val="minor"/>
    </font>
    <font>
      <b/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1" fontId="1" fillId="0" borderId="0" xfId="0" applyNumberFormat="1" applyFont="1" applyAlignment="1">
      <alignment horizontal="center" vertical="center" wrapText="1"/>
    </xf>
    <xf numFmtId="11" fontId="1" fillId="0" borderId="0" xfId="0" applyNumberFormat="1" applyFont="1"/>
    <xf numFmtId="11" fontId="0" fillId="0" borderId="0" xfId="0" applyNumberFormat="1"/>
    <xf numFmtId="11" fontId="1" fillId="0" borderId="0" xfId="0" applyNumberFormat="1" applyFont="1" applyAlignment="1">
      <alignment wrapText="1"/>
    </xf>
    <xf numFmtId="11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right"/>
    </xf>
    <xf numFmtId="11" fontId="0" fillId="2" borderId="0" xfId="0" applyNumberFormat="1" applyFill="1"/>
    <xf numFmtId="11" fontId="1" fillId="2" borderId="0" xfId="0" applyNumberFormat="1" applyFont="1" applyFill="1" applyAlignment="1">
      <alignment wrapText="1"/>
    </xf>
    <xf numFmtId="11" fontId="6" fillId="0" borderId="0" xfId="0" applyNumberFormat="1" applyFont="1" applyAlignment="1">
      <alignment horizontal="right"/>
    </xf>
    <xf numFmtId="11" fontId="7" fillId="0" borderId="0" xfId="0" applyNumberFormat="1" applyFont="1"/>
    <xf numFmtId="11" fontId="4" fillId="0" borderId="0" xfId="0" applyNumberFormat="1" applyFont="1" applyAlignment="1">
      <alignment wrapText="1"/>
    </xf>
    <xf numFmtId="11" fontId="6" fillId="0" borderId="0" xfId="0" applyNumberFormat="1" applyFont="1" applyAlignment="1">
      <alignment wrapText="1"/>
    </xf>
    <xf numFmtId="11" fontId="8" fillId="0" borderId="0" xfId="0" applyNumberFormat="1" applyFont="1" applyAlignment="1">
      <alignment horizontal="right"/>
    </xf>
    <xf numFmtId="11" fontId="8" fillId="0" borderId="0" xfId="0" applyNumberFormat="1" applyFont="1" applyAlignment="1">
      <alignment wrapText="1"/>
    </xf>
    <xf numFmtId="11" fontId="9" fillId="0" borderId="0" xfId="0" applyNumberFormat="1" applyFont="1"/>
    <xf numFmtId="11" fontId="10" fillId="0" borderId="0" xfId="0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11" fontId="12" fillId="0" borderId="0" xfId="0" applyNumberFormat="1" applyFont="1" applyAlignment="1">
      <alignment horizontal="center"/>
    </xf>
    <xf numFmtId="11" fontId="10" fillId="0" borderId="2" xfId="0" applyNumberFormat="1" applyFont="1" applyBorder="1" applyAlignment="1">
      <alignment horizontal="center" vertical="center"/>
    </xf>
    <xf numFmtId="11" fontId="11" fillId="0" borderId="2" xfId="0" applyNumberFormat="1" applyFont="1" applyBorder="1" applyAlignment="1">
      <alignment horizontal="center" vertical="center"/>
    </xf>
    <xf numFmtId="11" fontId="11" fillId="0" borderId="3" xfId="0" applyNumberFormat="1" applyFont="1" applyBorder="1" applyAlignment="1">
      <alignment horizontal="center" vertical="center"/>
    </xf>
    <xf numFmtId="11" fontId="11" fillId="0" borderId="5" xfId="0" applyNumberFormat="1" applyFont="1" applyBorder="1" applyAlignment="1">
      <alignment horizontal="center" vertical="center"/>
    </xf>
    <xf numFmtId="11" fontId="10" fillId="0" borderId="7" xfId="0" applyNumberFormat="1" applyFont="1" applyBorder="1" applyAlignment="1">
      <alignment horizontal="center" vertical="center"/>
    </xf>
    <xf numFmtId="11" fontId="11" fillId="0" borderId="7" xfId="0" applyNumberFormat="1" applyFont="1" applyBorder="1" applyAlignment="1">
      <alignment horizontal="center" vertical="center"/>
    </xf>
    <xf numFmtId="11" fontId="11" fillId="0" borderId="8" xfId="0" applyNumberFormat="1" applyFont="1" applyBorder="1" applyAlignment="1">
      <alignment horizontal="center" vertical="center"/>
    </xf>
    <xf numFmtId="11" fontId="4" fillId="0" borderId="0" xfId="0" applyNumberFormat="1" applyFont="1" applyAlignment="1">
      <alignment horizontal="right"/>
    </xf>
    <xf numFmtId="11" fontId="2" fillId="0" borderId="0" xfId="0" applyNumberFormat="1" applyFont="1"/>
    <xf numFmtId="11" fontId="12" fillId="0" borderId="2" xfId="0" applyNumberFormat="1" applyFont="1" applyBorder="1" applyAlignment="1">
      <alignment horizontal="center"/>
    </xf>
    <xf numFmtId="11" fontId="12" fillId="0" borderId="7" xfId="0" applyNumberFormat="1" applyFont="1" applyBorder="1" applyAlignment="1">
      <alignment horizontal="center"/>
    </xf>
    <xf numFmtId="11" fontId="1" fillId="2" borderId="0" xfId="0" applyNumberFormat="1" applyFont="1" applyFill="1"/>
    <xf numFmtId="11" fontId="4" fillId="0" borderId="0" xfId="0" applyNumberFormat="1" applyFont="1"/>
    <xf numFmtId="11" fontId="6" fillId="0" borderId="0" xfId="0" applyNumberFormat="1" applyFont="1"/>
    <xf numFmtId="11" fontId="8" fillId="0" borderId="0" xfId="0" applyNumberFormat="1" applyFont="1"/>
    <xf numFmtId="11" fontId="5" fillId="0" borderId="0" xfId="0" applyNumberFormat="1" applyFont="1" applyAlignment="1">
      <alignment horizontal="center" vertical="center"/>
    </xf>
    <xf numFmtId="11" fontId="5" fillId="0" borderId="2" xfId="0" applyNumberFormat="1" applyFont="1" applyBorder="1" applyAlignment="1">
      <alignment horizontal="center" vertical="center"/>
    </xf>
    <xf numFmtId="11" fontId="5" fillId="0" borderId="7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 wrapText="1"/>
    </xf>
    <xf numFmtId="11" fontId="3" fillId="0" borderId="4" xfId="0" applyNumberFormat="1" applyFont="1" applyBorder="1" applyAlignment="1">
      <alignment horizontal="center" vertical="center" wrapText="1"/>
    </xf>
    <xf numFmtId="11" fontId="3" fillId="0" borderId="6" xfId="0" applyNumberFormat="1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11" fontId="5" fillId="0" borderId="4" xfId="0" applyNumberFormat="1" applyFont="1" applyBorder="1" applyAlignment="1">
      <alignment horizontal="center" vertical="center" wrapText="1"/>
    </xf>
    <xf numFmtId="11" fontId="5" fillId="0" borderId="6" xfId="0" applyNumberFormat="1" applyFont="1" applyBorder="1" applyAlignment="1">
      <alignment horizontal="center" vertical="center" wrapText="1"/>
    </xf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19"/>
  <sheetViews>
    <sheetView workbookViewId="0">
      <selection activeCell="A2" sqref="A2"/>
    </sheetView>
  </sheetViews>
  <sheetFormatPr baseColWidth="10" defaultColWidth="8.7109375" defaultRowHeight="15" x14ac:dyDescent="0.25"/>
  <cols>
    <col min="1" max="1" width="25.7109375" style="2" customWidth="1"/>
    <col min="2" max="2" width="26.42578125" style="2" bestFit="1" customWidth="1"/>
    <col min="3" max="3" width="13.140625" style="3" bestFit="1" customWidth="1"/>
    <col min="4" max="4" width="12.5703125" style="3" bestFit="1" customWidth="1"/>
    <col min="5" max="5" width="10.85546875" style="3" bestFit="1" customWidth="1"/>
    <col min="6" max="6" width="10.28515625" style="3" bestFit="1" customWidth="1"/>
    <col min="7" max="7" width="12" style="3" customWidth="1"/>
    <col min="8" max="8" width="8.7109375" style="3"/>
    <col min="9" max="10" width="12" style="3" customWidth="1"/>
    <col min="11" max="14" width="8.7109375" style="3"/>
    <col min="15" max="16" width="12" style="3" customWidth="1"/>
    <col min="17" max="36" width="8.7109375" style="3"/>
    <col min="37" max="37" width="12" style="3" customWidth="1"/>
    <col min="38" max="57" width="8.7109375" style="3"/>
    <col min="58" max="58" width="12" style="3" customWidth="1"/>
    <col min="59" max="16384" width="8.7109375" style="3"/>
  </cols>
  <sheetData>
    <row r="1" spans="1:78" s="1" customFormat="1" ht="60" customHeight="1" x14ac:dyDescent="0.25">
      <c r="A1" s="1" t="s">
        <v>0</v>
      </c>
      <c r="B1" s="5"/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1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2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3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</row>
    <row r="2" spans="1:78" s="1" customFormat="1" ht="60" customHeight="1" x14ac:dyDescent="0.25">
      <c r="A2" s="1" t="s">
        <v>4</v>
      </c>
      <c r="B2" s="5" t="s">
        <v>52</v>
      </c>
      <c r="C2" s="1" t="s">
        <v>53</v>
      </c>
      <c r="D2" s="1" t="s">
        <v>54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17</v>
      </c>
      <c r="AL2" s="1" t="s">
        <v>18</v>
      </c>
      <c r="AM2" s="1" t="s">
        <v>19</v>
      </c>
      <c r="AN2" s="1" t="s">
        <v>20</v>
      </c>
      <c r="AO2" s="1" t="s">
        <v>21</v>
      </c>
      <c r="AP2" s="1" t="s">
        <v>22</v>
      </c>
      <c r="AQ2" s="1" t="s">
        <v>23</v>
      </c>
      <c r="AR2" s="1" t="s">
        <v>24</v>
      </c>
      <c r="AS2" s="1" t="s">
        <v>25</v>
      </c>
      <c r="AT2" s="1" t="s">
        <v>26</v>
      </c>
      <c r="AU2" s="1" t="s">
        <v>27</v>
      </c>
      <c r="AV2" s="1" t="s">
        <v>28</v>
      </c>
      <c r="AW2" s="1" t="s">
        <v>29</v>
      </c>
      <c r="AX2" s="1" t="s">
        <v>30</v>
      </c>
      <c r="AY2" s="1" t="s">
        <v>31</v>
      </c>
      <c r="AZ2" s="1" t="s">
        <v>32</v>
      </c>
      <c r="BA2" s="1" t="s">
        <v>33</v>
      </c>
      <c r="BB2" s="1" t="s">
        <v>34</v>
      </c>
      <c r="BC2" s="1" t="s">
        <v>35</v>
      </c>
      <c r="BD2" s="1" t="s">
        <v>36</v>
      </c>
      <c r="BE2" s="1" t="s">
        <v>37</v>
      </c>
      <c r="BF2" s="1" t="s">
        <v>17</v>
      </c>
      <c r="BG2" s="1" t="s">
        <v>18</v>
      </c>
      <c r="BH2" s="1" t="s">
        <v>19</v>
      </c>
      <c r="BI2" s="1" t="s">
        <v>20</v>
      </c>
      <c r="BJ2" s="1" t="s">
        <v>21</v>
      </c>
      <c r="BK2" s="1" t="s">
        <v>22</v>
      </c>
      <c r="BL2" s="1" t="s">
        <v>23</v>
      </c>
      <c r="BM2" s="1" t="s">
        <v>24</v>
      </c>
      <c r="BN2" s="1" t="s">
        <v>25</v>
      </c>
      <c r="BO2" s="1" t="s">
        <v>26</v>
      </c>
      <c r="BP2" s="1" t="s">
        <v>27</v>
      </c>
      <c r="BQ2" s="1" t="s">
        <v>28</v>
      </c>
      <c r="BR2" s="1" t="s">
        <v>29</v>
      </c>
      <c r="BS2" s="1" t="s">
        <v>30</v>
      </c>
      <c r="BT2" s="1" t="s">
        <v>31</v>
      </c>
      <c r="BU2" s="1" t="s">
        <v>32</v>
      </c>
      <c r="BV2" s="1" t="s">
        <v>33</v>
      </c>
      <c r="BW2" s="1" t="s">
        <v>34</v>
      </c>
      <c r="BX2" s="1" t="s">
        <v>35</v>
      </c>
      <c r="BY2" s="1" t="s">
        <v>36</v>
      </c>
      <c r="BZ2" s="1" t="s">
        <v>37</v>
      </c>
    </row>
    <row r="3" spans="1:78" x14ac:dyDescent="0.25">
      <c r="A3" s="2" t="s">
        <v>38</v>
      </c>
      <c r="B3" s="7">
        <v>38875800000</v>
      </c>
      <c r="C3" s="7">
        <v>99483300</v>
      </c>
      <c r="D3" s="3">
        <v>31005831.608550001</v>
      </c>
      <c r="E3" s="3">
        <v>14822509.311437</v>
      </c>
      <c r="F3" s="3">
        <v>71823944.891324997</v>
      </c>
      <c r="G3" s="3">
        <v>1484099</v>
      </c>
      <c r="H3" s="3">
        <v>93704</v>
      </c>
      <c r="I3" s="3">
        <v>2501116</v>
      </c>
      <c r="J3" s="3">
        <v>0.168738</v>
      </c>
      <c r="K3" s="3">
        <v>0.79461999999999999</v>
      </c>
      <c r="L3" s="3">
        <v>5.9263579999999996</v>
      </c>
      <c r="M3" s="3">
        <v>1.050489</v>
      </c>
      <c r="N3" s="3">
        <v>12.396799</v>
      </c>
      <c r="O3" s="3">
        <v>28.716759</v>
      </c>
      <c r="P3" s="3">
        <v>2210799</v>
      </c>
      <c r="Q3" s="3">
        <v>287706</v>
      </c>
      <c r="R3" s="3">
        <v>2493</v>
      </c>
      <c r="S3" s="3">
        <v>106</v>
      </c>
      <c r="T3" s="3">
        <v>8</v>
      </c>
      <c r="U3" s="3">
        <v>0</v>
      </c>
      <c r="V3" s="3">
        <v>2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1</v>
      </c>
      <c r="AK3" s="3">
        <v>6.1139640000000002</v>
      </c>
      <c r="AL3" s="3">
        <v>4.4809619999999999</v>
      </c>
      <c r="AM3" s="3">
        <v>5.5552859999999997</v>
      </c>
      <c r="AN3" s="3">
        <v>4.5481059999999998</v>
      </c>
      <c r="AO3" s="3">
        <v>2.7057479999999998</v>
      </c>
      <c r="AP3" s="3">
        <v>0</v>
      </c>
      <c r="AQ3" s="3">
        <v>121.041873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719.99783600000001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1248.8704969999999</v>
      </c>
      <c r="BF3" s="3">
        <v>1.0525580000000001</v>
      </c>
      <c r="BG3" s="3">
        <v>1.0346869999999999</v>
      </c>
      <c r="BH3" s="3">
        <v>1.040151</v>
      </c>
      <c r="BI3" s="3">
        <v>1.026526</v>
      </c>
      <c r="BJ3" s="3">
        <v>1.028713</v>
      </c>
      <c r="BK3" s="3">
        <v>0</v>
      </c>
      <c r="BL3" s="3">
        <v>1.325267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1.0802879999999999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1.0384310000000001</v>
      </c>
    </row>
    <row r="4" spans="1:78" x14ac:dyDescent="0.25">
      <c r="A4" s="2" t="s">
        <v>39</v>
      </c>
      <c r="B4" s="7">
        <v>33922100000</v>
      </c>
      <c r="C4" s="7">
        <v>87915200</v>
      </c>
      <c r="D4" s="3">
        <v>77122838.037881002</v>
      </c>
      <c r="E4" s="3">
        <v>13125872.569192</v>
      </c>
      <c r="F4" s="3">
        <v>64555956.146172002</v>
      </c>
      <c r="G4" s="3">
        <v>1318780</v>
      </c>
      <c r="H4" s="3">
        <v>77662</v>
      </c>
      <c r="I4" s="3">
        <v>2227167</v>
      </c>
      <c r="J4" s="3">
        <v>0.169678</v>
      </c>
      <c r="K4" s="3">
        <v>0.79119799999999996</v>
      </c>
      <c r="L4" s="3">
        <v>5.893529</v>
      </c>
      <c r="M4" s="3">
        <v>1.050322</v>
      </c>
      <c r="N4" s="3">
        <v>34.628224000000003</v>
      </c>
      <c r="O4" s="3">
        <v>28.985683000000002</v>
      </c>
      <c r="P4" s="3">
        <v>1986300</v>
      </c>
      <c r="Q4" s="3">
        <v>237919</v>
      </c>
      <c r="R4" s="3">
        <v>2781</v>
      </c>
      <c r="S4" s="3">
        <v>96</v>
      </c>
      <c r="T4" s="3">
        <v>3</v>
      </c>
      <c r="U4" s="3">
        <v>3</v>
      </c>
      <c r="V4" s="3">
        <v>2</v>
      </c>
      <c r="W4" s="3">
        <v>2</v>
      </c>
      <c r="X4" s="3">
        <v>0</v>
      </c>
      <c r="Y4" s="3">
        <v>0</v>
      </c>
      <c r="Z4" s="3">
        <v>4</v>
      </c>
      <c r="AA4" s="3">
        <v>1</v>
      </c>
      <c r="AB4" s="3">
        <v>2</v>
      </c>
      <c r="AC4" s="3">
        <v>10</v>
      </c>
      <c r="AD4" s="3">
        <v>39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5</v>
      </c>
      <c r="AK4" s="3">
        <v>6.0829870000000001</v>
      </c>
      <c r="AL4" s="3">
        <v>4.280856</v>
      </c>
      <c r="AM4" s="3">
        <v>6.2119590000000002</v>
      </c>
      <c r="AN4" s="3">
        <v>4.5951639999999996</v>
      </c>
      <c r="AO4" s="3">
        <v>8.384366</v>
      </c>
      <c r="AP4" s="3">
        <v>17.569019000000001</v>
      </c>
      <c r="AQ4" s="3">
        <v>16.326656</v>
      </c>
      <c r="AR4" s="3">
        <v>21.634273</v>
      </c>
      <c r="AS4" s="3">
        <v>0</v>
      </c>
      <c r="AT4" s="3">
        <v>0</v>
      </c>
      <c r="AU4" s="3">
        <v>39.801127999999999</v>
      </c>
      <c r="AV4" s="3">
        <v>65.57611</v>
      </c>
      <c r="AW4" s="3">
        <v>114.64231700000001</v>
      </c>
      <c r="AX4" s="3">
        <v>124.90285900000001</v>
      </c>
      <c r="AY4" s="3">
        <v>73.486502999999999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459.98312499999997</v>
      </c>
      <c r="BF4" s="3">
        <v>1.052279</v>
      </c>
      <c r="BG4" s="3">
        <v>1.0340670000000001</v>
      </c>
      <c r="BH4" s="3">
        <v>1.0429090000000001</v>
      </c>
      <c r="BI4" s="3">
        <v>1.0330060000000001</v>
      </c>
      <c r="BJ4" s="3">
        <v>1.091181</v>
      </c>
      <c r="BK4" s="3">
        <v>1.05426</v>
      </c>
      <c r="BL4" s="3">
        <v>1.06135</v>
      </c>
      <c r="BM4" s="3">
        <v>1.1862170000000001</v>
      </c>
      <c r="BN4" s="3">
        <v>0</v>
      </c>
      <c r="BO4" s="3">
        <v>0</v>
      </c>
      <c r="BP4" s="3">
        <v>1.407467</v>
      </c>
      <c r="BQ4" s="3">
        <v>1.628749</v>
      </c>
      <c r="BR4" s="3">
        <v>1.4207380000000001</v>
      </c>
      <c r="BS4" s="3">
        <v>1.1648350000000001</v>
      </c>
      <c r="BT4" s="3">
        <v>1.01589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1.0453220000000001</v>
      </c>
    </row>
    <row r="5" spans="1:78" x14ac:dyDescent="0.25">
      <c r="A5" s="2" t="s">
        <v>40</v>
      </c>
      <c r="B5" s="7">
        <v>39680700000</v>
      </c>
      <c r="C5" s="7">
        <v>87969300</v>
      </c>
      <c r="D5" s="3">
        <v>290268052.46140099</v>
      </c>
      <c r="E5" s="3">
        <v>13666597.881633</v>
      </c>
      <c r="F5" s="3">
        <v>67728072.917606995</v>
      </c>
      <c r="G5" s="3">
        <v>1334351</v>
      </c>
      <c r="H5" s="3">
        <v>110351</v>
      </c>
      <c r="I5" s="3">
        <v>2260555</v>
      </c>
      <c r="J5" s="3">
        <v>0.165407</v>
      </c>
      <c r="K5" s="3">
        <v>0.789103</v>
      </c>
      <c r="L5" s="3">
        <v>6.0456830000000004</v>
      </c>
      <c r="M5" s="3">
        <v>1.051461</v>
      </c>
      <c r="N5" s="3">
        <v>128.40565799999999</v>
      </c>
      <c r="O5" s="3">
        <v>29.960816000000001</v>
      </c>
      <c r="P5" s="3">
        <v>2018369</v>
      </c>
      <c r="Q5" s="3">
        <v>240457</v>
      </c>
      <c r="R5" s="3">
        <v>1708</v>
      </c>
      <c r="S5" s="3">
        <v>17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</v>
      </c>
      <c r="AF5" s="3">
        <v>2</v>
      </c>
      <c r="AG5" s="3">
        <v>0</v>
      </c>
      <c r="AH5" s="3">
        <v>0</v>
      </c>
      <c r="AI5" s="3">
        <v>0</v>
      </c>
      <c r="AJ5" s="3">
        <v>1</v>
      </c>
      <c r="AK5" s="3">
        <v>6.2419690000000001</v>
      </c>
      <c r="AL5" s="3">
        <v>4.3832680000000002</v>
      </c>
      <c r="AM5" s="3">
        <v>6.5921560000000001</v>
      </c>
      <c r="AN5" s="3">
        <v>5.698366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436.62972400000001</v>
      </c>
      <c r="BA5" s="3">
        <v>374.65124900000001</v>
      </c>
      <c r="BB5" s="3">
        <v>0</v>
      </c>
      <c r="BC5" s="3">
        <v>0</v>
      </c>
      <c r="BD5" s="3">
        <v>0</v>
      </c>
      <c r="BE5" s="3">
        <v>1471.6677729999999</v>
      </c>
      <c r="BF5" s="3">
        <v>1.053917</v>
      </c>
      <c r="BG5" s="3">
        <v>1.0309950000000001</v>
      </c>
      <c r="BH5" s="3">
        <v>1.0300009999999999</v>
      </c>
      <c r="BI5" s="3">
        <v>1.0252920000000001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1.433454</v>
      </c>
      <c r="BV5" s="3">
        <v>1.2299789999999999</v>
      </c>
      <c r="BW5" s="3">
        <v>0</v>
      </c>
      <c r="BX5" s="3">
        <v>0</v>
      </c>
      <c r="BY5" s="3">
        <v>0</v>
      </c>
      <c r="BZ5" s="3">
        <v>1.1531290000000001</v>
      </c>
    </row>
    <row r="6" spans="1:78" x14ac:dyDescent="0.25">
      <c r="A6" s="6" t="s">
        <v>55</v>
      </c>
      <c r="B6" s="30">
        <f>AVERAGE(B3:B5)</f>
        <v>37492866666.666664</v>
      </c>
      <c r="C6" s="8">
        <f t="shared" ref="C6:O6" si="0">AVERAGE(C3:C5)</f>
        <v>91789266.666666672</v>
      </c>
      <c r="D6" s="4">
        <f t="shared" si="0"/>
        <v>132798907.36927731</v>
      </c>
      <c r="E6" s="4">
        <f t="shared" si="0"/>
        <v>13871659.920754001</v>
      </c>
      <c r="F6" s="4">
        <f t="shared" si="0"/>
        <v>68035991.318368003</v>
      </c>
      <c r="G6" s="4">
        <f t="shared" si="0"/>
        <v>1379076.6666666667</v>
      </c>
      <c r="H6" s="4">
        <f t="shared" si="0"/>
        <v>93905.666666666672</v>
      </c>
      <c r="I6" s="4">
        <f t="shared" si="0"/>
        <v>2329612.6666666665</v>
      </c>
      <c r="J6" s="4">
        <f t="shared" si="0"/>
        <v>0.16794100000000001</v>
      </c>
      <c r="K6" s="4">
        <f t="shared" si="0"/>
        <v>0.79164033333333339</v>
      </c>
      <c r="L6" s="4">
        <f t="shared" si="0"/>
        <v>5.9551899999999991</v>
      </c>
      <c r="M6" s="4">
        <f t="shared" si="0"/>
        <v>1.0507573333333333</v>
      </c>
      <c r="N6" s="4">
        <f t="shared" si="0"/>
        <v>58.476893666666662</v>
      </c>
      <c r="O6" s="4">
        <f t="shared" si="0"/>
        <v>29.221086000000003</v>
      </c>
    </row>
    <row r="7" spans="1:78" x14ac:dyDescent="0.25">
      <c r="B7" s="30"/>
      <c r="C7" s="7"/>
    </row>
    <row r="8" spans="1:78" x14ac:dyDescent="0.25">
      <c r="A8" s="2" t="s">
        <v>41</v>
      </c>
      <c r="B8" s="7">
        <v>41565300000</v>
      </c>
      <c r="C8" s="7">
        <v>93602000</v>
      </c>
      <c r="D8" s="3">
        <v>564338492.55583596</v>
      </c>
      <c r="E8" s="3">
        <v>18312213.47242</v>
      </c>
      <c r="F8" s="3">
        <v>95624818.084374994</v>
      </c>
      <c r="G8" s="3">
        <v>1879882</v>
      </c>
      <c r="H8" s="3">
        <v>51859</v>
      </c>
      <c r="I8" s="3">
        <v>3193924</v>
      </c>
      <c r="J8" s="3">
        <v>0.17441499999999999</v>
      </c>
      <c r="K8" s="3">
        <v>0.78659299999999999</v>
      </c>
      <c r="L8" s="3">
        <v>5.7334529999999999</v>
      </c>
      <c r="M8" s="3">
        <v>1.0442419999999999</v>
      </c>
      <c r="N8" s="3">
        <v>176.691271</v>
      </c>
      <c r="O8" s="3">
        <v>29.939603000000002</v>
      </c>
      <c r="P8" s="3">
        <v>2876376</v>
      </c>
      <c r="Q8" s="3">
        <v>316349</v>
      </c>
      <c r="R8" s="3">
        <v>1073</v>
      </c>
      <c r="S8" s="3">
        <v>34</v>
      </c>
      <c r="T8" s="3">
        <v>2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90</v>
      </c>
      <c r="AK8" s="3">
        <v>5.9322210000000002</v>
      </c>
      <c r="AL8" s="3">
        <v>3.8880710000000001</v>
      </c>
      <c r="AM8" s="3">
        <v>5.3572150000000001</v>
      </c>
      <c r="AN8" s="3">
        <v>4.2404260000000003</v>
      </c>
      <c r="AO8" s="3">
        <v>2.415143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144.78639799999999</v>
      </c>
      <c r="BF8" s="3">
        <v>1.045998</v>
      </c>
      <c r="BG8" s="3">
        <v>1.028292</v>
      </c>
      <c r="BH8" s="3">
        <v>1.039474</v>
      </c>
      <c r="BI8" s="3">
        <v>1.0397369999999999</v>
      </c>
      <c r="BJ8" s="3">
        <v>1.0304139999999999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1.049787</v>
      </c>
    </row>
    <row r="9" spans="1:78" x14ac:dyDescent="0.25">
      <c r="A9" s="2" t="s">
        <v>42</v>
      </c>
      <c r="B9" s="7">
        <v>35760800000</v>
      </c>
      <c r="C9" s="7">
        <v>95721800</v>
      </c>
      <c r="D9" s="3">
        <v>44511397.365397997</v>
      </c>
      <c r="E9" s="3">
        <v>16409138.458472</v>
      </c>
      <c r="F9" s="3">
        <v>78830291.159828007</v>
      </c>
      <c r="G9" s="3">
        <v>1679385</v>
      </c>
      <c r="H9" s="3">
        <v>55390</v>
      </c>
      <c r="I9" s="3">
        <v>2863967</v>
      </c>
      <c r="J9" s="3">
        <v>0.174535</v>
      </c>
      <c r="K9" s="3">
        <v>0.78738300000000006</v>
      </c>
      <c r="L9" s="3">
        <v>5.729514</v>
      </c>
      <c r="M9" s="3">
        <v>1.044503</v>
      </c>
      <c r="N9" s="3">
        <v>15.541867999999999</v>
      </c>
      <c r="O9" s="3">
        <v>27.52486</v>
      </c>
      <c r="P9" s="3">
        <v>2568764</v>
      </c>
      <c r="Q9" s="3">
        <v>293138</v>
      </c>
      <c r="R9" s="3">
        <v>1995</v>
      </c>
      <c r="S9" s="3">
        <v>62</v>
      </c>
      <c r="T9" s="3">
        <v>7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1</v>
      </c>
      <c r="AK9" s="3">
        <v>5.9240259999999996</v>
      </c>
      <c r="AL9" s="3">
        <v>4.0186279999999996</v>
      </c>
      <c r="AM9" s="3">
        <v>5.9451900000000002</v>
      </c>
      <c r="AN9" s="3">
        <v>4.1676060000000001</v>
      </c>
      <c r="AO9" s="3">
        <v>2.8287800000000001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1563.340197</v>
      </c>
      <c r="BF9" s="3">
        <v>1.046116</v>
      </c>
      <c r="BG9" s="3">
        <v>1.0304040000000001</v>
      </c>
      <c r="BH9" s="3">
        <v>1.03891</v>
      </c>
      <c r="BI9" s="3">
        <v>1.026</v>
      </c>
      <c r="BJ9" s="3">
        <v>1.0250889999999999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1.187352</v>
      </c>
    </row>
    <row r="10" spans="1:78" x14ac:dyDescent="0.25">
      <c r="A10" s="2" t="s">
        <v>43</v>
      </c>
      <c r="B10" s="7">
        <v>40158000000</v>
      </c>
      <c r="C10" s="7">
        <v>101471000</v>
      </c>
      <c r="D10" s="3">
        <v>56796808.8794</v>
      </c>
      <c r="E10" s="3">
        <v>14175037.204652</v>
      </c>
      <c r="F10" s="3">
        <v>67705573.583510995</v>
      </c>
      <c r="G10" s="3">
        <v>1374191</v>
      </c>
      <c r="H10" s="3">
        <v>69058</v>
      </c>
      <c r="I10" s="3">
        <v>2322883</v>
      </c>
      <c r="J10" s="3">
        <v>0.16387099999999999</v>
      </c>
      <c r="K10" s="3">
        <v>0.779887</v>
      </c>
      <c r="L10" s="3">
        <v>6.102347</v>
      </c>
      <c r="M10" s="3">
        <v>1.0480480000000001</v>
      </c>
      <c r="N10" s="3">
        <v>24.450998999999999</v>
      </c>
      <c r="O10" s="3">
        <v>29.147216</v>
      </c>
      <c r="P10" s="3">
        <v>2098580</v>
      </c>
      <c r="Q10" s="3">
        <v>222940</v>
      </c>
      <c r="R10" s="3">
        <v>1319</v>
      </c>
      <c r="S10" s="3">
        <v>20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3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21</v>
      </c>
      <c r="AK10" s="3">
        <v>6.3387549999999999</v>
      </c>
      <c r="AL10" s="3">
        <v>3.8562400000000001</v>
      </c>
      <c r="AM10" s="3">
        <v>6.1190600000000002</v>
      </c>
      <c r="AN10" s="3">
        <v>3.4858829999999998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231.03089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195.63146599999999</v>
      </c>
      <c r="BF10" s="3">
        <v>1.050146</v>
      </c>
      <c r="BG10" s="3">
        <v>1.028376</v>
      </c>
      <c r="BH10" s="3">
        <v>1.0352410000000001</v>
      </c>
      <c r="BI10" s="3">
        <v>1.0185999999999999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1.0112620000000001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1.127834</v>
      </c>
    </row>
    <row r="11" spans="1:78" x14ac:dyDescent="0.25">
      <c r="A11" s="2" t="s">
        <v>44</v>
      </c>
      <c r="B11" s="7">
        <v>34756000000</v>
      </c>
      <c r="C11" s="7">
        <v>85994900</v>
      </c>
      <c r="D11" s="3">
        <v>2196509317.04143</v>
      </c>
      <c r="E11" s="3">
        <v>15311544.007037999</v>
      </c>
      <c r="F11" s="3">
        <v>98401796.718448997</v>
      </c>
      <c r="G11" s="3">
        <v>1558289</v>
      </c>
      <c r="H11" s="3">
        <v>50229</v>
      </c>
      <c r="I11" s="3">
        <v>2665530</v>
      </c>
      <c r="J11" s="3">
        <v>0.17408599999999999</v>
      </c>
      <c r="K11" s="3">
        <v>0.80326600000000004</v>
      </c>
      <c r="L11" s="3">
        <v>5.7442780000000004</v>
      </c>
      <c r="M11" s="3">
        <v>1.0448519999999999</v>
      </c>
      <c r="N11" s="3">
        <v>824.04224199999999</v>
      </c>
      <c r="O11" s="3">
        <v>36.916409000000002</v>
      </c>
      <c r="P11" s="3">
        <v>2394952</v>
      </c>
      <c r="Q11" s="3">
        <v>268268</v>
      </c>
      <c r="R11" s="3">
        <v>1975</v>
      </c>
      <c r="S11" s="3">
        <v>62</v>
      </c>
      <c r="T11" s="3">
        <v>2</v>
      </c>
      <c r="U11" s="3">
        <v>2</v>
      </c>
      <c r="V11" s="3">
        <v>0</v>
      </c>
      <c r="W11" s="3">
        <v>1</v>
      </c>
      <c r="X11" s="3">
        <v>2</v>
      </c>
      <c r="Y11" s="3">
        <v>12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254</v>
      </c>
      <c r="AK11" s="3">
        <v>5.9315519999999999</v>
      </c>
      <c r="AL11" s="3">
        <v>3.9615809999999998</v>
      </c>
      <c r="AM11" s="3">
        <v>5.862787</v>
      </c>
      <c r="AN11" s="3">
        <v>3.567256</v>
      </c>
      <c r="AO11" s="3">
        <v>3.6279849999999998</v>
      </c>
      <c r="AP11" s="3">
        <v>6.9634850000000004</v>
      </c>
      <c r="AQ11" s="3">
        <v>0</v>
      </c>
      <c r="AR11" s="3">
        <v>71.007454999999993</v>
      </c>
      <c r="AS11" s="3">
        <v>113.108847</v>
      </c>
      <c r="AT11" s="3">
        <v>107.244013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116.503606</v>
      </c>
      <c r="BF11" s="3">
        <v>1.0464070000000001</v>
      </c>
      <c r="BG11" s="3">
        <v>1.030861</v>
      </c>
      <c r="BH11" s="3">
        <v>1.0346610000000001</v>
      </c>
      <c r="BI11" s="3">
        <v>1.0306280000000001</v>
      </c>
      <c r="BJ11" s="3">
        <v>1.1027089999999999</v>
      </c>
      <c r="BK11" s="3">
        <v>1.0817220000000001</v>
      </c>
      <c r="BL11" s="3">
        <v>0</v>
      </c>
      <c r="BM11" s="3">
        <v>1.0491170000000001</v>
      </c>
      <c r="BN11" s="3">
        <v>1.050983</v>
      </c>
      <c r="BO11" s="3">
        <v>1.038734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1.2434460000000001</v>
      </c>
    </row>
    <row r="12" spans="1:78" x14ac:dyDescent="0.25">
      <c r="A12" s="6" t="s">
        <v>55</v>
      </c>
      <c r="B12" s="30">
        <f>AVERAGE(B8:B11)</f>
        <v>38060025000</v>
      </c>
      <c r="C12" s="8">
        <f t="shared" ref="C12:O12" si="1">AVERAGE(C8:C11)</f>
        <v>94197425</v>
      </c>
      <c r="D12" s="4">
        <f t="shared" si="1"/>
        <v>715539003.96051598</v>
      </c>
      <c r="E12" s="4">
        <f t="shared" si="1"/>
        <v>16051983.2856455</v>
      </c>
      <c r="F12" s="4">
        <f t="shared" si="1"/>
        <v>85140619.886540741</v>
      </c>
      <c r="G12" s="4">
        <f t="shared" si="1"/>
        <v>1622936.75</v>
      </c>
      <c r="H12" s="4">
        <f t="shared" si="1"/>
        <v>56634</v>
      </c>
      <c r="I12" s="4">
        <f t="shared" si="1"/>
        <v>2761576</v>
      </c>
      <c r="J12" s="4">
        <f t="shared" si="1"/>
        <v>0.17172674999999998</v>
      </c>
      <c r="K12" s="4">
        <f t="shared" si="1"/>
        <v>0.78928225000000007</v>
      </c>
      <c r="L12" s="4">
        <f t="shared" si="1"/>
        <v>5.8273980000000005</v>
      </c>
      <c r="M12" s="4">
        <f t="shared" si="1"/>
        <v>1.0454112499999999</v>
      </c>
      <c r="N12" s="4">
        <f t="shared" si="1"/>
        <v>260.18159500000002</v>
      </c>
      <c r="O12" s="4">
        <f t="shared" si="1"/>
        <v>30.882022000000003</v>
      </c>
    </row>
    <row r="13" spans="1:78" x14ac:dyDescent="0.25">
      <c r="B13" s="30"/>
      <c r="C13" s="7"/>
    </row>
    <row r="14" spans="1:78" x14ac:dyDescent="0.25">
      <c r="A14" s="2" t="s">
        <v>45</v>
      </c>
      <c r="B14" s="7">
        <v>38875800000</v>
      </c>
      <c r="C14" s="7">
        <v>99483300</v>
      </c>
      <c r="D14" s="3">
        <v>12916891.694006</v>
      </c>
      <c r="E14" s="3">
        <v>1041046.23693</v>
      </c>
      <c r="F14" s="3">
        <v>9389250.8602629993</v>
      </c>
      <c r="G14" s="3">
        <v>53786</v>
      </c>
      <c r="H14" s="3">
        <v>15180</v>
      </c>
      <c r="I14" s="3">
        <v>93860</v>
      </c>
      <c r="J14" s="3">
        <v>9.0159000000000003E-2</v>
      </c>
      <c r="K14" s="3">
        <v>1.3425450000000001</v>
      </c>
      <c r="L14" s="3">
        <v>11.091479</v>
      </c>
      <c r="M14" s="3">
        <v>1.0893299999999999</v>
      </c>
      <c r="N14" s="3">
        <v>137.61870500000001</v>
      </c>
      <c r="O14" s="3">
        <v>100.03463499999999</v>
      </c>
      <c r="P14" s="3">
        <v>33798</v>
      </c>
      <c r="Q14" s="3">
        <v>46229</v>
      </c>
      <c r="R14" s="3">
        <v>12804</v>
      </c>
      <c r="S14" s="3">
        <v>938</v>
      </c>
      <c r="T14" s="3">
        <v>78</v>
      </c>
      <c r="U14" s="3">
        <v>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1</v>
      </c>
      <c r="AG14" s="3">
        <v>1</v>
      </c>
      <c r="AH14" s="3">
        <v>0</v>
      </c>
      <c r="AI14" s="3">
        <v>3</v>
      </c>
      <c r="AJ14" s="3">
        <v>3</v>
      </c>
      <c r="AK14" s="3">
        <v>10.153771000000001</v>
      </c>
      <c r="AL14" s="3">
        <v>11.582342000000001</v>
      </c>
      <c r="AM14" s="3">
        <v>11.778319</v>
      </c>
      <c r="AN14" s="3">
        <v>8.9752220000000005</v>
      </c>
      <c r="AO14" s="3">
        <v>5.9071230000000003</v>
      </c>
      <c r="AP14" s="3">
        <v>6.3689309999999999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203.721935</v>
      </c>
      <c r="BB14" s="3">
        <v>197.902107</v>
      </c>
      <c r="BC14" s="3">
        <v>0</v>
      </c>
      <c r="BD14" s="3">
        <v>57.712589999999999</v>
      </c>
      <c r="BE14" s="3">
        <v>711.08484799999997</v>
      </c>
      <c r="BF14" s="3">
        <v>1.0867579999999999</v>
      </c>
      <c r="BG14" s="3">
        <v>1.097593</v>
      </c>
      <c r="BH14" s="3">
        <v>1.0702149999999999</v>
      </c>
      <c r="BI14" s="3">
        <v>1.040316</v>
      </c>
      <c r="BJ14" s="3">
        <v>1.0291459999999999</v>
      </c>
      <c r="BK14" s="3">
        <v>1.1243609999999999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1.47959</v>
      </c>
      <c r="BW14" s="3">
        <v>1.1647350000000001</v>
      </c>
      <c r="BX14" s="3">
        <v>0</v>
      </c>
      <c r="BY14" s="3">
        <v>1.001098</v>
      </c>
      <c r="BZ14" s="3">
        <v>1.0866130000000001</v>
      </c>
    </row>
    <row r="15" spans="1:78" x14ac:dyDescent="0.25">
      <c r="A15" s="2" t="s">
        <v>46</v>
      </c>
      <c r="B15" s="7">
        <v>33922100000</v>
      </c>
      <c r="C15" s="7">
        <v>87915200</v>
      </c>
      <c r="D15" s="3">
        <v>5903563.6091539999</v>
      </c>
      <c r="E15" s="3">
        <v>712288.47111200006</v>
      </c>
      <c r="F15" s="3">
        <v>6292459.7211870002</v>
      </c>
      <c r="G15" s="3">
        <v>30351</v>
      </c>
      <c r="H15" s="3">
        <v>11642</v>
      </c>
      <c r="I15" s="3">
        <v>54116</v>
      </c>
      <c r="J15" s="3">
        <v>7.5975000000000001E-2</v>
      </c>
      <c r="K15" s="3">
        <v>1.394952</v>
      </c>
      <c r="L15" s="3">
        <v>13.162253</v>
      </c>
      <c r="M15" s="3">
        <v>1.1010599999999999</v>
      </c>
      <c r="N15" s="3">
        <v>109.090909</v>
      </c>
      <c r="O15" s="3">
        <v>116.27725100000001</v>
      </c>
      <c r="P15" s="3">
        <v>19681</v>
      </c>
      <c r="Q15" s="3">
        <v>23828</v>
      </c>
      <c r="R15" s="3">
        <v>9923</v>
      </c>
      <c r="S15" s="3">
        <v>643</v>
      </c>
      <c r="T15" s="3">
        <v>27</v>
      </c>
      <c r="U15" s="3">
        <v>3</v>
      </c>
      <c r="V15" s="3">
        <v>0</v>
      </c>
      <c r="W15" s="3">
        <v>0</v>
      </c>
      <c r="X15" s="3">
        <v>0</v>
      </c>
      <c r="Y15" s="3">
        <v>1</v>
      </c>
      <c r="Z15" s="3">
        <v>0</v>
      </c>
      <c r="AA15" s="3">
        <v>1</v>
      </c>
      <c r="AB15" s="3">
        <v>0</v>
      </c>
      <c r="AC15" s="3">
        <v>2</v>
      </c>
      <c r="AD15" s="3">
        <v>7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13.031549999999999</v>
      </c>
      <c r="AL15" s="3">
        <v>13.535653</v>
      </c>
      <c r="AM15" s="3">
        <v>12.683667</v>
      </c>
      <c r="AN15" s="3">
        <v>9.4177389999999992</v>
      </c>
      <c r="AO15" s="3">
        <v>7.5253420000000002</v>
      </c>
      <c r="AP15" s="3">
        <v>6.3658760000000001</v>
      </c>
      <c r="AQ15" s="3">
        <v>0</v>
      </c>
      <c r="AR15" s="3">
        <v>0</v>
      </c>
      <c r="AS15" s="3">
        <v>0</v>
      </c>
      <c r="AT15" s="3">
        <v>27.990881999999999</v>
      </c>
      <c r="AU15" s="3">
        <v>0</v>
      </c>
      <c r="AV15" s="3">
        <v>30.283391000000002</v>
      </c>
      <c r="AW15" s="3">
        <v>0</v>
      </c>
      <c r="AX15" s="3">
        <v>217.624595</v>
      </c>
      <c r="AY15" s="3">
        <v>93.652077000000006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1.112565</v>
      </c>
      <c r="BG15" s="3">
        <v>1.1070690000000001</v>
      </c>
      <c r="BH15" s="3">
        <v>1.067723</v>
      </c>
      <c r="BI15" s="3">
        <v>1.041496</v>
      </c>
      <c r="BJ15" s="3">
        <v>1.10375</v>
      </c>
      <c r="BK15" s="3">
        <v>1.0087349999999999</v>
      </c>
      <c r="BL15" s="3">
        <v>0</v>
      </c>
      <c r="BM15" s="3">
        <v>0</v>
      </c>
      <c r="BN15" s="3">
        <v>0</v>
      </c>
      <c r="BO15" s="3">
        <v>1.27495</v>
      </c>
      <c r="BP15" s="3">
        <v>0</v>
      </c>
      <c r="BQ15" s="3">
        <v>1.3824689999999999</v>
      </c>
      <c r="BR15" s="3">
        <v>0</v>
      </c>
      <c r="BS15" s="3">
        <v>1.078068</v>
      </c>
      <c r="BT15" s="3">
        <v>1.000753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</row>
    <row r="16" spans="1:78" x14ac:dyDescent="0.25">
      <c r="A16" s="2" t="s">
        <v>47</v>
      </c>
      <c r="B16" s="7">
        <v>39680700000</v>
      </c>
      <c r="C16" s="7">
        <v>87969300</v>
      </c>
      <c r="D16" s="3">
        <v>274526609.92838103</v>
      </c>
      <c r="E16" s="3">
        <v>403505.15682199999</v>
      </c>
      <c r="F16" s="3">
        <v>6922007.7758400002</v>
      </c>
      <c r="G16" s="3">
        <v>17999</v>
      </c>
      <c r="H16" s="3">
        <v>8997</v>
      </c>
      <c r="I16" s="3">
        <v>33964</v>
      </c>
      <c r="J16" s="3">
        <v>8.4171999999999997E-2</v>
      </c>
      <c r="K16" s="3">
        <v>1.7061189999999999</v>
      </c>
      <c r="L16" s="3">
        <v>11.880378</v>
      </c>
      <c r="M16" s="3">
        <v>1.089893</v>
      </c>
      <c r="N16" s="3">
        <v>8082.87039</v>
      </c>
      <c r="O16" s="3">
        <v>203.80425700000001</v>
      </c>
      <c r="P16" s="3">
        <v>5223</v>
      </c>
      <c r="Q16" s="3">
        <v>18032</v>
      </c>
      <c r="R16" s="3">
        <v>9859</v>
      </c>
      <c r="S16" s="3">
        <v>789</v>
      </c>
      <c r="T16" s="3">
        <v>49</v>
      </c>
      <c r="U16" s="3">
        <v>2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1</v>
      </c>
      <c r="AF16" s="3">
        <v>0</v>
      </c>
      <c r="AG16" s="3">
        <v>7</v>
      </c>
      <c r="AH16" s="3">
        <v>0</v>
      </c>
      <c r="AI16" s="3">
        <v>0</v>
      </c>
      <c r="AJ16" s="3">
        <v>1</v>
      </c>
      <c r="AK16" s="3">
        <v>8.3704999999999998</v>
      </c>
      <c r="AL16" s="3">
        <v>11.850783</v>
      </c>
      <c r="AM16" s="3">
        <v>13.60263</v>
      </c>
      <c r="AN16" s="3">
        <v>10.395284</v>
      </c>
      <c r="AO16" s="3">
        <v>7.1387689999999999</v>
      </c>
      <c r="AP16" s="3">
        <v>11.093284000000001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84.726230000000001</v>
      </c>
      <c r="AZ16" s="3">
        <v>82.786148999999995</v>
      </c>
      <c r="BA16" s="3">
        <v>0</v>
      </c>
      <c r="BB16" s="3">
        <v>248.41803400000001</v>
      </c>
      <c r="BC16" s="3">
        <v>0</v>
      </c>
      <c r="BD16" s="3">
        <v>0</v>
      </c>
      <c r="BE16" s="3">
        <v>1504.0872890000001</v>
      </c>
      <c r="BF16" s="3">
        <v>1.086595</v>
      </c>
      <c r="BG16" s="3">
        <v>1.0989580000000001</v>
      </c>
      <c r="BH16" s="3">
        <v>1.077925</v>
      </c>
      <c r="BI16" s="3">
        <v>1.057483</v>
      </c>
      <c r="BJ16" s="3">
        <v>1.0321499999999999</v>
      </c>
      <c r="BK16" s="3">
        <v>1.0205550000000001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1.609823</v>
      </c>
      <c r="BU16" s="3">
        <v>1.187638</v>
      </c>
      <c r="BV16" s="3">
        <v>0</v>
      </c>
      <c r="BW16" s="3">
        <v>1.0332669999999999</v>
      </c>
      <c r="BX16" s="3">
        <v>0</v>
      </c>
      <c r="BY16" s="3">
        <v>0</v>
      </c>
      <c r="BZ16" s="3">
        <v>1.148674</v>
      </c>
    </row>
    <row r="17" spans="1:78" x14ac:dyDescent="0.25">
      <c r="A17" s="6" t="s">
        <v>55</v>
      </c>
      <c r="B17" s="30">
        <f>AVERAGE(B14:B16)</f>
        <v>37492866666.666664</v>
      </c>
      <c r="C17" s="8">
        <f t="shared" ref="C17" si="2">AVERAGE(C14:C16)</f>
        <v>91789266.666666672</v>
      </c>
      <c r="D17" s="4">
        <f>AVERAGE(D14:D16)</f>
        <v>97782355.077180341</v>
      </c>
      <c r="E17" s="4">
        <f t="shared" ref="E17" si="3">AVERAGE(E14:E16)</f>
        <v>718946.62162133341</v>
      </c>
      <c r="F17" s="4">
        <f t="shared" ref="F17" si="4">AVERAGE(F14:F16)</f>
        <v>7534572.7857633336</v>
      </c>
      <c r="G17" s="4">
        <f t="shared" ref="G17" si="5">AVERAGE(G14:G16)</f>
        <v>34045.333333333336</v>
      </c>
      <c r="H17" s="4">
        <f t="shared" ref="H17" si="6">AVERAGE(H14:H16)</f>
        <v>11939.666666666666</v>
      </c>
      <c r="I17" s="4">
        <f t="shared" ref="I17" si="7">AVERAGE(I14:I16)</f>
        <v>60646.666666666664</v>
      </c>
      <c r="J17" s="4">
        <f t="shared" ref="J17" si="8">AVERAGE(J14:J16)</f>
        <v>8.3435333333333347E-2</v>
      </c>
      <c r="K17" s="4">
        <f t="shared" ref="K17" si="9">AVERAGE(K14:K16)</f>
        <v>1.4812053333333335</v>
      </c>
      <c r="L17" s="4">
        <f t="shared" ref="L17" si="10">AVERAGE(L14:L16)</f>
        <v>12.044703333333333</v>
      </c>
      <c r="M17" s="4">
        <f t="shared" ref="M17" si="11">AVERAGE(M14:M16)</f>
        <v>1.0934276666666667</v>
      </c>
      <c r="N17" s="4">
        <f t="shared" ref="N17" si="12">AVERAGE(N14:N16)</f>
        <v>2776.526668</v>
      </c>
      <c r="O17" s="4">
        <f t="shared" ref="O17" si="13">AVERAGE(O14:O16)</f>
        <v>140.03871433333333</v>
      </c>
    </row>
    <row r="18" spans="1:78" x14ac:dyDescent="0.25">
      <c r="B18" s="30"/>
      <c r="C18" s="7"/>
    </row>
    <row r="19" spans="1:78" x14ac:dyDescent="0.25">
      <c r="A19" s="2" t="s">
        <v>48</v>
      </c>
      <c r="B19" s="7">
        <v>41565300000</v>
      </c>
      <c r="C19" s="7">
        <v>93602000</v>
      </c>
      <c r="D19" s="3">
        <v>64802303.498334996</v>
      </c>
      <c r="E19" s="3">
        <v>318319.85981499997</v>
      </c>
      <c r="F19" s="3">
        <v>4099801.7817119998</v>
      </c>
      <c r="G19" s="3">
        <v>10872</v>
      </c>
      <c r="H19" s="3">
        <v>10165</v>
      </c>
      <c r="I19" s="3">
        <v>22561</v>
      </c>
      <c r="J19" s="3">
        <v>7.0874999999999994E-2</v>
      </c>
      <c r="K19" s="3">
        <v>1.5572790000000001</v>
      </c>
      <c r="L19" s="3">
        <v>14.109297</v>
      </c>
      <c r="M19" s="3">
        <v>1.130266</v>
      </c>
      <c r="N19" s="3">
        <v>2872.315212</v>
      </c>
      <c r="O19" s="3">
        <v>181.72074699999999</v>
      </c>
      <c r="P19" s="3">
        <v>5120</v>
      </c>
      <c r="Q19" s="3">
        <v>12009</v>
      </c>
      <c r="R19" s="3">
        <v>5043</v>
      </c>
      <c r="S19" s="3">
        <v>359</v>
      </c>
      <c r="T19" s="3">
        <v>24</v>
      </c>
      <c r="U19" s="3">
        <v>2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4</v>
      </c>
      <c r="AK19" s="3">
        <v>11.709963</v>
      </c>
      <c r="AL19" s="3">
        <v>15.070463</v>
      </c>
      <c r="AM19" s="3">
        <v>14.300813</v>
      </c>
      <c r="AN19" s="3">
        <v>9.7845619999999993</v>
      </c>
      <c r="AO19" s="3">
        <v>7.5853739999999998</v>
      </c>
      <c r="AP19" s="3">
        <v>6.5970449999999996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389.189144</v>
      </c>
      <c r="BF19" s="3">
        <v>1.13228</v>
      </c>
      <c r="BG19" s="3">
        <v>1.149948</v>
      </c>
      <c r="BH19" s="3">
        <v>1.0883480000000001</v>
      </c>
      <c r="BI19" s="3">
        <v>1.039499</v>
      </c>
      <c r="BJ19" s="3">
        <v>1.0410170000000001</v>
      </c>
      <c r="BK19" s="3">
        <v>1.0090079999999999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1.049061</v>
      </c>
    </row>
    <row r="20" spans="1:78" x14ac:dyDescent="0.25">
      <c r="A20" s="2" t="s">
        <v>49</v>
      </c>
      <c r="B20" s="7">
        <v>35760800000</v>
      </c>
      <c r="C20" s="7">
        <v>95721800</v>
      </c>
      <c r="D20" s="3">
        <v>19263004.341598</v>
      </c>
      <c r="E20" s="3">
        <v>720281.07053799997</v>
      </c>
      <c r="F20" s="3">
        <v>6702212.9223809997</v>
      </c>
      <c r="G20" s="3">
        <v>32667</v>
      </c>
      <c r="H20" s="3">
        <v>10445</v>
      </c>
      <c r="I20" s="3">
        <v>57331</v>
      </c>
      <c r="J20" s="3">
        <v>7.9594999999999999E-2</v>
      </c>
      <c r="K20" s="3">
        <v>1.351324</v>
      </c>
      <c r="L20" s="3">
        <v>12.563553000000001</v>
      </c>
      <c r="M20" s="3">
        <v>1.096104</v>
      </c>
      <c r="N20" s="3">
        <v>335.996308</v>
      </c>
      <c r="O20" s="3">
        <v>116.90382</v>
      </c>
      <c r="P20" s="3">
        <v>20715</v>
      </c>
      <c r="Q20" s="3">
        <v>27557</v>
      </c>
      <c r="R20" s="3">
        <v>8540</v>
      </c>
      <c r="S20" s="3">
        <v>483</v>
      </c>
      <c r="T20" s="3">
        <v>31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1</v>
      </c>
      <c r="AG20" s="3">
        <v>2</v>
      </c>
      <c r="AH20" s="3">
        <v>0</v>
      </c>
      <c r="AI20" s="3">
        <v>0</v>
      </c>
      <c r="AJ20" s="3">
        <v>1</v>
      </c>
      <c r="AK20" s="3">
        <v>12.08564</v>
      </c>
      <c r="AL20" s="3">
        <v>12.863723</v>
      </c>
      <c r="AM20" s="3">
        <v>12.716065</v>
      </c>
      <c r="AN20" s="3">
        <v>9.7735369999999993</v>
      </c>
      <c r="AO20" s="3">
        <v>6.8640090000000002</v>
      </c>
      <c r="AP20" s="3">
        <v>3.741657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167.11708999999999</v>
      </c>
      <c r="BB20" s="3">
        <v>200.52964600000001</v>
      </c>
      <c r="BC20" s="3">
        <v>0</v>
      </c>
      <c r="BD20" s="3">
        <v>0</v>
      </c>
      <c r="BE20" s="3">
        <v>1340.906878</v>
      </c>
      <c r="BF20" s="3">
        <v>1.098468</v>
      </c>
      <c r="BG20" s="3">
        <v>1.1025959999999999</v>
      </c>
      <c r="BH20" s="3">
        <v>1.0722830000000001</v>
      </c>
      <c r="BI20" s="3">
        <v>1.050335</v>
      </c>
      <c r="BJ20" s="3">
        <v>1.031806</v>
      </c>
      <c r="BK20" s="3">
        <v>1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1.087278</v>
      </c>
      <c r="BW20" s="3">
        <v>1.000138</v>
      </c>
      <c r="BX20" s="3">
        <v>0</v>
      </c>
      <c r="BY20" s="3">
        <v>0</v>
      </c>
      <c r="BZ20" s="3">
        <v>1.0763579999999999</v>
      </c>
    </row>
    <row r="21" spans="1:78" x14ac:dyDescent="0.25">
      <c r="A21" s="2" t="s">
        <v>50</v>
      </c>
      <c r="B21" s="7">
        <v>40158000000</v>
      </c>
      <c r="C21" s="7">
        <v>101471000</v>
      </c>
      <c r="D21" s="3">
        <v>11253246.556504</v>
      </c>
      <c r="E21" s="3">
        <v>511527.87606600003</v>
      </c>
      <c r="F21" s="3">
        <v>5854627.1464400003</v>
      </c>
      <c r="G21" s="3">
        <v>23875</v>
      </c>
      <c r="H21" s="3">
        <v>11492</v>
      </c>
      <c r="I21" s="3">
        <v>44682</v>
      </c>
      <c r="J21" s="3">
        <v>8.7349999999999997E-2</v>
      </c>
      <c r="K21" s="3">
        <v>1.672142</v>
      </c>
      <c r="L21" s="3">
        <v>11.448187000000001</v>
      </c>
      <c r="M21" s="3">
        <v>1.1075710000000001</v>
      </c>
      <c r="N21" s="3">
        <v>251.851899</v>
      </c>
      <c r="O21" s="3">
        <v>131.028762</v>
      </c>
      <c r="P21" s="3">
        <v>7797</v>
      </c>
      <c r="Q21" s="3">
        <v>22938</v>
      </c>
      <c r="R21" s="3">
        <v>12874</v>
      </c>
      <c r="S21" s="3">
        <v>1025</v>
      </c>
      <c r="T21" s="3">
        <v>40</v>
      </c>
      <c r="U21" s="3">
        <v>2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5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</v>
      </c>
      <c r="AK21" s="3">
        <v>9.6668950000000002</v>
      </c>
      <c r="AL21" s="3">
        <v>11.351884999999999</v>
      </c>
      <c r="AM21" s="3">
        <v>12.739138000000001</v>
      </c>
      <c r="AN21" s="3">
        <v>9.245355</v>
      </c>
      <c r="AO21" s="3">
        <v>8.2753499999999995</v>
      </c>
      <c r="AP21" s="3">
        <v>9.6664879999999993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187.081864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999.66549899999995</v>
      </c>
      <c r="BF21" s="3">
        <v>1.097969</v>
      </c>
      <c r="BG21" s="3">
        <v>1.126457</v>
      </c>
      <c r="BH21" s="3">
        <v>1.0841289999999999</v>
      </c>
      <c r="BI21" s="3">
        <v>1.0559510000000001</v>
      </c>
      <c r="BJ21" s="3">
        <v>1.033101</v>
      </c>
      <c r="BK21" s="3">
        <v>1.0118180000000001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1.0172699999999999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1.1220250000000001</v>
      </c>
    </row>
    <row r="22" spans="1:78" x14ac:dyDescent="0.25">
      <c r="A22" s="2" t="s">
        <v>51</v>
      </c>
      <c r="B22" s="7">
        <v>34756000000</v>
      </c>
      <c r="C22" s="7">
        <v>85994900</v>
      </c>
      <c r="D22" s="3">
        <v>395875089.59695202</v>
      </c>
      <c r="E22" s="3">
        <v>634864.640059</v>
      </c>
      <c r="F22" s="3">
        <v>8929087.5335889999</v>
      </c>
      <c r="G22" s="3">
        <v>28752</v>
      </c>
      <c r="H22" s="3">
        <v>9934</v>
      </c>
      <c r="I22" s="3">
        <v>50692</v>
      </c>
      <c r="J22" s="3">
        <v>7.9847000000000001E-2</v>
      </c>
      <c r="K22" s="3">
        <v>1.3920129999999999</v>
      </c>
      <c r="L22" s="3">
        <v>12.523961</v>
      </c>
      <c r="M22" s="3">
        <v>1.099828</v>
      </c>
      <c r="N22" s="3">
        <v>7809.4194269999998</v>
      </c>
      <c r="O22" s="3">
        <v>176.14391900000001</v>
      </c>
      <c r="P22" s="3">
        <v>18712</v>
      </c>
      <c r="Q22" s="3">
        <v>22626</v>
      </c>
      <c r="R22" s="3">
        <v>8806</v>
      </c>
      <c r="S22" s="3">
        <v>521</v>
      </c>
      <c r="T22" s="3">
        <v>18</v>
      </c>
      <c r="U22" s="3">
        <v>3</v>
      </c>
      <c r="V22" s="3">
        <v>0</v>
      </c>
      <c r="W22" s="3">
        <v>0</v>
      </c>
      <c r="X22" s="3">
        <v>3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3</v>
      </c>
      <c r="AK22" s="3">
        <v>11.769506</v>
      </c>
      <c r="AL22" s="3">
        <v>12.954927</v>
      </c>
      <c r="AM22" s="3">
        <v>12.960488</v>
      </c>
      <c r="AN22" s="3">
        <v>8.9631690000000006</v>
      </c>
      <c r="AO22" s="3">
        <v>7.8647809999999998</v>
      </c>
      <c r="AP22" s="3">
        <v>4.0181839999999998</v>
      </c>
      <c r="AQ22" s="3">
        <v>0</v>
      </c>
      <c r="AR22" s="3">
        <v>0</v>
      </c>
      <c r="AS22" s="3">
        <v>90.743438999999995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763.24616900000001</v>
      </c>
      <c r="BF22" s="3">
        <v>1.107739</v>
      </c>
      <c r="BG22" s="3">
        <v>1.107742</v>
      </c>
      <c r="BH22" s="3">
        <v>1.066438</v>
      </c>
      <c r="BI22" s="3">
        <v>1.0371619999999999</v>
      </c>
      <c r="BJ22" s="3">
        <v>1.0847309999999999</v>
      </c>
      <c r="BK22" s="3">
        <v>1.051992</v>
      </c>
      <c r="BL22" s="3">
        <v>0</v>
      </c>
      <c r="BM22" s="3">
        <v>0</v>
      </c>
      <c r="BN22" s="3">
        <v>1.0003960000000001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1.193848</v>
      </c>
    </row>
    <row r="23" spans="1:78" x14ac:dyDescent="0.25">
      <c r="A23" s="6" t="s">
        <v>55</v>
      </c>
      <c r="B23" s="30">
        <f>AVERAGE(B19:B22)</f>
        <v>38060025000</v>
      </c>
      <c r="C23" s="8">
        <f t="shared" ref="C23" si="14">AVERAGE(C19:C22)</f>
        <v>94197425</v>
      </c>
      <c r="D23" s="4">
        <f t="shared" ref="D23" si="15">AVERAGE(D19:D22)</f>
        <v>122798410.99834725</v>
      </c>
      <c r="E23" s="4">
        <f t="shared" ref="E23" si="16">AVERAGE(E19:E22)</f>
        <v>546248.36161949998</v>
      </c>
      <c r="F23" s="4">
        <f t="shared" ref="F23" si="17">AVERAGE(F19:F22)</f>
        <v>6396432.3460304998</v>
      </c>
      <c r="G23" s="4">
        <f t="shared" ref="G23" si="18">AVERAGE(G19:G22)</f>
        <v>24041.5</v>
      </c>
      <c r="H23" s="4">
        <f t="shared" ref="H23" si="19">AVERAGE(H19:H22)</f>
        <v>10509</v>
      </c>
      <c r="I23" s="4">
        <f t="shared" ref="I23" si="20">AVERAGE(I19:I22)</f>
        <v>43816.5</v>
      </c>
      <c r="J23" s="4">
        <f t="shared" ref="J23" si="21">AVERAGE(J19:J22)</f>
        <v>7.9416749999999994E-2</v>
      </c>
      <c r="K23" s="4">
        <f t="shared" ref="K23" si="22">AVERAGE(K19:K22)</f>
        <v>1.4931895000000002</v>
      </c>
      <c r="L23" s="4">
        <f t="shared" ref="L23" si="23">AVERAGE(L19:L22)</f>
        <v>12.6612495</v>
      </c>
      <c r="M23" s="4">
        <f t="shared" ref="M23" si="24">AVERAGE(M19:M22)</f>
        <v>1.10844225</v>
      </c>
      <c r="N23" s="4">
        <f t="shared" ref="N23" si="25">AVERAGE(N19:N22)</f>
        <v>2817.3957115000003</v>
      </c>
      <c r="O23" s="4">
        <f t="shared" ref="O23" si="26">AVERAGE(O19:O22)</f>
        <v>151.44931199999999</v>
      </c>
    </row>
    <row r="26" spans="1:78" x14ac:dyDescent="0.25">
      <c r="A26" s="2" t="s">
        <v>56</v>
      </c>
      <c r="B26" s="3">
        <v>38875800000</v>
      </c>
      <c r="C26" s="3">
        <v>99483300</v>
      </c>
      <c r="D26" s="3">
        <f>D3+D14</f>
        <v>43922723.302556001</v>
      </c>
      <c r="E26" s="3">
        <f t="shared" ref="E26:BP27" si="27">E3+E14</f>
        <v>15863555.548366999</v>
      </c>
      <c r="F26" s="3">
        <f t="shared" si="27"/>
        <v>81213195.751588002</v>
      </c>
      <c r="G26" s="3">
        <f t="shared" si="27"/>
        <v>1537885</v>
      </c>
      <c r="H26" s="3">
        <f t="shared" si="27"/>
        <v>108884</v>
      </c>
      <c r="I26" s="3">
        <f t="shared" si="27"/>
        <v>2594976</v>
      </c>
      <c r="J26" s="3">
        <f t="shared" si="27"/>
        <v>0.25889699999999999</v>
      </c>
      <c r="K26" s="3">
        <f t="shared" si="27"/>
        <v>2.137165</v>
      </c>
      <c r="L26" s="3">
        <f t="shared" si="27"/>
        <v>17.017837</v>
      </c>
      <c r="M26" s="3">
        <f t="shared" si="27"/>
        <v>2.1398190000000001</v>
      </c>
      <c r="N26" s="3">
        <f t="shared" si="27"/>
        <v>150.01550399999999</v>
      </c>
      <c r="O26" s="3">
        <f t="shared" si="27"/>
        <v>128.751394</v>
      </c>
      <c r="P26" s="3">
        <f t="shared" si="27"/>
        <v>2244597</v>
      </c>
      <c r="Q26" s="3">
        <f t="shared" si="27"/>
        <v>333935</v>
      </c>
      <c r="R26" s="3">
        <f t="shared" si="27"/>
        <v>15297</v>
      </c>
      <c r="S26" s="3">
        <f t="shared" si="27"/>
        <v>1044</v>
      </c>
      <c r="T26" s="3">
        <f t="shared" si="27"/>
        <v>86</v>
      </c>
      <c r="U26" s="3">
        <f t="shared" si="27"/>
        <v>5</v>
      </c>
      <c r="V26" s="3">
        <f t="shared" si="27"/>
        <v>2</v>
      </c>
      <c r="W26" s="3">
        <f t="shared" si="27"/>
        <v>0</v>
      </c>
      <c r="X26" s="3">
        <f t="shared" si="27"/>
        <v>0</v>
      </c>
      <c r="Y26" s="3">
        <f t="shared" si="27"/>
        <v>0</v>
      </c>
      <c r="Z26" s="3">
        <f t="shared" si="27"/>
        <v>0</v>
      </c>
      <c r="AA26" s="3">
        <f t="shared" si="27"/>
        <v>0</v>
      </c>
      <c r="AB26" s="3">
        <f t="shared" si="27"/>
        <v>1</v>
      </c>
      <c r="AC26" s="3">
        <f t="shared" si="27"/>
        <v>0</v>
      </c>
      <c r="AD26" s="3">
        <f t="shared" si="27"/>
        <v>0</v>
      </c>
      <c r="AE26" s="3">
        <f t="shared" si="27"/>
        <v>0</v>
      </c>
      <c r="AF26" s="3">
        <f t="shared" si="27"/>
        <v>1</v>
      </c>
      <c r="AG26" s="3">
        <f t="shared" si="27"/>
        <v>1</v>
      </c>
      <c r="AH26" s="3">
        <f t="shared" si="27"/>
        <v>0</v>
      </c>
      <c r="AI26" s="3">
        <f t="shared" si="27"/>
        <v>3</v>
      </c>
      <c r="AJ26" s="3">
        <f t="shared" si="27"/>
        <v>4</v>
      </c>
      <c r="AK26" s="3">
        <f t="shared" si="27"/>
        <v>16.267735000000002</v>
      </c>
      <c r="AL26" s="3">
        <f t="shared" si="27"/>
        <v>16.063304000000002</v>
      </c>
      <c r="AM26" s="3">
        <f t="shared" si="27"/>
        <v>17.333604999999999</v>
      </c>
      <c r="AN26" s="3">
        <f t="shared" si="27"/>
        <v>13.523327999999999</v>
      </c>
      <c r="AO26" s="3">
        <f t="shared" si="27"/>
        <v>8.6128710000000002</v>
      </c>
      <c r="AP26" s="3">
        <f t="shared" si="27"/>
        <v>6.3689309999999999</v>
      </c>
      <c r="AQ26" s="3">
        <f t="shared" si="27"/>
        <v>121.041873</v>
      </c>
      <c r="AR26" s="3">
        <f t="shared" si="27"/>
        <v>0</v>
      </c>
      <c r="AS26" s="3">
        <f t="shared" si="27"/>
        <v>0</v>
      </c>
      <c r="AT26" s="3">
        <f t="shared" si="27"/>
        <v>0</v>
      </c>
      <c r="AU26" s="3">
        <f t="shared" si="27"/>
        <v>0</v>
      </c>
      <c r="AV26" s="3">
        <f t="shared" si="27"/>
        <v>0</v>
      </c>
      <c r="AW26" s="3">
        <f t="shared" si="27"/>
        <v>719.99783600000001</v>
      </c>
      <c r="AX26" s="3">
        <f t="shared" si="27"/>
        <v>0</v>
      </c>
      <c r="AY26" s="3">
        <f t="shared" si="27"/>
        <v>0</v>
      </c>
      <c r="AZ26" s="3">
        <f t="shared" si="27"/>
        <v>0</v>
      </c>
      <c r="BA26" s="3">
        <f t="shared" si="27"/>
        <v>203.721935</v>
      </c>
      <c r="BB26" s="3">
        <f t="shared" si="27"/>
        <v>197.902107</v>
      </c>
      <c r="BC26" s="3">
        <f t="shared" si="27"/>
        <v>0</v>
      </c>
      <c r="BD26" s="3">
        <f t="shared" si="27"/>
        <v>57.712589999999999</v>
      </c>
      <c r="BE26" s="3">
        <f t="shared" si="27"/>
        <v>1959.9553449999999</v>
      </c>
      <c r="BF26" s="3">
        <f t="shared" si="27"/>
        <v>2.139316</v>
      </c>
      <c r="BG26" s="3">
        <f t="shared" si="27"/>
        <v>2.1322799999999997</v>
      </c>
      <c r="BH26" s="3">
        <f t="shared" si="27"/>
        <v>2.110366</v>
      </c>
      <c r="BI26" s="3">
        <f t="shared" si="27"/>
        <v>2.0668420000000003</v>
      </c>
      <c r="BJ26" s="3">
        <f t="shared" si="27"/>
        <v>2.0578589999999997</v>
      </c>
      <c r="BK26" s="3">
        <f t="shared" si="27"/>
        <v>1.1243609999999999</v>
      </c>
      <c r="BL26" s="3">
        <f t="shared" si="27"/>
        <v>1.325267</v>
      </c>
      <c r="BM26" s="3">
        <f t="shared" si="27"/>
        <v>0</v>
      </c>
      <c r="BN26" s="3">
        <f t="shared" si="27"/>
        <v>0</v>
      </c>
      <c r="BO26" s="3">
        <f t="shared" si="27"/>
        <v>0</v>
      </c>
      <c r="BP26" s="3">
        <f t="shared" si="27"/>
        <v>0</v>
      </c>
      <c r="BQ26" s="3">
        <f t="shared" ref="BQ26:BZ28" si="28">BQ3+BQ14</f>
        <v>0</v>
      </c>
      <c r="BR26" s="3">
        <f t="shared" si="28"/>
        <v>1.0802879999999999</v>
      </c>
      <c r="BS26" s="3">
        <f t="shared" si="28"/>
        <v>0</v>
      </c>
      <c r="BT26" s="3">
        <f t="shared" si="28"/>
        <v>0</v>
      </c>
      <c r="BU26" s="3">
        <f t="shared" si="28"/>
        <v>0</v>
      </c>
      <c r="BV26" s="3">
        <f t="shared" si="28"/>
        <v>1.47959</v>
      </c>
      <c r="BW26" s="3">
        <f t="shared" si="28"/>
        <v>1.1647350000000001</v>
      </c>
      <c r="BX26" s="3">
        <f t="shared" si="28"/>
        <v>0</v>
      </c>
      <c r="BY26" s="3">
        <f t="shared" si="28"/>
        <v>1.001098</v>
      </c>
      <c r="BZ26" s="3">
        <f t="shared" si="28"/>
        <v>2.1250439999999999</v>
      </c>
    </row>
    <row r="27" spans="1:78" x14ac:dyDescent="0.25">
      <c r="A27" s="2" t="s">
        <v>57</v>
      </c>
      <c r="B27" s="3">
        <v>33922100000</v>
      </c>
      <c r="C27" s="3">
        <v>87915200</v>
      </c>
      <c r="D27" s="3">
        <f t="shared" ref="D27:S28" si="29">D4+D15</f>
        <v>83026401.647035003</v>
      </c>
      <c r="E27" s="3">
        <f t="shared" si="29"/>
        <v>13838161.040304</v>
      </c>
      <c r="F27" s="3">
        <f t="shared" si="29"/>
        <v>70848415.867358997</v>
      </c>
      <c r="G27" s="3">
        <f t="shared" si="29"/>
        <v>1349131</v>
      </c>
      <c r="H27" s="3">
        <f t="shared" si="29"/>
        <v>89304</v>
      </c>
      <c r="I27" s="3">
        <f t="shared" si="29"/>
        <v>2281283</v>
      </c>
      <c r="J27" s="3">
        <f t="shared" si="29"/>
        <v>0.24565300000000001</v>
      </c>
      <c r="K27" s="3">
        <f t="shared" si="29"/>
        <v>2.18615</v>
      </c>
      <c r="L27" s="3">
        <f t="shared" si="29"/>
        <v>19.055782000000001</v>
      </c>
      <c r="M27" s="3">
        <f t="shared" si="29"/>
        <v>2.1513819999999999</v>
      </c>
      <c r="N27" s="3">
        <f t="shared" si="29"/>
        <v>143.719133</v>
      </c>
      <c r="O27" s="3">
        <f t="shared" si="29"/>
        <v>145.262934</v>
      </c>
      <c r="P27" s="3">
        <f t="shared" si="29"/>
        <v>2005981</v>
      </c>
      <c r="Q27" s="3">
        <f t="shared" si="29"/>
        <v>261747</v>
      </c>
      <c r="R27" s="3">
        <f t="shared" si="29"/>
        <v>12704</v>
      </c>
      <c r="S27" s="3">
        <f t="shared" si="29"/>
        <v>739</v>
      </c>
      <c r="T27" s="3">
        <f t="shared" si="27"/>
        <v>30</v>
      </c>
      <c r="U27" s="3">
        <f t="shared" si="27"/>
        <v>6</v>
      </c>
      <c r="V27" s="3">
        <f t="shared" si="27"/>
        <v>2</v>
      </c>
      <c r="W27" s="3">
        <f t="shared" si="27"/>
        <v>2</v>
      </c>
      <c r="X27" s="3">
        <f t="shared" si="27"/>
        <v>0</v>
      </c>
      <c r="Y27" s="3">
        <f t="shared" si="27"/>
        <v>1</v>
      </c>
      <c r="Z27" s="3">
        <f t="shared" si="27"/>
        <v>4</v>
      </c>
      <c r="AA27" s="3">
        <f t="shared" si="27"/>
        <v>2</v>
      </c>
      <c r="AB27" s="3">
        <f t="shared" si="27"/>
        <v>2</v>
      </c>
      <c r="AC27" s="3">
        <f t="shared" si="27"/>
        <v>12</v>
      </c>
      <c r="AD27" s="3">
        <f t="shared" si="27"/>
        <v>46</v>
      </c>
      <c r="AE27" s="3">
        <f t="shared" si="27"/>
        <v>0</v>
      </c>
      <c r="AF27" s="3">
        <f t="shared" si="27"/>
        <v>0</v>
      </c>
      <c r="AG27" s="3">
        <f t="shared" si="27"/>
        <v>0</v>
      </c>
      <c r="AH27" s="3">
        <f t="shared" si="27"/>
        <v>0</v>
      </c>
      <c r="AI27" s="3">
        <f t="shared" si="27"/>
        <v>0</v>
      </c>
      <c r="AJ27" s="3">
        <f t="shared" si="27"/>
        <v>5</v>
      </c>
      <c r="AK27" s="3">
        <f t="shared" si="27"/>
        <v>19.114536999999999</v>
      </c>
      <c r="AL27" s="3">
        <f t="shared" si="27"/>
        <v>17.816509</v>
      </c>
      <c r="AM27" s="3">
        <f t="shared" si="27"/>
        <v>18.895626</v>
      </c>
      <c r="AN27" s="3">
        <f t="shared" si="27"/>
        <v>14.012902999999998</v>
      </c>
      <c r="AO27" s="3">
        <f t="shared" si="27"/>
        <v>15.909708</v>
      </c>
      <c r="AP27" s="3">
        <f t="shared" si="27"/>
        <v>23.934895000000001</v>
      </c>
      <c r="AQ27" s="3">
        <f t="shared" si="27"/>
        <v>16.326656</v>
      </c>
      <c r="AR27" s="3">
        <f t="shared" si="27"/>
        <v>21.634273</v>
      </c>
      <c r="AS27" s="3">
        <f t="shared" si="27"/>
        <v>0</v>
      </c>
      <c r="AT27" s="3">
        <f t="shared" si="27"/>
        <v>27.990881999999999</v>
      </c>
      <c r="AU27" s="3">
        <f t="shared" si="27"/>
        <v>39.801127999999999</v>
      </c>
      <c r="AV27" s="3">
        <f t="shared" si="27"/>
        <v>95.859500999999995</v>
      </c>
      <c r="AW27" s="3">
        <f t="shared" si="27"/>
        <v>114.64231700000001</v>
      </c>
      <c r="AX27" s="3">
        <f t="shared" si="27"/>
        <v>342.52745400000003</v>
      </c>
      <c r="AY27" s="3">
        <f t="shared" si="27"/>
        <v>167.13857999999999</v>
      </c>
      <c r="AZ27" s="3">
        <f t="shared" si="27"/>
        <v>0</v>
      </c>
      <c r="BA27" s="3">
        <f t="shared" si="27"/>
        <v>0</v>
      </c>
      <c r="BB27" s="3">
        <f t="shared" si="27"/>
        <v>0</v>
      </c>
      <c r="BC27" s="3">
        <f t="shared" si="27"/>
        <v>0</v>
      </c>
      <c r="BD27" s="3">
        <f t="shared" si="27"/>
        <v>0</v>
      </c>
      <c r="BE27" s="3">
        <f t="shared" si="27"/>
        <v>459.98312499999997</v>
      </c>
      <c r="BF27" s="3">
        <f t="shared" si="27"/>
        <v>2.164844</v>
      </c>
      <c r="BG27" s="3">
        <f t="shared" si="27"/>
        <v>2.1411360000000004</v>
      </c>
      <c r="BH27" s="3">
        <f t="shared" si="27"/>
        <v>2.1106319999999998</v>
      </c>
      <c r="BI27" s="3">
        <f t="shared" si="27"/>
        <v>2.0745019999999998</v>
      </c>
      <c r="BJ27" s="3">
        <f t="shared" si="27"/>
        <v>2.194931</v>
      </c>
      <c r="BK27" s="3">
        <f t="shared" si="27"/>
        <v>2.0629949999999999</v>
      </c>
      <c r="BL27" s="3">
        <f t="shared" si="27"/>
        <v>1.06135</v>
      </c>
      <c r="BM27" s="3">
        <f t="shared" si="27"/>
        <v>1.1862170000000001</v>
      </c>
      <c r="BN27" s="3">
        <f t="shared" si="27"/>
        <v>0</v>
      </c>
      <c r="BO27" s="3">
        <f t="shared" si="27"/>
        <v>1.27495</v>
      </c>
      <c r="BP27" s="3">
        <f t="shared" si="27"/>
        <v>1.407467</v>
      </c>
      <c r="BQ27" s="3">
        <f t="shared" si="28"/>
        <v>3.011218</v>
      </c>
      <c r="BR27" s="3">
        <f t="shared" si="28"/>
        <v>1.4207380000000001</v>
      </c>
      <c r="BS27" s="3">
        <f t="shared" si="28"/>
        <v>2.2429030000000001</v>
      </c>
      <c r="BT27" s="3">
        <f t="shared" si="28"/>
        <v>2.0166430000000002</v>
      </c>
      <c r="BU27" s="3">
        <f t="shared" si="28"/>
        <v>0</v>
      </c>
      <c r="BV27" s="3">
        <f t="shared" si="28"/>
        <v>0</v>
      </c>
      <c r="BW27" s="3">
        <f t="shared" si="28"/>
        <v>0</v>
      </c>
      <c r="BX27" s="3">
        <f t="shared" si="28"/>
        <v>0</v>
      </c>
      <c r="BY27" s="3">
        <f t="shared" si="28"/>
        <v>0</v>
      </c>
      <c r="BZ27" s="3">
        <f t="shared" si="28"/>
        <v>1.0453220000000001</v>
      </c>
    </row>
    <row r="28" spans="1:78" x14ac:dyDescent="0.25">
      <c r="A28" s="2" t="s">
        <v>58</v>
      </c>
      <c r="B28" s="3">
        <v>39680700000</v>
      </c>
      <c r="C28" s="3">
        <v>87969300</v>
      </c>
      <c r="D28" s="3">
        <f t="shared" si="29"/>
        <v>564794662.38978195</v>
      </c>
      <c r="E28" s="3">
        <f t="shared" ref="E28:BP28" si="30">E5+E16</f>
        <v>14070103.038455</v>
      </c>
      <c r="F28" s="3">
        <f t="shared" si="30"/>
        <v>74650080.693446994</v>
      </c>
      <c r="G28" s="3">
        <f t="shared" si="30"/>
        <v>1352350</v>
      </c>
      <c r="H28" s="3">
        <f t="shared" si="30"/>
        <v>119348</v>
      </c>
      <c r="I28" s="3">
        <f t="shared" si="30"/>
        <v>2294519</v>
      </c>
      <c r="J28" s="3">
        <f t="shared" si="30"/>
        <v>0.249579</v>
      </c>
      <c r="K28" s="3">
        <f t="shared" si="30"/>
        <v>2.4952220000000001</v>
      </c>
      <c r="L28" s="3">
        <f t="shared" si="30"/>
        <v>17.926061000000001</v>
      </c>
      <c r="M28" s="3">
        <f t="shared" si="30"/>
        <v>2.1413539999999998</v>
      </c>
      <c r="N28" s="3">
        <f t="shared" si="30"/>
        <v>8211.2760479999997</v>
      </c>
      <c r="O28" s="3">
        <f t="shared" si="30"/>
        <v>233.765073</v>
      </c>
      <c r="P28" s="3">
        <f t="shared" si="30"/>
        <v>2023592</v>
      </c>
      <c r="Q28" s="3">
        <f t="shared" si="30"/>
        <v>258489</v>
      </c>
      <c r="R28" s="3">
        <f t="shared" si="30"/>
        <v>11567</v>
      </c>
      <c r="S28" s="3">
        <f t="shared" si="30"/>
        <v>806</v>
      </c>
      <c r="T28" s="3">
        <f t="shared" si="30"/>
        <v>49</v>
      </c>
      <c r="U28" s="3">
        <f t="shared" si="30"/>
        <v>2</v>
      </c>
      <c r="V28" s="3">
        <f t="shared" si="30"/>
        <v>0</v>
      </c>
      <c r="W28" s="3">
        <f t="shared" si="30"/>
        <v>0</v>
      </c>
      <c r="X28" s="3">
        <f t="shared" si="30"/>
        <v>0</v>
      </c>
      <c r="Y28" s="3">
        <f t="shared" si="30"/>
        <v>0</v>
      </c>
      <c r="Z28" s="3">
        <f t="shared" si="30"/>
        <v>0</v>
      </c>
      <c r="AA28" s="3">
        <f t="shared" si="30"/>
        <v>0</v>
      </c>
      <c r="AB28" s="3">
        <f t="shared" si="30"/>
        <v>0</v>
      </c>
      <c r="AC28" s="3">
        <f t="shared" si="30"/>
        <v>0</v>
      </c>
      <c r="AD28" s="3">
        <f t="shared" si="30"/>
        <v>1</v>
      </c>
      <c r="AE28" s="3">
        <f t="shared" si="30"/>
        <v>2</v>
      </c>
      <c r="AF28" s="3">
        <f t="shared" si="30"/>
        <v>2</v>
      </c>
      <c r="AG28" s="3">
        <f t="shared" si="30"/>
        <v>7</v>
      </c>
      <c r="AH28" s="3">
        <f t="shared" si="30"/>
        <v>0</v>
      </c>
      <c r="AI28" s="3">
        <f t="shared" si="30"/>
        <v>0</v>
      </c>
      <c r="AJ28" s="3">
        <f t="shared" si="30"/>
        <v>2</v>
      </c>
      <c r="AK28" s="3">
        <f t="shared" si="30"/>
        <v>14.612469000000001</v>
      </c>
      <c r="AL28" s="3">
        <f t="shared" si="30"/>
        <v>16.234051000000001</v>
      </c>
      <c r="AM28" s="3">
        <f t="shared" si="30"/>
        <v>20.194786000000001</v>
      </c>
      <c r="AN28" s="3">
        <f t="shared" si="30"/>
        <v>16.09365</v>
      </c>
      <c r="AO28" s="3">
        <f t="shared" si="30"/>
        <v>7.1387689999999999</v>
      </c>
      <c r="AP28" s="3">
        <f t="shared" si="30"/>
        <v>11.093284000000001</v>
      </c>
      <c r="AQ28" s="3">
        <f t="shared" si="30"/>
        <v>0</v>
      </c>
      <c r="AR28" s="3">
        <f t="shared" si="30"/>
        <v>0</v>
      </c>
      <c r="AS28" s="3">
        <f t="shared" si="30"/>
        <v>0</v>
      </c>
      <c r="AT28" s="3">
        <f t="shared" si="30"/>
        <v>0</v>
      </c>
      <c r="AU28" s="3">
        <f t="shared" si="30"/>
        <v>0</v>
      </c>
      <c r="AV28" s="3">
        <f t="shared" si="30"/>
        <v>0</v>
      </c>
      <c r="AW28" s="3">
        <f t="shared" si="30"/>
        <v>0</v>
      </c>
      <c r="AX28" s="3">
        <f t="shared" si="30"/>
        <v>0</v>
      </c>
      <c r="AY28" s="3">
        <f t="shared" si="30"/>
        <v>84.726230000000001</v>
      </c>
      <c r="AZ28" s="3">
        <f t="shared" si="30"/>
        <v>519.41587300000003</v>
      </c>
      <c r="BA28" s="3">
        <f t="shared" si="30"/>
        <v>374.65124900000001</v>
      </c>
      <c r="BB28" s="3">
        <f t="shared" si="30"/>
        <v>248.41803400000001</v>
      </c>
      <c r="BC28" s="3">
        <f t="shared" si="30"/>
        <v>0</v>
      </c>
      <c r="BD28" s="3">
        <f t="shared" si="30"/>
        <v>0</v>
      </c>
      <c r="BE28" s="3">
        <f t="shared" si="30"/>
        <v>2975.7550620000002</v>
      </c>
      <c r="BF28" s="3">
        <f t="shared" si="30"/>
        <v>2.1405120000000002</v>
      </c>
      <c r="BG28" s="3">
        <f t="shared" si="30"/>
        <v>2.1299530000000004</v>
      </c>
      <c r="BH28" s="3">
        <f t="shared" si="30"/>
        <v>2.107926</v>
      </c>
      <c r="BI28" s="3">
        <f t="shared" si="30"/>
        <v>2.0827749999999998</v>
      </c>
      <c r="BJ28" s="3">
        <f t="shared" si="30"/>
        <v>1.0321499999999999</v>
      </c>
      <c r="BK28" s="3">
        <f t="shared" si="30"/>
        <v>1.0205550000000001</v>
      </c>
      <c r="BL28" s="3">
        <f t="shared" si="30"/>
        <v>0</v>
      </c>
      <c r="BM28" s="3">
        <f t="shared" si="30"/>
        <v>0</v>
      </c>
      <c r="BN28" s="3">
        <f t="shared" si="30"/>
        <v>0</v>
      </c>
      <c r="BO28" s="3">
        <f t="shared" si="30"/>
        <v>0</v>
      </c>
      <c r="BP28" s="3">
        <f t="shared" si="30"/>
        <v>0</v>
      </c>
      <c r="BQ28" s="3">
        <f t="shared" si="28"/>
        <v>0</v>
      </c>
      <c r="BR28" s="3">
        <f t="shared" si="28"/>
        <v>0</v>
      </c>
      <c r="BS28" s="3">
        <f t="shared" si="28"/>
        <v>0</v>
      </c>
      <c r="BT28" s="3">
        <f t="shared" si="28"/>
        <v>1.609823</v>
      </c>
      <c r="BU28" s="3">
        <f t="shared" si="28"/>
        <v>2.621092</v>
      </c>
      <c r="BV28" s="3">
        <f t="shared" si="28"/>
        <v>1.2299789999999999</v>
      </c>
      <c r="BW28" s="3">
        <f t="shared" si="28"/>
        <v>1.0332669999999999</v>
      </c>
      <c r="BX28" s="3">
        <f t="shared" si="28"/>
        <v>0</v>
      </c>
      <c r="BY28" s="3">
        <f t="shared" si="28"/>
        <v>0</v>
      </c>
      <c r="BZ28" s="3">
        <f t="shared" si="28"/>
        <v>2.301803</v>
      </c>
    </row>
    <row r="29" spans="1:78" s="27" customFormat="1" x14ac:dyDescent="0.25">
      <c r="A29" s="26" t="s">
        <v>55</v>
      </c>
      <c r="B29" s="31">
        <f>AVERAGE(B26:B28)</f>
        <v>37492866666.666664</v>
      </c>
      <c r="C29" s="11">
        <f t="shared" ref="C29:D29" si="31">AVERAGE(C26:C28)</f>
        <v>91789266.666666672</v>
      </c>
      <c r="D29" s="11">
        <f t="shared" si="31"/>
        <v>230581262.44645765</v>
      </c>
      <c r="E29" s="11">
        <f t="shared" ref="E29" si="32">AVERAGE(E26:E28)</f>
        <v>14590606.542375334</v>
      </c>
      <c r="F29" s="11">
        <f t="shared" ref="F29" si="33">AVERAGE(F26:F28)</f>
        <v>75570564.104131326</v>
      </c>
      <c r="G29" s="11">
        <f t="shared" ref="G29" si="34">AVERAGE(G26:G28)</f>
        <v>1413122</v>
      </c>
      <c r="H29" s="11">
        <f t="shared" ref="H29" si="35">AVERAGE(H26:H28)</f>
        <v>105845.33333333333</v>
      </c>
      <c r="I29" s="11">
        <f t="shared" ref="I29" si="36">AVERAGE(I26:I28)</f>
        <v>2390259.3333333335</v>
      </c>
      <c r="J29" s="11">
        <f t="shared" ref="J29" si="37">AVERAGE(J26:J28)</f>
        <v>0.25137633333333337</v>
      </c>
      <c r="K29" s="11">
        <f t="shared" ref="K29" si="38">AVERAGE(K26:K28)</f>
        <v>2.2728456666666665</v>
      </c>
      <c r="L29" s="11">
        <f t="shared" ref="L29" si="39">AVERAGE(L26:L28)</f>
        <v>17.999893333333333</v>
      </c>
      <c r="M29" s="11">
        <f t="shared" ref="M29" si="40">AVERAGE(M26:M28)</f>
        <v>2.1441849999999998</v>
      </c>
      <c r="N29" s="11">
        <f t="shared" ref="N29" si="41">AVERAGE(N26:N28)</f>
        <v>2835.0035616666664</v>
      </c>
      <c r="O29" s="11">
        <f t="shared" ref="O29" si="42">AVERAGE(O26:O28)</f>
        <v>169.25980033333335</v>
      </c>
      <c r="P29" s="11">
        <f t="shared" ref="P29" si="43">AVERAGE(P26:P28)</f>
        <v>2091390</v>
      </c>
      <c r="Q29" s="11">
        <f t="shared" ref="Q29" si="44">AVERAGE(Q26:Q28)</f>
        <v>284723.66666666669</v>
      </c>
      <c r="R29" s="11">
        <f t="shared" ref="R29" si="45">AVERAGE(R26:R28)</f>
        <v>13189.333333333334</v>
      </c>
      <c r="S29" s="11">
        <f t="shared" ref="S29" si="46">AVERAGE(S26:S28)</f>
        <v>863</v>
      </c>
      <c r="T29" s="11">
        <f t="shared" ref="T29" si="47">AVERAGE(T26:T28)</f>
        <v>55</v>
      </c>
      <c r="U29" s="11">
        <f t="shared" ref="U29" si="48">AVERAGE(U26:U28)</f>
        <v>4.333333333333333</v>
      </c>
      <c r="V29" s="11">
        <f t="shared" ref="V29" si="49">AVERAGE(V26:V28)</f>
        <v>1.3333333333333333</v>
      </c>
      <c r="W29" s="11">
        <f t="shared" ref="W29" si="50">AVERAGE(W26:W28)</f>
        <v>0.66666666666666663</v>
      </c>
      <c r="X29" s="11">
        <f t="shared" ref="X29" si="51">AVERAGE(X26:X28)</f>
        <v>0</v>
      </c>
      <c r="Y29" s="11">
        <f t="shared" ref="Y29" si="52">AVERAGE(Y26:Y28)</f>
        <v>0.33333333333333331</v>
      </c>
      <c r="Z29" s="11">
        <f t="shared" ref="Z29" si="53">AVERAGE(Z26:Z28)</f>
        <v>1.3333333333333333</v>
      </c>
      <c r="AA29" s="11">
        <f t="shared" ref="AA29" si="54">AVERAGE(AA26:AA28)</f>
        <v>0.66666666666666663</v>
      </c>
      <c r="AB29" s="11">
        <f t="shared" ref="AB29" si="55">AVERAGE(AB26:AB28)</f>
        <v>1</v>
      </c>
      <c r="AC29" s="11">
        <f t="shared" ref="AC29" si="56">AVERAGE(AC26:AC28)</f>
        <v>4</v>
      </c>
      <c r="AD29" s="11">
        <f t="shared" ref="AD29" si="57">AVERAGE(AD26:AD28)</f>
        <v>15.666666666666666</v>
      </c>
      <c r="AE29" s="11">
        <f t="shared" ref="AE29" si="58">AVERAGE(AE26:AE28)</f>
        <v>0.66666666666666663</v>
      </c>
      <c r="AF29" s="11">
        <f t="shared" ref="AF29" si="59">AVERAGE(AF26:AF28)</f>
        <v>1</v>
      </c>
      <c r="AG29" s="11">
        <f t="shared" ref="AG29" si="60">AVERAGE(AG26:AG28)</f>
        <v>2.6666666666666665</v>
      </c>
      <c r="AH29" s="11">
        <f t="shared" ref="AH29" si="61">AVERAGE(AH26:AH28)</f>
        <v>0</v>
      </c>
      <c r="AI29" s="11">
        <f t="shared" ref="AI29" si="62">AVERAGE(AI26:AI28)</f>
        <v>1</v>
      </c>
      <c r="AJ29" s="11">
        <f t="shared" ref="AJ29" si="63">AVERAGE(AJ26:AJ28)</f>
        <v>3.6666666666666665</v>
      </c>
      <c r="AK29" s="11">
        <f t="shared" ref="AK29" si="64">AVERAGE(AK26:AK28)</f>
        <v>16.664913666666667</v>
      </c>
      <c r="AL29" s="11">
        <f t="shared" ref="AL29" si="65">AVERAGE(AL26:AL28)</f>
        <v>16.704621333333332</v>
      </c>
      <c r="AM29" s="11">
        <f t="shared" ref="AM29" si="66">AVERAGE(AM26:AM28)</f>
        <v>18.808005666666666</v>
      </c>
      <c r="AN29" s="11">
        <f t="shared" ref="AN29" si="67">AVERAGE(AN26:AN28)</f>
        <v>14.543293666666665</v>
      </c>
      <c r="AO29" s="11">
        <f t="shared" ref="AO29" si="68">AVERAGE(AO26:AO28)</f>
        <v>10.553782666666667</v>
      </c>
      <c r="AP29" s="11">
        <f t="shared" ref="AP29" si="69">AVERAGE(AP26:AP28)</f>
        <v>13.799036666666666</v>
      </c>
      <c r="AQ29" s="11">
        <f t="shared" ref="AQ29" si="70">AVERAGE(AQ26:AQ28)</f>
        <v>45.789509666666667</v>
      </c>
      <c r="AR29" s="11">
        <f t="shared" ref="AR29" si="71">AVERAGE(AR26:AR28)</f>
        <v>7.2114243333333334</v>
      </c>
      <c r="AS29" s="11">
        <f t="shared" ref="AS29" si="72">AVERAGE(AS26:AS28)</f>
        <v>0</v>
      </c>
      <c r="AT29" s="11">
        <f t="shared" ref="AT29" si="73">AVERAGE(AT26:AT28)</f>
        <v>9.3302940000000003</v>
      </c>
      <c r="AU29" s="11">
        <f t="shared" ref="AU29" si="74">AVERAGE(AU26:AU28)</f>
        <v>13.267042666666667</v>
      </c>
      <c r="AV29" s="11">
        <f t="shared" ref="AV29" si="75">AVERAGE(AV26:AV28)</f>
        <v>31.953166999999997</v>
      </c>
      <c r="AW29" s="11">
        <f t="shared" ref="AW29" si="76">AVERAGE(AW26:AW28)</f>
        <v>278.21338433333335</v>
      </c>
      <c r="AX29" s="11">
        <f t="shared" ref="AX29" si="77">AVERAGE(AX26:AX28)</f>
        <v>114.17581800000001</v>
      </c>
      <c r="AY29" s="11">
        <f t="shared" ref="AY29" si="78">AVERAGE(AY26:AY28)</f>
        <v>83.954936666666654</v>
      </c>
      <c r="AZ29" s="11">
        <f t="shared" ref="AZ29" si="79">AVERAGE(AZ26:AZ28)</f>
        <v>173.13862433333335</v>
      </c>
      <c r="BA29" s="11">
        <f t="shared" ref="BA29" si="80">AVERAGE(BA26:BA28)</f>
        <v>192.79106133333335</v>
      </c>
      <c r="BB29" s="11">
        <f t="shared" ref="BB29" si="81">AVERAGE(BB26:BB28)</f>
        <v>148.77338033333334</v>
      </c>
      <c r="BC29" s="11">
        <f t="shared" ref="BC29" si="82">AVERAGE(BC26:BC28)</f>
        <v>0</v>
      </c>
      <c r="BD29" s="11">
        <f t="shared" ref="BD29" si="83">AVERAGE(BD26:BD28)</f>
        <v>19.23753</v>
      </c>
      <c r="BE29" s="11">
        <f t="shared" ref="BE29" si="84">AVERAGE(BE26:BE28)</f>
        <v>1798.5645106666668</v>
      </c>
      <c r="BF29" s="11">
        <f t="shared" ref="BF29" si="85">AVERAGE(BF26:BF28)</f>
        <v>2.1482239999999999</v>
      </c>
      <c r="BG29" s="11">
        <f t="shared" ref="BG29" si="86">AVERAGE(BG26:BG28)</f>
        <v>2.1344563333333335</v>
      </c>
      <c r="BH29" s="11">
        <f t="shared" ref="BH29" si="87">AVERAGE(BH26:BH28)</f>
        <v>2.1096413333333333</v>
      </c>
      <c r="BI29" s="11">
        <f t="shared" ref="BI29" si="88">AVERAGE(BI26:BI28)</f>
        <v>2.0747063333333333</v>
      </c>
      <c r="BJ29" s="11">
        <f t="shared" ref="BJ29" si="89">AVERAGE(BJ26:BJ28)</f>
        <v>1.7616466666666664</v>
      </c>
      <c r="BK29" s="11">
        <f t="shared" ref="BK29" si="90">AVERAGE(BK26:BK28)</f>
        <v>1.4026370000000001</v>
      </c>
      <c r="BL29" s="11">
        <f t="shared" ref="BL29" si="91">AVERAGE(BL26:BL28)</f>
        <v>0.79553900000000011</v>
      </c>
      <c r="BM29" s="11">
        <f t="shared" ref="BM29" si="92">AVERAGE(BM26:BM28)</f>
        <v>0.39540566666666671</v>
      </c>
      <c r="BN29" s="11">
        <f t="shared" ref="BN29" si="93">AVERAGE(BN26:BN28)</f>
        <v>0</v>
      </c>
      <c r="BO29" s="11">
        <f t="shared" ref="BO29" si="94">AVERAGE(BO26:BO28)</f>
        <v>0.42498333333333332</v>
      </c>
      <c r="BP29" s="11">
        <f t="shared" ref="BP29" si="95">AVERAGE(BP26:BP28)</f>
        <v>0.46915566666666669</v>
      </c>
      <c r="BQ29" s="11">
        <f t="shared" ref="BQ29" si="96">AVERAGE(BQ26:BQ28)</f>
        <v>1.0037393333333333</v>
      </c>
      <c r="BR29" s="11">
        <f t="shared" ref="BR29" si="97">AVERAGE(BR26:BR28)</f>
        <v>0.83367533333333332</v>
      </c>
      <c r="BS29" s="11">
        <f t="shared" ref="BS29" si="98">AVERAGE(BS26:BS28)</f>
        <v>0.7476343333333334</v>
      </c>
      <c r="BT29" s="11">
        <f t="shared" ref="BT29" si="99">AVERAGE(BT26:BT28)</f>
        <v>1.2088220000000001</v>
      </c>
      <c r="BU29" s="11">
        <f t="shared" ref="BU29" si="100">AVERAGE(BU26:BU28)</f>
        <v>0.87369733333333333</v>
      </c>
      <c r="BV29" s="11">
        <f t="shared" ref="BV29" si="101">AVERAGE(BV26:BV28)</f>
        <v>0.90318966666666667</v>
      </c>
      <c r="BW29" s="11">
        <f t="shared" ref="BW29" si="102">AVERAGE(BW26:BW28)</f>
        <v>0.73266733333333323</v>
      </c>
      <c r="BX29" s="11">
        <f t="shared" ref="BX29" si="103">AVERAGE(BX26:BX28)</f>
        <v>0</v>
      </c>
      <c r="BY29" s="11">
        <f t="shared" ref="BY29" si="104">AVERAGE(BY26:BY28)</f>
        <v>0.33369933333333335</v>
      </c>
      <c r="BZ29" s="11">
        <f t="shared" ref="BZ29" si="105">AVERAGE(BZ26:BZ28)</f>
        <v>1.8240563333333333</v>
      </c>
    </row>
    <row r="30" spans="1:78" s="10" customFormat="1" x14ac:dyDescent="0.25">
      <c r="A30" s="9" t="s">
        <v>63</v>
      </c>
      <c r="B30" s="32">
        <f>B29/SQRT(3)</f>
        <v>21646516662.690746</v>
      </c>
      <c r="C30" s="12">
        <f t="shared" ref="C30:O30" si="106">C29/SQRT(3)</f>
        <v>52994557.818718351</v>
      </c>
      <c r="D30" s="12">
        <f t="shared" si="106"/>
        <v>133126153.94354609</v>
      </c>
      <c r="E30" s="12">
        <f t="shared" si="106"/>
        <v>8423890.6148803141</v>
      </c>
      <c r="F30" s="12">
        <f t="shared" si="106"/>
        <v>43630685.528332092</v>
      </c>
      <c r="G30" s="12">
        <f t="shared" si="106"/>
        <v>815866.36709778244</v>
      </c>
      <c r="H30" s="12">
        <f t="shared" si="106"/>
        <v>61109.831692465668</v>
      </c>
      <c r="I30" s="12">
        <f t="shared" si="106"/>
        <v>1380016.8695330156</v>
      </c>
      <c r="J30" s="12">
        <f t="shared" si="106"/>
        <v>0.14513219371790112</v>
      </c>
      <c r="K30" s="12">
        <f t="shared" si="106"/>
        <v>1.3122280574764744</v>
      </c>
      <c r="L30" s="12">
        <f t="shared" si="106"/>
        <v>10.39224326138455</v>
      </c>
      <c r="M30" s="12">
        <f t="shared" si="106"/>
        <v>1.2379457869423576</v>
      </c>
      <c r="N30" s="12">
        <f t="shared" si="106"/>
        <v>1636.7900694817977</v>
      </c>
      <c r="O30" s="12">
        <f t="shared" si="106"/>
        <v>97.722191285432316</v>
      </c>
      <c r="P30" s="12">
        <f t="shared" ref="P30" si="107">P29/SQRT(3)</f>
        <v>1207464.5794804916</v>
      </c>
      <c r="Q30" s="12">
        <f t="shared" ref="Q30" si="108">Q29/SQRT(3)</f>
        <v>164385.2855946573</v>
      </c>
      <c r="R30" s="12">
        <f t="shared" ref="R30" si="109">R29/SQRT(3)</f>
        <v>7614.8651504317049</v>
      </c>
      <c r="S30" s="12">
        <f t="shared" ref="S30" si="110">S29/SQRT(3)</f>
        <v>498.25328231064708</v>
      </c>
      <c r="T30" s="12">
        <f t="shared" ref="T30" si="111">T29/SQRT(3)</f>
        <v>31.754264805429418</v>
      </c>
      <c r="U30" s="12">
        <f t="shared" ref="U30" si="112">U29/SQRT(3)</f>
        <v>2.5018511664883785</v>
      </c>
      <c r="V30" s="12">
        <f t="shared" ref="V30" si="113">V29/SQRT(3)</f>
        <v>0.76980035891950105</v>
      </c>
      <c r="W30" s="12">
        <f t="shared" ref="W30" si="114">W29/SQRT(3)</f>
        <v>0.38490017945975052</v>
      </c>
      <c r="X30" s="12">
        <f t="shared" ref="X30" si="115">X29/SQRT(3)</f>
        <v>0</v>
      </c>
      <c r="Y30" s="12">
        <f t="shared" ref="Y30" si="116">Y29/SQRT(3)</f>
        <v>0.19245008972987526</v>
      </c>
      <c r="Z30" s="12">
        <f t="shared" ref="Z30" si="117">Z29/SQRT(3)</f>
        <v>0.76980035891950105</v>
      </c>
      <c r="AA30" s="12">
        <f t="shared" ref="AA30" si="118">AA29/SQRT(3)</f>
        <v>0.38490017945975052</v>
      </c>
      <c r="AB30" s="12">
        <f t="shared" ref="AB30" si="119">AB29/SQRT(3)</f>
        <v>0.57735026918962584</v>
      </c>
      <c r="AC30" s="12">
        <f t="shared" ref="AC30" si="120">AC29/SQRT(3)</f>
        <v>2.3094010767585034</v>
      </c>
      <c r="AD30" s="12">
        <f t="shared" ref="AD30" si="121">AD29/SQRT(3)</f>
        <v>9.0451542173041375</v>
      </c>
      <c r="AE30" s="12">
        <f t="shared" ref="AE30" si="122">AE29/SQRT(3)</f>
        <v>0.38490017945975052</v>
      </c>
      <c r="AF30" s="12">
        <f t="shared" ref="AF30" si="123">AF29/SQRT(3)</f>
        <v>0.57735026918962584</v>
      </c>
      <c r="AG30" s="12">
        <f t="shared" ref="AG30" si="124">AG29/SQRT(3)</f>
        <v>1.5396007178390021</v>
      </c>
      <c r="AH30" s="12">
        <f t="shared" ref="AH30" si="125">AH29/SQRT(3)</f>
        <v>0</v>
      </c>
      <c r="AI30" s="12">
        <f t="shared" ref="AI30" si="126">AI29/SQRT(3)</f>
        <v>0.57735026918962584</v>
      </c>
      <c r="AJ30" s="12">
        <f t="shared" ref="AJ30" si="127">AJ29/SQRT(3)</f>
        <v>2.1169509870286278</v>
      </c>
      <c r="AK30" s="12">
        <f t="shared" ref="AK30" si="128">AK29/SQRT(3)</f>
        <v>9.6214923914718735</v>
      </c>
      <c r="AL30" s="12">
        <f t="shared" ref="AL30" si="129">AL29/SQRT(3)</f>
        <v>9.6444176235107655</v>
      </c>
      <c r="AM30" s="12">
        <f t="shared" ref="AM30" si="130">AM29/SQRT(3)</f>
        <v>10.858807134570007</v>
      </c>
      <c r="AN30" s="12">
        <f t="shared" ref="AN30" si="131">AN29/SQRT(3)</f>
        <v>8.3965745133537784</v>
      </c>
      <c r="AO30" s="12">
        <f t="shared" ref="AO30" si="132">AO29/SQRT(3)</f>
        <v>6.0932292635688068</v>
      </c>
      <c r="AP30" s="12">
        <f t="shared" ref="AP30" si="133">AP29/SQRT(3)</f>
        <v>7.9668775340575166</v>
      </c>
      <c r="AQ30" s="12">
        <f t="shared" ref="AQ30" si="134">AQ29/SQRT(3)</f>
        <v>26.436585732110974</v>
      </c>
      <c r="AR30" s="12">
        <f t="shared" ref="AR30" si="135">AR29/SQRT(3)</f>
        <v>4.1635177800906176</v>
      </c>
      <c r="AS30" s="12">
        <f t="shared" ref="AS30" si="136">AS29/SQRT(3)</f>
        <v>0</v>
      </c>
      <c r="AT30" s="12">
        <f t="shared" ref="AT30" si="137">AT29/SQRT(3)</f>
        <v>5.3868477525183502</v>
      </c>
      <c r="AU30" s="12">
        <f t="shared" ref="AU30" si="138">AU29/SQRT(3)</f>
        <v>7.6597306549502511</v>
      </c>
      <c r="AV30" s="12">
        <f t="shared" ref="AV30" si="139">AV29/SQRT(3)</f>
        <v>18.448169568911066</v>
      </c>
      <c r="AW30" s="12">
        <f t="shared" ref="AW30" si="140">AW29/SQRT(3)</f>
        <v>160.62657233700682</v>
      </c>
      <c r="AX30" s="12">
        <f t="shared" ref="AX30" si="141">AX29/SQRT(3)</f>
        <v>65.919439257245728</v>
      </c>
      <c r="AY30" s="12">
        <f t="shared" ref="AY30" si="142">AY29/SQRT(3)</f>
        <v>48.47140528429798</v>
      </c>
      <c r="AZ30" s="12">
        <f t="shared" ref="AZ30" si="143">AZ29/SQRT(3)</f>
        <v>99.961631365971513</v>
      </c>
      <c r="BA30" s="12">
        <f t="shared" ref="BA30" si="144">BA29/SQRT(3)</f>
        <v>111.30797115815366</v>
      </c>
      <c r="BB30" s="12">
        <f t="shared" ref="BB30" si="145">BB29/SQRT(3)</f>
        <v>85.894351183700579</v>
      </c>
      <c r="BC30" s="12">
        <f t="shared" ref="BC30" si="146">BC29/SQRT(3)</f>
        <v>0</v>
      </c>
      <c r="BD30" s="12">
        <f t="shared" ref="BD30" si="147">BD29/SQRT(3)</f>
        <v>11.106793124043502</v>
      </c>
      <c r="BE30" s="12">
        <f t="shared" ref="BE30" si="148">BE29/SQRT(3)</f>
        <v>1038.4017043883077</v>
      </c>
      <c r="BF30" s="12">
        <f t="shared" ref="BF30" si="149">BF29/SQRT(3)</f>
        <v>1.2402777046796147</v>
      </c>
      <c r="BG30" s="12">
        <f t="shared" ref="BG30" si="150">BG29/SQRT(3)</f>
        <v>1.2323289386235017</v>
      </c>
      <c r="BH30" s="12">
        <f t="shared" ref="BH30" si="151">BH29/SQRT(3)</f>
        <v>1.2180019916935609</v>
      </c>
      <c r="BI30" s="12">
        <f t="shared" ref="BI30" si="152">BI29/SQRT(3)</f>
        <v>1.1978322600394216</v>
      </c>
      <c r="BJ30" s="12">
        <f t="shared" ref="BJ30" si="153">BJ29/SQRT(3)</f>
        <v>1.0170871772170069</v>
      </c>
      <c r="BK30" s="12">
        <f t="shared" ref="BK30" si="154">BK29/SQRT(3)</f>
        <v>0.80981284952532928</v>
      </c>
      <c r="BL30" s="12">
        <f t="shared" ref="BL30" si="155">BL29/SQRT(3)</f>
        <v>0.45930465580084578</v>
      </c>
      <c r="BM30" s="12">
        <f t="shared" ref="BM30" si="156">BM29/SQRT(3)</f>
        <v>0.22828756808910347</v>
      </c>
      <c r="BN30" s="12">
        <f t="shared" ref="BN30" si="157">BN29/SQRT(3)</f>
        <v>0</v>
      </c>
      <c r="BO30" s="12">
        <f t="shared" ref="BO30" si="158">BO29/SQRT(3)</f>
        <v>0.24536424190110445</v>
      </c>
      <c r="BP30" s="12">
        <f t="shared" ref="BP30" si="159">BP29/SQRT(3)</f>
        <v>0.27086715044183834</v>
      </c>
      <c r="BQ30" s="12">
        <f t="shared" ref="BQ30" si="160">BQ29/SQRT(3)</f>
        <v>0.57950917429621551</v>
      </c>
      <c r="BR30" s="12">
        <f t="shared" ref="BR30" si="161">BR29/SQRT(3)</f>
        <v>0.481322678116751</v>
      </c>
      <c r="BS30" s="12">
        <f t="shared" ref="BS30" si="162">BS29/SQRT(3)</f>
        <v>0.43164688360540648</v>
      </c>
      <c r="BT30" s="12">
        <f t="shared" ref="BT30" si="163">BT29/SQRT(3)</f>
        <v>0.69791370710234191</v>
      </c>
      <c r="BU30" s="12">
        <f t="shared" ref="BU30" si="164">BU29/SQRT(3)</f>
        <v>0.50442939059025826</v>
      </c>
      <c r="BV30" s="12">
        <f t="shared" ref="BV30" si="165">BV29/SQRT(3)</f>
        <v>0.52145679717928839</v>
      </c>
      <c r="BW30" s="12">
        <f t="shared" ref="BW30" si="166">BW29/SQRT(3)</f>
        <v>0.42300568212644524</v>
      </c>
      <c r="BX30" s="12">
        <f t="shared" ref="BX30" si="167">BX29/SQRT(3)</f>
        <v>0</v>
      </c>
      <c r="BY30" s="12">
        <f t="shared" ref="BY30" si="168">BY29/SQRT(3)</f>
        <v>0.19266139992839867</v>
      </c>
      <c r="BZ30" s="12">
        <f t="shared" ref="BZ30" si="169">BZ29/SQRT(3)</f>
        <v>1.0531194150670418</v>
      </c>
    </row>
    <row r="32" spans="1:78" x14ac:dyDescent="0.25">
      <c r="A32" s="2" t="s">
        <v>59</v>
      </c>
      <c r="B32" s="3">
        <v>41565300000</v>
      </c>
      <c r="C32" s="3">
        <v>93602000</v>
      </c>
      <c r="D32" s="3">
        <f>D8+D19</f>
        <v>629140796.05417097</v>
      </c>
      <c r="E32" s="3">
        <f t="shared" ref="E32:O32" si="170">E8+E19</f>
        <v>18630533.332235001</v>
      </c>
      <c r="F32" s="3">
        <f t="shared" si="170"/>
        <v>99724619.86608699</v>
      </c>
      <c r="G32" s="3">
        <f t="shared" si="170"/>
        <v>1890754</v>
      </c>
      <c r="H32" s="3">
        <f t="shared" si="170"/>
        <v>62024</v>
      </c>
      <c r="I32" s="3">
        <f t="shared" si="170"/>
        <v>3216485</v>
      </c>
      <c r="J32" s="3">
        <f t="shared" si="170"/>
        <v>0.24528999999999998</v>
      </c>
      <c r="K32" s="3">
        <f t="shared" si="170"/>
        <v>2.3438720000000002</v>
      </c>
      <c r="L32" s="3">
        <f t="shared" si="170"/>
        <v>19.842749999999999</v>
      </c>
      <c r="M32" s="3">
        <f t="shared" si="170"/>
        <v>2.1745079999999999</v>
      </c>
      <c r="N32" s="3">
        <f t="shared" si="170"/>
        <v>3049.0064830000001</v>
      </c>
      <c r="O32" s="3">
        <f t="shared" si="170"/>
        <v>211.66034999999999</v>
      </c>
      <c r="P32" s="3">
        <f t="shared" ref="P32:BZ32" si="171">P8+P19</f>
        <v>2881496</v>
      </c>
      <c r="Q32" s="3">
        <f t="shared" si="171"/>
        <v>328358</v>
      </c>
      <c r="R32" s="3">
        <f t="shared" si="171"/>
        <v>6116</v>
      </c>
      <c r="S32" s="3">
        <f t="shared" si="171"/>
        <v>393</v>
      </c>
      <c r="T32" s="3">
        <f t="shared" si="171"/>
        <v>26</v>
      </c>
      <c r="U32" s="3">
        <f t="shared" si="171"/>
        <v>2</v>
      </c>
      <c r="V32" s="3">
        <f t="shared" si="171"/>
        <v>0</v>
      </c>
      <c r="W32" s="3">
        <f t="shared" si="171"/>
        <v>0</v>
      </c>
      <c r="X32" s="3">
        <f t="shared" si="171"/>
        <v>0</v>
      </c>
      <c r="Y32" s="3">
        <f t="shared" si="171"/>
        <v>0</v>
      </c>
      <c r="Z32" s="3">
        <f t="shared" si="171"/>
        <v>0</v>
      </c>
      <c r="AA32" s="3">
        <f t="shared" si="171"/>
        <v>0</v>
      </c>
      <c r="AB32" s="3">
        <f t="shared" si="171"/>
        <v>0</v>
      </c>
      <c r="AC32" s="3">
        <f t="shared" si="171"/>
        <v>0</v>
      </c>
      <c r="AD32" s="3">
        <f t="shared" si="171"/>
        <v>0</v>
      </c>
      <c r="AE32" s="3">
        <f t="shared" si="171"/>
        <v>0</v>
      </c>
      <c r="AF32" s="3">
        <f t="shared" si="171"/>
        <v>0</v>
      </c>
      <c r="AG32" s="3">
        <f t="shared" si="171"/>
        <v>0</v>
      </c>
      <c r="AH32" s="3">
        <f t="shared" si="171"/>
        <v>0</v>
      </c>
      <c r="AI32" s="3">
        <f t="shared" si="171"/>
        <v>0</v>
      </c>
      <c r="AJ32" s="3">
        <f t="shared" si="171"/>
        <v>94</v>
      </c>
      <c r="AK32" s="3">
        <f t="shared" si="171"/>
        <v>17.642184</v>
      </c>
      <c r="AL32" s="3">
        <f t="shared" si="171"/>
        <v>18.958534</v>
      </c>
      <c r="AM32" s="3">
        <f t="shared" si="171"/>
        <v>19.658028000000002</v>
      </c>
      <c r="AN32" s="3">
        <f t="shared" si="171"/>
        <v>14.024988</v>
      </c>
      <c r="AO32" s="3">
        <f t="shared" si="171"/>
        <v>10.000517</v>
      </c>
      <c r="AP32" s="3">
        <f t="shared" si="171"/>
        <v>6.5970449999999996</v>
      </c>
      <c r="AQ32" s="3">
        <f t="shared" si="171"/>
        <v>0</v>
      </c>
      <c r="AR32" s="3">
        <f t="shared" si="171"/>
        <v>0</v>
      </c>
      <c r="AS32" s="3">
        <f t="shared" si="171"/>
        <v>0</v>
      </c>
      <c r="AT32" s="3">
        <f t="shared" si="171"/>
        <v>0</v>
      </c>
      <c r="AU32" s="3">
        <f t="shared" si="171"/>
        <v>0</v>
      </c>
      <c r="AV32" s="3">
        <f t="shared" si="171"/>
        <v>0</v>
      </c>
      <c r="AW32" s="3">
        <f t="shared" si="171"/>
        <v>0</v>
      </c>
      <c r="AX32" s="3">
        <f t="shared" si="171"/>
        <v>0</v>
      </c>
      <c r="AY32" s="3">
        <f t="shared" si="171"/>
        <v>0</v>
      </c>
      <c r="AZ32" s="3">
        <f t="shared" si="171"/>
        <v>0</v>
      </c>
      <c r="BA32" s="3">
        <f t="shared" si="171"/>
        <v>0</v>
      </c>
      <c r="BB32" s="3">
        <f t="shared" si="171"/>
        <v>0</v>
      </c>
      <c r="BC32" s="3">
        <f t="shared" si="171"/>
        <v>0</v>
      </c>
      <c r="BD32" s="3">
        <f t="shared" si="171"/>
        <v>0</v>
      </c>
      <c r="BE32" s="3">
        <f t="shared" si="171"/>
        <v>533.97554200000002</v>
      </c>
      <c r="BF32" s="3">
        <f t="shared" si="171"/>
        <v>2.1782779999999997</v>
      </c>
      <c r="BG32" s="3">
        <f t="shared" si="171"/>
        <v>2.1782399999999997</v>
      </c>
      <c r="BH32" s="3">
        <f t="shared" si="171"/>
        <v>2.1278220000000001</v>
      </c>
      <c r="BI32" s="3">
        <f t="shared" si="171"/>
        <v>2.0792359999999999</v>
      </c>
      <c r="BJ32" s="3">
        <f t="shared" si="171"/>
        <v>2.071431</v>
      </c>
      <c r="BK32" s="3">
        <f t="shared" si="171"/>
        <v>1.0090079999999999</v>
      </c>
      <c r="BL32" s="3">
        <f t="shared" si="171"/>
        <v>0</v>
      </c>
      <c r="BM32" s="3">
        <f t="shared" si="171"/>
        <v>0</v>
      </c>
      <c r="BN32" s="3">
        <f t="shared" si="171"/>
        <v>0</v>
      </c>
      <c r="BO32" s="3">
        <f t="shared" si="171"/>
        <v>0</v>
      </c>
      <c r="BP32" s="3">
        <f t="shared" si="171"/>
        <v>0</v>
      </c>
      <c r="BQ32" s="3">
        <f t="shared" si="171"/>
        <v>0</v>
      </c>
      <c r="BR32" s="3">
        <f t="shared" si="171"/>
        <v>0</v>
      </c>
      <c r="BS32" s="3">
        <f t="shared" si="171"/>
        <v>0</v>
      </c>
      <c r="BT32" s="3">
        <f t="shared" si="171"/>
        <v>0</v>
      </c>
      <c r="BU32" s="3">
        <f t="shared" si="171"/>
        <v>0</v>
      </c>
      <c r="BV32" s="3">
        <f t="shared" si="171"/>
        <v>0</v>
      </c>
      <c r="BW32" s="3">
        <f t="shared" si="171"/>
        <v>0</v>
      </c>
      <c r="BX32" s="3">
        <f t="shared" si="171"/>
        <v>0</v>
      </c>
      <c r="BY32" s="3">
        <f t="shared" si="171"/>
        <v>0</v>
      </c>
      <c r="BZ32" s="3">
        <f t="shared" si="171"/>
        <v>2.0988480000000003</v>
      </c>
    </row>
    <row r="33" spans="1:78" x14ac:dyDescent="0.25">
      <c r="A33" s="2" t="s">
        <v>60</v>
      </c>
      <c r="B33" s="3">
        <v>35760800000</v>
      </c>
      <c r="C33" s="3">
        <v>95721800</v>
      </c>
      <c r="D33" s="3">
        <f t="shared" ref="D33:O35" si="172">D9+D20</f>
        <v>63774401.706995994</v>
      </c>
      <c r="E33" s="3">
        <f t="shared" si="172"/>
        <v>17129419.529010002</v>
      </c>
      <c r="F33" s="3">
        <f t="shared" si="172"/>
        <v>85532504.082209006</v>
      </c>
      <c r="G33" s="3">
        <f t="shared" si="172"/>
        <v>1712052</v>
      </c>
      <c r="H33" s="3">
        <f t="shared" si="172"/>
        <v>65835</v>
      </c>
      <c r="I33" s="3">
        <f t="shared" si="172"/>
        <v>2921298</v>
      </c>
      <c r="J33" s="3">
        <f t="shared" si="172"/>
        <v>0.25412999999999997</v>
      </c>
      <c r="K33" s="3">
        <f t="shared" si="172"/>
        <v>2.1387070000000001</v>
      </c>
      <c r="L33" s="3">
        <f t="shared" si="172"/>
        <v>18.293067000000001</v>
      </c>
      <c r="M33" s="3">
        <f t="shared" si="172"/>
        <v>2.1406070000000001</v>
      </c>
      <c r="N33" s="3">
        <f t="shared" si="172"/>
        <v>351.53817600000002</v>
      </c>
      <c r="O33" s="3">
        <f t="shared" si="172"/>
        <v>144.42867999999999</v>
      </c>
      <c r="P33" s="3">
        <f t="shared" ref="P33:BZ33" si="173">P9+P20</f>
        <v>2589479</v>
      </c>
      <c r="Q33" s="3">
        <f t="shared" si="173"/>
        <v>320695</v>
      </c>
      <c r="R33" s="3">
        <f t="shared" si="173"/>
        <v>10535</v>
      </c>
      <c r="S33" s="3">
        <f t="shared" si="173"/>
        <v>545</v>
      </c>
      <c r="T33" s="3">
        <f t="shared" si="173"/>
        <v>38</v>
      </c>
      <c r="U33" s="3">
        <f t="shared" si="173"/>
        <v>1</v>
      </c>
      <c r="V33" s="3">
        <f t="shared" si="173"/>
        <v>0</v>
      </c>
      <c r="W33" s="3">
        <f t="shared" si="173"/>
        <v>0</v>
      </c>
      <c r="X33" s="3">
        <f t="shared" si="173"/>
        <v>0</v>
      </c>
      <c r="Y33" s="3">
        <f t="shared" si="173"/>
        <v>0</v>
      </c>
      <c r="Z33" s="3">
        <f t="shared" si="173"/>
        <v>0</v>
      </c>
      <c r="AA33" s="3">
        <f t="shared" si="173"/>
        <v>0</v>
      </c>
      <c r="AB33" s="3">
        <f t="shared" si="173"/>
        <v>0</v>
      </c>
      <c r="AC33" s="3">
        <f t="shared" si="173"/>
        <v>0</v>
      </c>
      <c r="AD33" s="3">
        <f t="shared" si="173"/>
        <v>0</v>
      </c>
      <c r="AE33" s="3">
        <f t="shared" si="173"/>
        <v>0</v>
      </c>
      <c r="AF33" s="3">
        <f t="shared" si="173"/>
        <v>1</v>
      </c>
      <c r="AG33" s="3">
        <f t="shared" si="173"/>
        <v>2</v>
      </c>
      <c r="AH33" s="3">
        <f t="shared" si="173"/>
        <v>0</v>
      </c>
      <c r="AI33" s="3">
        <f t="shared" si="173"/>
        <v>0</v>
      </c>
      <c r="AJ33" s="3">
        <f t="shared" si="173"/>
        <v>2</v>
      </c>
      <c r="AK33" s="3">
        <f t="shared" si="173"/>
        <v>18.009665999999999</v>
      </c>
      <c r="AL33" s="3">
        <f t="shared" si="173"/>
        <v>16.882351</v>
      </c>
      <c r="AM33" s="3">
        <f t="shared" si="173"/>
        <v>18.661255000000001</v>
      </c>
      <c r="AN33" s="3">
        <f t="shared" si="173"/>
        <v>13.941143</v>
      </c>
      <c r="AO33" s="3">
        <f t="shared" si="173"/>
        <v>9.6927890000000012</v>
      </c>
      <c r="AP33" s="3">
        <f t="shared" si="173"/>
        <v>3.741657</v>
      </c>
      <c r="AQ33" s="3">
        <f t="shared" si="173"/>
        <v>0</v>
      </c>
      <c r="AR33" s="3">
        <f t="shared" si="173"/>
        <v>0</v>
      </c>
      <c r="AS33" s="3">
        <f t="shared" si="173"/>
        <v>0</v>
      </c>
      <c r="AT33" s="3">
        <f t="shared" si="173"/>
        <v>0</v>
      </c>
      <c r="AU33" s="3">
        <f t="shared" si="173"/>
        <v>0</v>
      </c>
      <c r="AV33" s="3">
        <f t="shared" si="173"/>
        <v>0</v>
      </c>
      <c r="AW33" s="3">
        <f t="shared" si="173"/>
        <v>0</v>
      </c>
      <c r="AX33" s="3">
        <f t="shared" si="173"/>
        <v>0</v>
      </c>
      <c r="AY33" s="3">
        <f t="shared" si="173"/>
        <v>0</v>
      </c>
      <c r="AZ33" s="3">
        <f t="shared" si="173"/>
        <v>0</v>
      </c>
      <c r="BA33" s="3">
        <f t="shared" si="173"/>
        <v>167.11708999999999</v>
      </c>
      <c r="BB33" s="3">
        <f t="shared" si="173"/>
        <v>200.52964600000001</v>
      </c>
      <c r="BC33" s="3">
        <f t="shared" si="173"/>
        <v>0</v>
      </c>
      <c r="BD33" s="3">
        <f t="shared" si="173"/>
        <v>0</v>
      </c>
      <c r="BE33" s="3">
        <f t="shared" si="173"/>
        <v>2904.2470750000002</v>
      </c>
      <c r="BF33" s="3">
        <f t="shared" si="173"/>
        <v>2.144584</v>
      </c>
      <c r="BG33" s="3">
        <f t="shared" si="173"/>
        <v>2.133</v>
      </c>
      <c r="BH33" s="3">
        <f t="shared" si="173"/>
        <v>2.1111930000000001</v>
      </c>
      <c r="BI33" s="3">
        <f t="shared" si="173"/>
        <v>2.0763350000000003</v>
      </c>
      <c r="BJ33" s="3">
        <f t="shared" si="173"/>
        <v>2.0568949999999999</v>
      </c>
      <c r="BK33" s="3">
        <f t="shared" si="173"/>
        <v>1</v>
      </c>
      <c r="BL33" s="3">
        <f t="shared" si="173"/>
        <v>0</v>
      </c>
      <c r="BM33" s="3">
        <f t="shared" si="173"/>
        <v>0</v>
      </c>
      <c r="BN33" s="3">
        <f t="shared" si="173"/>
        <v>0</v>
      </c>
      <c r="BO33" s="3">
        <f t="shared" si="173"/>
        <v>0</v>
      </c>
      <c r="BP33" s="3">
        <f t="shared" si="173"/>
        <v>0</v>
      </c>
      <c r="BQ33" s="3">
        <f t="shared" si="173"/>
        <v>0</v>
      </c>
      <c r="BR33" s="3">
        <f t="shared" si="173"/>
        <v>0</v>
      </c>
      <c r="BS33" s="3">
        <f t="shared" si="173"/>
        <v>0</v>
      </c>
      <c r="BT33" s="3">
        <f t="shared" si="173"/>
        <v>0</v>
      </c>
      <c r="BU33" s="3">
        <f t="shared" si="173"/>
        <v>0</v>
      </c>
      <c r="BV33" s="3">
        <f t="shared" si="173"/>
        <v>1.087278</v>
      </c>
      <c r="BW33" s="3">
        <f t="shared" si="173"/>
        <v>1.000138</v>
      </c>
      <c r="BX33" s="3">
        <f t="shared" si="173"/>
        <v>0</v>
      </c>
      <c r="BY33" s="3">
        <f t="shared" si="173"/>
        <v>0</v>
      </c>
      <c r="BZ33" s="3">
        <f t="shared" si="173"/>
        <v>2.2637099999999997</v>
      </c>
    </row>
    <row r="34" spans="1:78" x14ac:dyDescent="0.25">
      <c r="A34" s="2" t="s">
        <v>61</v>
      </c>
      <c r="B34" s="3">
        <v>40158000000</v>
      </c>
      <c r="C34" s="3">
        <v>101471000</v>
      </c>
      <c r="D34" s="3">
        <f t="shared" si="172"/>
        <v>68050055.435903996</v>
      </c>
      <c r="E34" s="3">
        <f t="shared" si="172"/>
        <v>14686565.080717999</v>
      </c>
      <c r="F34" s="3">
        <f t="shared" si="172"/>
        <v>73560200.729950994</v>
      </c>
      <c r="G34" s="3">
        <f t="shared" si="172"/>
        <v>1398066</v>
      </c>
      <c r="H34" s="3">
        <f t="shared" si="172"/>
        <v>80550</v>
      </c>
      <c r="I34" s="3">
        <f t="shared" si="172"/>
        <v>2367565</v>
      </c>
      <c r="J34" s="3">
        <f t="shared" si="172"/>
        <v>0.25122099999999997</v>
      </c>
      <c r="K34" s="3">
        <f t="shared" si="172"/>
        <v>2.452029</v>
      </c>
      <c r="L34" s="3">
        <f t="shared" si="172"/>
        <v>17.550533999999999</v>
      </c>
      <c r="M34" s="3">
        <f t="shared" si="172"/>
        <v>2.1556190000000002</v>
      </c>
      <c r="N34" s="3">
        <f t="shared" si="172"/>
        <v>276.30289800000003</v>
      </c>
      <c r="O34" s="3">
        <f t="shared" si="172"/>
        <v>160.17597799999999</v>
      </c>
      <c r="P34" s="3">
        <f t="shared" ref="P34:BZ34" si="174">P10+P21</f>
        <v>2106377</v>
      </c>
      <c r="Q34" s="3">
        <f t="shared" si="174"/>
        <v>245878</v>
      </c>
      <c r="R34" s="3">
        <f t="shared" si="174"/>
        <v>14193</v>
      </c>
      <c r="S34" s="3">
        <f t="shared" si="174"/>
        <v>1045</v>
      </c>
      <c r="T34" s="3">
        <f t="shared" si="174"/>
        <v>40</v>
      </c>
      <c r="U34" s="3">
        <f t="shared" si="174"/>
        <v>2</v>
      </c>
      <c r="V34" s="3">
        <f t="shared" si="174"/>
        <v>0</v>
      </c>
      <c r="W34" s="3">
        <f t="shared" si="174"/>
        <v>0</v>
      </c>
      <c r="X34" s="3">
        <f t="shared" si="174"/>
        <v>0</v>
      </c>
      <c r="Y34" s="3">
        <f t="shared" si="174"/>
        <v>0</v>
      </c>
      <c r="Z34" s="3">
        <f t="shared" si="174"/>
        <v>0</v>
      </c>
      <c r="AA34" s="3">
        <f t="shared" si="174"/>
        <v>0</v>
      </c>
      <c r="AB34" s="3">
        <f t="shared" si="174"/>
        <v>0</v>
      </c>
      <c r="AC34" s="3">
        <f t="shared" si="174"/>
        <v>0</v>
      </c>
      <c r="AD34" s="3">
        <f t="shared" si="174"/>
        <v>8</v>
      </c>
      <c r="AE34" s="3">
        <f t="shared" si="174"/>
        <v>0</v>
      </c>
      <c r="AF34" s="3">
        <f t="shared" si="174"/>
        <v>0</v>
      </c>
      <c r="AG34" s="3">
        <f t="shared" si="174"/>
        <v>0</v>
      </c>
      <c r="AH34" s="3">
        <f t="shared" si="174"/>
        <v>0</v>
      </c>
      <c r="AI34" s="3">
        <f t="shared" si="174"/>
        <v>0</v>
      </c>
      <c r="AJ34" s="3">
        <f t="shared" si="174"/>
        <v>22</v>
      </c>
      <c r="AK34" s="3">
        <f t="shared" si="174"/>
        <v>16.005649999999999</v>
      </c>
      <c r="AL34" s="3">
        <f t="shared" si="174"/>
        <v>15.208124999999999</v>
      </c>
      <c r="AM34" s="3">
        <f t="shared" si="174"/>
        <v>18.858198000000002</v>
      </c>
      <c r="AN34" s="3">
        <f t="shared" si="174"/>
        <v>12.731237999999999</v>
      </c>
      <c r="AO34" s="3">
        <f t="shared" si="174"/>
        <v>8.2753499999999995</v>
      </c>
      <c r="AP34" s="3">
        <f t="shared" si="174"/>
        <v>9.6664879999999993</v>
      </c>
      <c r="AQ34" s="3">
        <f t="shared" si="174"/>
        <v>0</v>
      </c>
      <c r="AR34" s="3">
        <f t="shared" si="174"/>
        <v>0</v>
      </c>
      <c r="AS34" s="3">
        <f t="shared" si="174"/>
        <v>0</v>
      </c>
      <c r="AT34" s="3">
        <f t="shared" si="174"/>
        <v>0</v>
      </c>
      <c r="AU34" s="3">
        <f t="shared" si="174"/>
        <v>0</v>
      </c>
      <c r="AV34" s="3">
        <f t="shared" si="174"/>
        <v>0</v>
      </c>
      <c r="AW34" s="3">
        <f t="shared" si="174"/>
        <v>0</v>
      </c>
      <c r="AX34" s="3">
        <f t="shared" si="174"/>
        <v>0</v>
      </c>
      <c r="AY34" s="3">
        <f t="shared" si="174"/>
        <v>418.112754</v>
      </c>
      <c r="AZ34" s="3">
        <f t="shared" si="174"/>
        <v>0</v>
      </c>
      <c r="BA34" s="3">
        <f t="shared" si="174"/>
        <v>0</v>
      </c>
      <c r="BB34" s="3">
        <f t="shared" si="174"/>
        <v>0</v>
      </c>
      <c r="BC34" s="3">
        <f t="shared" si="174"/>
        <v>0</v>
      </c>
      <c r="BD34" s="3">
        <f t="shared" si="174"/>
        <v>0</v>
      </c>
      <c r="BE34" s="3">
        <f t="shared" si="174"/>
        <v>1195.296965</v>
      </c>
      <c r="BF34" s="3">
        <f t="shared" si="174"/>
        <v>2.1481149999999998</v>
      </c>
      <c r="BG34" s="3">
        <f t="shared" si="174"/>
        <v>2.154833</v>
      </c>
      <c r="BH34" s="3">
        <f t="shared" si="174"/>
        <v>2.11937</v>
      </c>
      <c r="BI34" s="3">
        <f t="shared" si="174"/>
        <v>2.074551</v>
      </c>
      <c r="BJ34" s="3">
        <f t="shared" si="174"/>
        <v>1.033101</v>
      </c>
      <c r="BK34" s="3">
        <f t="shared" si="174"/>
        <v>1.0118180000000001</v>
      </c>
      <c r="BL34" s="3">
        <f t="shared" si="174"/>
        <v>0</v>
      </c>
      <c r="BM34" s="3">
        <f t="shared" si="174"/>
        <v>0</v>
      </c>
      <c r="BN34" s="3">
        <f t="shared" si="174"/>
        <v>0</v>
      </c>
      <c r="BO34" s="3">
        <f t="shared" si="174"/>
        <v>0</v>
      </c>
      <c r="BP34" s="3">
        <f t="shared" si="174"/>
        <v>0</v>
      </c>
      <c r="BQ34" s="3">
        <f t="shared" si="174"/>
        <v>0</v>
      </c>
      <c r="BR34" s="3">
        <f t="shared" si="174"/>
        <v>0</v>
      </c>
      <c r="BS34" s="3">
        <f t="shared" si="174"/>
        <v>0</v>
      </c>
      <c r="BT34" s="3">
        <f t="shared" si="174"/>
        <v>2.0285320000000002</v>
      </c>
      <c r="BU34" s="3">
        <f t="shared" si="174"/>
        <v>0</v>
      </c>
      <c r="BV34" s="3">
        <f t="shared" si="174"/>
        <v>0</v>
      </c>
      <c r="BW34" s="3">
        <f t="shared" si="174"/>
        <v>0</v>
      </c>
      <c r="BX34" s="3">
        <f t="shared" si="174"/>
        <v>0</v>
      </c>
      <c r="BY34" s="3">
        <f t="shared" si="174"/>
        <v>0</v>
      </c>
      <c r="BZ34" s="3">
        <f t="shared" si="174"/>
        <v>2.2498589999999998</v>
      </c>
    </row>
    <row r="35" spans="1:78" x14ac:dyDescent="0.25">
      <c r="A35" s="2" t="s">
        <v>62</v>
      </c>
      <c r="B35" s="3">
        <v>34756000000</v>
      </c>
      <c r="C35" s="3">
        <v>85994900</v>
      </c>
      <c r="D35" s="3">
        <f t="shared" si="172"/>
        <v>2592384406.638382</v>
      </c>
      <c r="E35" s="3">
        <f t="shared" si="172"/>
        <v>15946408.647096999</v>
      </c>
      <c r="F35" s="3">
        <f t="shared" si="172"/>
        <v>107330884.252038</v>
      </c>
      <c r="G35" s="3">
        <f t="shared" si="172"/>
        <v>1587041</v>
      </c>
      <c r="H35" s="3">
        <f t="shared" si="172"/>
        <v>60163</v>
      </c>
      <c r="I35" s="3">
        <f t="shared" si="172"/>
        <v>2716222</v>
      </c>
      <c r="J35" s="3">
        <f t="shared" si="172"/>
        <v>0.25393299999999996</v>
      </c>
      <c r="K35" s="3">
        <f t="shared" si="172"/>
        <v>2.1952790000000002</v>
      </c>
      <c r="L35" s="3">
        <f t="shared" si="172"/>
        <v>18.268239000000001</v>
      </c>
      <c r="M35" s="3">
        <f t="shared" si="172"/>
        <v>2.1446800000000001</v>
      </c>
      <c r="N35" s="3">
        <f t="shared" si="172"/>
        <v>8633.4616690000003</v>
      </c>
      <c r="O35" s="3">
        <f t="shared" si="172"/>
        <v>213.06032800000003</v>
      </c>
      <c r="P35" s="3">
        <f t="shared" ref="P35:BZ35" si="175">P11+P22</f>
        <v>2413664</v>
      </c>
      <c r="Q35" s="3">
        <f t="shared" si="175"/>
        <v>290894</v>
      </c>
      <c r="R35" s="3">
        <f t="shared" si="175"/>
        <v>10781</v>
      </c>
      <c r="S35" s="3">
        <f t="shared" si="175"/>
        <v>583</v>
      </c>
      <c r="T35" s="3">
        <f t="shared" si="175"/>
        <v>20</v>
      </c>
      <c r="U35" s="3">
        <f t="shared" si="175"/>
        <v>5</v>
      </c>
      <c r="V35" s="3">
        <f t="shared" si="175"/>
        <v>0</v>
      </c>
      <c r="W35" s="3">
        <f t="shared" si="175"/>
        <v>1</v>
      </c>
      <c r="X35" s="3">
        <f t="shared" si="175"/>
        <v>5</v>
      </c>
      <c r="Y35" s="3">
        <f t="shared" si="175"/>
        <v>12</v>
      </c>
      <c r="Z35" s="3">
        <f t="shared" si="175"/>
        <v>0</v>
      </c>
      <c r="AA35" s="3">
        <f t="shared" si="175"/>
        <v>0</v>
      </c>
      <c r="AB35" s="3">
        <f t="shared" si="175"/>
        <v>0</v>
      </c>
      <c r="AC35" s="3">
        <f t="shared" si="175"/>
        <v>0</v>
      </c>
      <c r="AD35" s="3">
        <f t="shared" si="175"/>
        <v>0</v>
      </c>
      <c r="AE35" s="3">
        <f t="shared" si="175"/>
        <v>0</v>
      </c>
      <c r="AF35" s="3">
        <f t="shared" si="175"/>
        <v>0</v>
      </c>
      <c r="AG35" s="3">
        <f t="shared" si="175"/>
        <v>0</v>
      </c>
      <c r="AH35" s="3">
        <f t="shared" si="175"/>
        <v>0</v>
      </c>
      <c r="AI35" s="3">
        <f t="shared" si="175"/>
        <v>0</v>
      </c>
      <c r="AJ35" s="3">
        <f t="shared" si="175"/>
        <v>257</v>
      </c>
      <c r="AK35" s="3">
        <f t="shared" si="175"/>
        <v>17.701058</v>
      </c>
      <c r="AL35" s="3">
        <f t="shared" si="175"/>
        <v>16.916508</v>
      </c>
      <c r="AM35" s="3">
        <f t="shared" si="175"/>
        <v>18.823274999999999</v>
      </c>
      <c r="AN35" s="3">
        <f t="shared" si="175"/>
        <v>12.530425000000001</v>
      </c>
      <c r="AO35" s="3">
        <f t="shared" si="175"/>
        <v>11.492766</v>
      </c>
      <c r="AP35" s="3">
        <f t="shared" si="175"/>
        <v>10.981669</v>
      </c>
      <c r="AQ35" s="3">
        <f t="shared" si="175"/>
        <v>0</v>
      </c>
      <c r="AR35" s="3">
        <f t="shared" si="175"/>
        <v>71.007454999999993</v>
      </c>
      <c r="AS35" s="3">
        <f t="shared" si="175"/>
        <v>203.85228599999999</v>
      </c>
      <c r="AT35" s="3">
        <f t="shared" si="175"/>
        <v>107.244013</v>
      </c>
      <c r="AU35" s="3">
        <f t="shared" si="175"/>
        <v>0</v>
      </c>
      <c r="AV35" s="3">
        <f t="shared" si="175"/>
        <v>0</v>
      </c>
      <c r="AW35" s="3">
        <f t="shared" si="175"/>
        <v>0</v>
      </c>
      <c r="AX35" s="3">
        <f t="shared" si="175"/>
        <v>0</v>
      </c>
      <c r="AY35" s="3">
        <f t="shared" si="175"/>
        <v>0</v>
      </c>
      <c r="AZ35" s="3">
        <f t="shared" si="175"/>
        <v>0</v>
      </c>
      <c r="BA35" s="3">
        <f t="shared" si="175"/>
        <v>0</v>
      </c>
      <c r="BB35" s="3">
        <f t="shared" si="175"/>
        <v>0</v>
      </c>
      <c r="BC35" s="3">
        <f t="shared" si="175"/>
        <v>0</v>
      </c>
      <c r="BD35" s="3">
        <f t="shared" si="175"/>
        <v>0</v>
      </c>
      <c r="BE35" s="3">
        <f t="shared" si="175"/>
        <v>879.749775</v>
      </c>
      <c r="BF35" s="3">
        <f t="shared" si="175"/>
        <v>2.1541459999999999</v>
      </c>
      <c r="BG35" s="3">
        <f t="shared" si="175"/>
        <v>2.1386029999999998</v>
      </c>
      <c r="BH35" s="3">
        <f t="shared" si="175"/>
        <v>2.101099</v>
      </c>
      <c r="BI35" s="3">
        <f t="shared" si="175"/>
        <v>2.06779</v>
      </c>
      <c r="BJ35" s="3">
        <f t="shared" si="175"/>
        <v>2.1874399999999996</v>
      </c>
      <c r="BK35" s="3">
        <f t="shared" si="175"/>
        <v>2.1337140000000003</v>
      </c>
      <c r="BL35" s="3">
        <f t="shared" si="175"/>
        <v>0</v>
      </c>
      <c r="BM35" s="3">
        <f t="shared" si="175"/>
        <v>1.0491170000000001</v>
      </c>
      <c r="BN35" s="3">
        <f t="shared" si="175"/>
        <v>2.0513789999999998</v>
      </c>
      <c r="BO35" s="3">
        <f t="shared" si="175"/>
        <v>1.038734</v>
      </c>
      <c r="BP35" s="3">
        <f t="shared" si="175"/>
        <v>0</v>
      </c>
      <c r="BQ35" s="3">
        <f t="shared" si="175"/>
        <v>0</v>
      </c>
      <c r="BR35" s="3">
        <f t="shared" si="175"/>
        <v>0</v>
      </c>
      <c r="BS35" s="3">
        <f t="shared" si="175"/>
        <v>0</v>
      </c>
      <c r="BT35" s="3">
        <f t="shared" si="175"/>
        <v>0</v>
      </c>
      <c r="BU35" s="3">
        <f t="shared" si="175"/>
        <v>0</v>
      </c>
      <c r="BV35" s="3">
        <f t="shared" si="175"/>
        <v>0</v>
      </c>
      <c r="BW35" s="3">
        <f t="shared" si="175"/>
        <v>0</v>
      </c>
      <c r="BX35" s="3">
        <f t="shared" si="175"/>
        <v>0</v>
      </c>
      <c r="BY35" s="3">
        <f t="shared" si="175"/>
        <v>0</v>
      </c>
      <c r="BZ35" s="3">
        <f t="shared" si="175"/>
        <v>2.4372940000000001</v>
      </c>
    </row>
    <row r="36" spans="1:78" s="15" customFormat="1" x14ac:dyDescent="0.25">
      <c r="A36" s="13" t="s">
        <v>55</v>
      </c>
      <c r="B36" s="33">
        <f>AVERAGE(B32:B35)</f>
        <v>38060025000</v>
      </c>
      <c r="C36" s="14">
        <f t="shared" ref="C36" si="176">AVERAGE(C32:C35)</f>
        <v>94197425</v>
      </c>
      <c r="D36" s="14">
        <f t="shared" ref="D36" si="177">AVERAGE(D32:D35)</f>
        <v>838337414.95886326</v>
      </c>
      <c r="E36" s="14">
        <f t="shared" ref="E36" si="178">AVERAGE(E32:E35)</f>
        <v>16598231.647265</v>
      </c>
      <c r="F36" s="14">
        <f t="shared" ref="F36" si="179">AVERAGE(F32:F35)</f>
        <v>91537052.232571244</v>
      </c>
      <c r="G36" s="14">
        <f t="shared" ref="G36" si="180">AVERAGE(G32:G35)</f>
        <v>1646978.25</v>
      </c>
      <c r="H36" s="14">
        <f t="shared" ref="H36" si="181">AVERAGE(H32:H35)</f>
        <v>67143</v>
      </c>
      <c r="I36" s="14">
        <f t="shared" ref="I36" si="182">AVERAGE(I32:I35)</f>
        <v>2805392.5</v>
      </c>
      <c r="J36" s="14">
        <f t="shared" ref="J36" si="183">AVERAGE(J32:J35)</f>
        <v>0.25114349999999996</v>
      </c>
      <c r="K36" s="14">
        <f t="shared" ref="K36" si="184">AVERAGE(K32:K35)</f>
        <v>2.28247175</v>
      </c>
      <c r="L36" s="14">
        <f t="shared" ref="L36" si="185">AVERAGE(L32:L35)</f>
        <v>18.488647499999999</v>
      </c>
      <c r="M36" s="14">
        <f t="shared" ref="M36" si="186">AVERAGE(M32:M35)</f>
        <v>2.1538535000000003</v>
      </c>
      <c r="N36" s="14">
        <f t="shared" ref="N36" si="187">AVERAGE(N32:N35)</f>
        <v>3077.5773065000003</v>
      </c>
      <c r="O36" s="14">
        <f t="shared" ref="O36" si="188">AVERAGE(O32:O35)</f>
        <v>182.331334</v>
      </c>
      <c r="P36" s="14">
        <f t="shared" ref="P36" si="189">AVERAGE(P32:P35)</f>
        <v>2497754</v>
      </c>
      <c r="Q36" s="14">
        <f t="shared" ref="Q36" si="190">AVERAGE(Q32:Q35)</f>
        <v>296456.25</v>
      </c>
      <c r="R36" s="14">
        <f t="shared" ref="R36" si="191">AVERAGE(R32:R35)</f>
        <v>10406.25</v>
      </c>
      <c r="S36" s="14">
        <f t="shared" ref="S36" si="192">AVERAGE(S32:S35)</f>
        <v>641.5</v>
      </c>
      <c r="T36" s="14">
        <f t="shared" ref="T36" si="193">AVERAGE(T32:T35)</f>
        <v>31</v>
      </c>
      <c r="U36" s="14">
        <f t="shared" ref="U36" si="194">AVERAGE(U32:U35)</f>
        <v>2.5</v>
      </c>
      <c r="V36" s="14">
        <f t="shared" ref="V36" si="195">AVERAGE(V32:V35)</f>
        <v>0</v>
      </c>
      <c r="W36" s="14">
        <f t="shared" ref="W36" si="196">AVERAGE(W32:W35)</f>
        <v>0.25</v>
      </c>
      <c r="X36" s="14">
        <f t="shared" ref="X36" si="197">AVERAGE(X32:X35)</f>
        <v>1.25</v>
      </c>
      <c r="Y36" s="14">
        <f t="shared" ref="Y36" si="198">AVERAGE(Y32:Y35)</f>
        <v>3</v>
      </c>
      <c r="Z36" s="14">
        <f t="shared" ref="Z36" si="199">AVERAGE(Z32:Z35)</f>
        <v>0</v>
      </c>
      <c r="AA36" s="14">
        <f t="shared" ref="AA36" si="200">AVERAGE(AA32:AA35)</f>
        <v>0</v>
      </c>
      <c r="AB36" s="14">
        <f t="shared" ref="AB36" si="201">AVERAGE(AB32:AB35)</f>
        <v>0</v>
      </c>
      <c r="AC36" s="14">
        <f t="shared" ref="AC36" si="202">AVERAGE(AC32:AC35)</f>
        <v>0</v>
      </c>
      <c r="AD36" s="14">
        <f t="shared" ref="AD36" si="203">AVERAGE(AD32:AD35)</f>
        <v>2</v>
      </c>
      <c r="AE36" s="14">
        <f t="shared" ref="AE36" si="204">AVERAGE(AE32:AE35)</f>
        <v>0</v>
      </c>
      <c r="AF36" s="14">
        <f t="shared" ref="AF36" si="205">AVERAGE(AF32:AF35)</f>
        <v>0.25</v>
      </c>
      <c r="AG36" s="14">
        <f t="shared" ref="AG36" si="206">AVERAGE(AG32:AG35)</f>
        <v>0.5</v>
      </c>
      <c r="AH36" s="14">
        <f t="shared" ref="AH36" si="207">AVERAGE(AH32:AH35)</f>
        <v>0</v>
      </c>
      <c r="AI36" s="14">
        <f t="shared" ref="AI36" si="208">AVERAGE(AI32:AI35)</f>
        <v>0</v>
      </c>
      <c r="AJ36" s="14">
        <f t="shared" ref="AJ36" si="209">AVERAGE(AJ32:AJ35)</f>
        <v>93.75</v>
      </c>
      <c r="AK36" s="14">
        <f t="shared" ref="AK36" si="210">AVERAGE(AK32:AK35)</f>
        <v>17.339639500000001</v>
      </c>
      <c r="AL36" s="14">
        <f t="shared" ref="AL36" si="211">AVERAGE(AL32:AL35)</f>
        <v>16.991379500000001</v>
      </c>
      <c r="AM36" s="14">
        <f t="shared" ref="AM36" si="212">AVERAGE(AM32:AM35)</f>
        <v>19.000188999999999</v>
      </c>
      <c r="AN36" s="14">
        <f t="shared" ref="AN36" si="213">AVERAGE(AN32:AN35)</f>
        <v>13.306948500000001</v>
      </c>
      <c r="AO36" s="14">
        <f t="shared" ref="AO36" si="214">AVERAGE(AO32:AO35)</f>
        <v>9.8653554999999997</v>
      </c>
      <c r="AP36" s="14">
        <f t="shared" ref="AP36" si="215">AVERAGE(AP32:AP35)</f>
        <v>7.7467147499999998</v>
      </c>
      <c r="AQ36" s="14">
        <f t="shared" ref="AQ36" si="216">AVERAGE(AQ32:AQ35)</f>
        <v>0</v>
      </c>
      <c r="AR36" s="14">
        <f t="shared" ref="AR36" si="217">AVERAGE(AR32:AR35)</f>
        <v>17.751863749999998</v>
      </c>
      <c r="AS36" s="14">
        <f t="shared" ref="AS36" si="218">AVERAGE(AS32:AS35)</f>
        <v>50.963071499999998</v>
      </c>
      <c r="AT36" s="14">
        <f t="shared" ref="AT36" si="219">AVERAGE(AT32:AT35)</f>
        <v>26.811003249999999</v>
      </c>
      <c r="AU36" s="14">
        <f t="shared" ref="AU36" si="220">AVERAGE(AU32:AU35)</f>
        <v>0</v>
      </c>
      <c r="AV36" s="14">
        <f t="shared" ref="AV36" si="221">AVERAGE(AV32:AV35)</f>
        <v>0</v>
      </c>
      <c r="AW36" s="14">
        <f t="shared" ref="AW36" si="222">AVERAGE(AW32:AW35)</f>
        <v>0</v>
      </c>
      <c r="AX36" s="14">
        <f t="shared" ref="AX36" si="223">AVERAGE(AX32:AX35)</f>
        <v>0</v>
      </c>
      <c r="AY36" s="14">
        <f t="shared" ref="AY36" si="224">AVERAGE(AY32:AY35)</f>
        <v>104.5281885</v>
      </c>
      <c r="AZ36" s="14">
        <f t="shared" ref="AZ36" si="225">AVERAGE(AZ32:AZ35)</f>
        <v>0</v>
      </c>
      <c r="BA36" s="14">
        <f t="shared" ref="BA36" si="226">AVERAGE(BA32:BA35)</f>
        <v>41.779272499999998</v>
      </c>
      <c r="BB36" s="14">
        <f t="shared" ref="BB36" si="227">AVERAGE(BB32:BB35)</f>
        <v>50.132411500000003</v>
      </c>
      <c r="BC36" s="14">
        <f t="shared" ref="BC36" si="228">AVERAGE(BC32:BC35)</f>
        <v>0</v>
      </c>
      <c r="BD36" s="14">
        <f t="shared" ref="BD36" si="229">AVERAGE(BD32:BD35)</f>
        <v>0</v>
      </c>
      <c r="BE36" s="14">
        <f t="shared" ref="BE36" si="230">AVERAGE(BE32:BE35)</f>
        <v>1378.3173392500003</v>
      </c>
      <c r="BF36" s="14">
        <f t="shared" ref="BF36" si="231">AVERAGE(BF32:BF35)</f>
        <v>2.1562807499999996</v>
      </c>
      <c r="BG36" s="14">
        <f t="shared" ref="BG36" si="232">AVERAGE(BG32:BG35)</f>
        <v>2.1511689999999999</v>
      </c>
      <c r="BH36" s="14">
        <f t="shared" ref="BH36" si="233">AVERAGE(BH32:BH35)</f>
        <v>2.1148709999999999</v>
      </c>
      <c r="BI36" s="14">
        <f t="shared" ref="BI36" si="234">AVERAGE(BI32:BI35)</f>
        <v>2.074478</v>
      </c>
      <c r="BJ36" s="14">
        <f t="shared" ref="BJ36" si="235">AVERAGE(BJ32:BJ35)</f>
        <v>1.8372167499999998</v>
      </c>
      <c r="BK36" s="14">
        <f t="shared" ref="BK36" si="236">AVERAGE(BK32:BK35)</f>
        <v>1.288635</v>
      </c>
      <c r="BL36" s="14">
        <f t="shared" ref="BL36" si="237">AVERAGE(BL32:BL35)</f>
        <v>0</v>
      </c>
      <c r="BM36" s="14">
        <f t="shared" ref="BM36" si="238">AVERAGE(BM32:BM35)</f>
        <v>0.26227925000000002</v>
      </c>
      <c r="BN36" s="14">
        <f t="shared" ref="BN36" si="239">AVERAGE(BN32:BN35)</f>
        <v>0.51284474999999996</v>
      </c>
      <c r="BO36" s="14">
        <f t="shared" ref="BO36" si="240">AVERAGE(BO32:BO35)</f>
        <v>0.25968350000000001</v>
      </c>
      <c r="BP36" s="14">
        <f t="shared" ref="BP36" si="241">AVERAGE(BP32:BP35)</f>
        <v>0</v>
      </c>
      <c r="BQ36" s="14">
        <f t="shared" ref="BQ36" si="242">AVERAGE(BQ32:BQ35)</f>
        <v>0</v>
      </c>
      <c r="BR36" s="14">
        <f t="shared" ref="BR36" si="243">AVERAGE(BR32:BR35)</f>
        <v>0</v>
      </c>
      <c r="BS36" s="14">
        <f t="shared" ref="BS36" si="244">AVERAGE(BS32:BS35)</f>
        <v>0</v>
      </c>
      <c r="BT36" s="14">
        <f t="shared" ref="BT36" si="245">AVERAGE(BT32:BT35)</f>
        <v>0.50713300000000006</v>
      </c>
      <c r="BU36" s="14">
        <f t="shared" ref="BU36" si="246">AVERAGE(BU32:BU35)</f>
        <v>0</v>
      </c>
      <c r="BV36" s="14">
        <f t="shared" ref="BV36" si="247">AVERAGE(BV32:BV35)</f>
        <v>0.27181949999999999</v>
      </c>
      <c r="BW36" s="14">
        <f t="shared" ref="BW36" si="248">AVERAGE(BW32:BW35)</f>
        <v>0.25003449999999999</v>
      </c>
      <c r="BX36" s="14">
        <f t="shared" ref="BX36" si="249">AVERAGE(BX32:BX35)</f>
        <v>0</v>
      </c>
      <c r="BY36" s="14">
        <f t="shared" ref="BY36" si="250">AVERAGE(BY32:BY35)</f>
        <v>0</v>
      </c>
      <c r="BZ36" s="14">
        <f t="shared" ref="BZ36" si="251">AVERAGE(BZ32:BZ35)</f>
        <v>2.2624277500000001</v>
      </c>
    </row>
    <row r="37" spans="1:78" s="10" customFormat="1" x14ac:dyDescent="0.25">
      <c r="A37" s="9" t="s">
        <v>63</v>
      </c>
      <c r="B37" s="32">
        <f>B36/2</f>
        <v>19030012500</v>
      </c>
      <c r="C37" s="12">
        <f t="shared" ref="C37:O37" si="252">C36/2</f>
        <v>47098712.5</v>
      </c>
      <c r="D37" s="12">
        <f t="shared" si="252"/>
        <v>419168707.47943163</v>
      </c>
      <c r="E37" s="12">
        <f t="shared" si="252"/>
        <v>8299115.8236325001</v>
      </c>
      <c r="F37" s="12">
        <f t="shared" si="252"/>
        <v>45768526.116285622</v>
      </c>
      <c r="G37" s="12">
        <f t="shared" si="252"/>
        <v>823489.125</v>
      </c>
      <c r="H37" s="12">
        <f t="shared" si="252"/>
        <v>33571.5</v>
      </c>
      <c r="I37" s="12">
        <f t="shared" si="252"/>
        <v>1402696.25</v>
      </c>
      <c r="J37" s="12">
        <f t="shared" si="252"/>
        <v>0.12557174999999998</v>
      </c>
      <c r="K37" s="12">
        <f t="shared" si="252"/>
        <v>1.141235875</v>
      </c>
      <c r="L37" s="12">
        <f t="shared" si="252"/>
        <v>9.2443237499999995</v>
      </c>
      <c r="M37" s="12">
        <f t="shared" si="252"/>
        <v>1.0769267500000002</v>
      </c>
      <c r="N37" s="12">
        <f t="shared" si="252"/>
        <v>1538.7886532500002</v>
      </c>
      <c r="O37" s="12">
        <f t="shared" si="252"/>
        <v>91.165666999999999</v>
      </c>
      <c r="P37" s="12">
        <f t="shared" ref="P37" si="253">P36/2</f>
        <v>1248877</v>
      </c>
      <c r="Q37" s="12">
        <f t="shared" ref="Q37" si="254">Q36/2</f>
        <v>148228.125</v>
      </c>
      <c r="R37" s="12">
        <f t="shared" ref="R37" si="255">R36/2</f>
        <v>5203.125</v>
      </c>
      <c r="S37" s="12">
        <f t="shared" ref="S37" si="256">S36/2</f>
        <v>320.75</v>
      </c>
      <c r="T37" s="12">
        <f t="shared" ref="T37" si="257">T36/2</f>
        <v>15.5</v>
      </c>
      <c r="U37" s="12">
        <f t="shared" ref="U37" si="258">U36/2</f>
        <v>1.25</v>
      </c>
      <c r="V37" s="12">
        <f t="shared" ref="V37" si="259">V36/2</f>
        <v>0</v>
      </c>
      <c r="W37" s="12">
        <f t="shared" ref="W37" si="260">W36/2</f>
        <v>0.125</v>
      </c>
      <c r="X37" s="12">
        <f t="shared" ref="X37" si="261">X36/2</f>
        <v>0.625</v>
      </c>
      <c r="Y37" s="12">
        <f t="shared" ref="Y37" si="262">Y36/2</f>
        <v>1.5</v>
      </c>
      <c r="Z37" s="12">
        <f t="shared" ref="Z37" si="263">Z36/2</f>
        <v>0</v>
      </c>
      <c r="AA37" s="12">
        <f t="shared" ref="AA37" si="264">AA36/2</f>
        <v>0</v>
      </c>
      <c r="AB37" s="12">
        <f t="shared" ref="AB37" si="265">AB36/2</f>
        <v>0</v>
      </c>
      <c r="AC37" s="12">
        <f t="shared" ref="AC37" si="266">AC36/2</f>
        <v>0</v>
      </c>
      <c r="AD37" s="12">
        <f t="shared" ref="AD37" si="267">AD36/2</f>
        <v>1</v>
      </c>
      <c r="AE37" s="12">
        <f t="shared" ref="AE37" si="268">AE36/2</f>
        <v>0</v>
      </c>
      <c r="AF37" s="12">
        <f t="shared" ref="AF37" si="269">AF36/2</f>
        <v>0.125</v>
      </c>
      <c r="AG37" s="12">
        <f t="shared" ref="AG37" si="270">AG36/2</f>
        <v>0.25</v>
      </c>
      <c r="AH37" s="12">
        <f t="shared" ref="AH37" si="271">AH36/2</f>
        <v>0</v>
      </c>
      <c r="AI37" s="12">
        <f t="shared" ref="AI37" si="272">AI36/2</f>
        <v>0</v>
      </c>
      <c r="AJ37" s="12">
        <f t="shared" ref="AJ37" si="273">AJ36/2</f>
        <v>46.875</v>
      </c>
      <c r="AK37" s="12">
        <f t="shared" ref="AK37" si="274">AK36/2</f>
        <v>8.6698197500000003</v>
      </c>
      <c r="AL37" s="12">
        <f t="shared" ref="AL37" si="275">AL36/2</f>
        <v>8.4956897500000004</v>
      </c>
      <c r="AM37" s="12">
        <f t="shared" ref="AM37" si="276">AM36/2</f>
        <v>9.5000944999999994</v>
      </c>
      <c r="AN37" s="12">
        <f t="shared" ref="AN37" si="277">AN36/2</f>
        <v>6.6534742500000004</v>
      </c>
      <c r="AO37" s="12">
        <f t="shared" ref="AO37" si="278">AO36/2</f>
        <v>4.9326777499999999</v>
      </c>
      <c r="AP37" s="12">
        <f t="shared" ref="AP37" si="279">AP36/2</f>
        <v>3.8733573749999999</v>
      </c>
      <c r="AQ37" s="12">
        <f t="shared" ref="AQ37" si="280">AQ36/2</f>
        <v>0</v>
      </c>
      <c r="AR37" s="12">
        <f t="shared" ref="AR37" si="281">AR36/2</f>
        <v>8.8759318749999991</v>
      </c>
      <c r="AS37" s="12">
        <f t="shared" ref="AS37" si="282">AS36/2</f>
        <v>25.481535749999999</v>
      </c>
      <c r="AT37" s="12">
        <f t="shared" ref="AT37" si="283">AT36/2</f>
        <v>13.405501624999999</v>
      </c>
      <c r="AU37" s="12">
        <f t="shared" ref="AU37" si="284">AU36/2</f>
        <v>0</v>
      </c>
      <c r="AV37" s="12">
        <f t="shared" ref="AV37" si="285">AV36/2</f>
        <v>0</v>
      </c>
      <c r="AW37" s="12">
        <f t="shared" ref="AW37" si="286">AW36/2</f>
        <v>0</v>
      </c>
      <c r="AX37" s="12">
        <f t="shared" ref="AX37" si="287">AX36/2</f>
        <v>0</v>
      </c>
      <c r="AY37" s="12">
        <f t="shared" ref="AY37" si="288">AY36/2</f>
        <v>52.264094249999999</v>
      </c>
      <c r="AZ37" s="12">
        <f t="shared" ref="AZ37" si="289">AZ36/2</f>
        <v>0</v>
      </c>
      <c r="BA37" s="12">
        <f t="shared" ref="BA37" si="290">BA36/2</f>
        <v>20.889636249999999</v>
      </c>
      <c r="BB37" s="12">
        <f t="shared" ref="BB37" si="291">BB36/2</f>
        <v>25.066205750000002</v>
      </c>
      <c r="BC37" s="12">
        <f t="shared" ref="BC37" si="292">BC36/2</f>
        <v>0</v>
      </c>
      <c r="BD37" s="12">
        <f t="shared" ref="BD37" si="293">BD36/2</f>
        <v>0</v>
      </c>
      <c r="BE37" s="12">
        <f t="shared" ref="BE37" si="294">BE36/2</f>
        <v>689.15866962500013</v>
      </c>
      <c r="BF37" s="12">
        <f t="shared" ref="BF37" si="295">BF36/2</f>
        <v>1.0781403749999998</v>
      </c>
      <c r="BG37" s="12">
        <f t="shared" ref="BG37" si="296">BG36/2</f>
        <v>1.0755844999999999</v>
      </c>
      <c r="BH37" s="12">
        <f t="shared" ref="BH37" si="297">BH36/2</f>
        <v>1.0574355</v>
      </c>
      <c r="BI37" s="12">
        <f t="shared" ref="BI37" si="298">BI36/2</f>
        <v>1.037239</v>
      </c>
      <c r="BJ37" s="12">
        <f t="shared" ref="BJ37" si="299">BJ36/2</f>
        <v>0.91860837499999992</v>
      </c>
      <c r="BK37" s="12">
        <f t="shared" ref="BK37" si="300">BK36/2</f>
        <v>0.64431749999999999</v>
      </c>
      <c r="BL37" s="12">
        <f t="shared" ref="BL37" si="301">BL36/2</f>
        <v>0</v>
      </c>
      <c r="BM37" s="12">
        <f t="shared" ref="BM37" si="302">BM36/2</f>
        <v>0.13113962500000001</v>
      </c>
      <c r="BN37" s="12">
        <f t="shared" ref="BN37" si="303">BN36/2</f>
        <v>0.25642237499999998</v>
      </c>
      <c r="BO37" s="12">
        <f t="shared" ref="BO37" si="304">BO36/2</f>
        <v>0.12984175000000001</v>
      </c>
      <c r="BP37" s="12">
        <f t="shared" ref="BP37" si="305">BP36/2</f>
        <v>0</v>
      </c>
      <c r="BQ37" s="12">
        <f t="shared" ref="BQ37" si="306">BQ36/2</f>
        <v>0</v>
      </c>
      <c r="BR37" s="12">
        <f t="shared" ref="BR37" si="307">BR36/2</f>
        <v>0</v>
      </c>
      <c r="BS37" s="12">
        <f t="shared" ref="BS37" si="308">BS36/2</f>
        <v>0</v>
      </c>
      <c r="BT37" s="12">
        <f t="shared" ref="BT37" si="309">BT36/2</f>
        <v>0.25356650000000003</v>
      </c>
      <c r="BU37" s="12">
        <f t="shared" ref="BU37" si="310">BU36/2</f>
        <v>0</v>
      </c>
      <c r="BV37" s="12">
        <f t="shared" ref="BV37" si="311">BV36/2</f>
        <v>0.13590975</v>
      </c>
      <c r="BW37" s="12">
        <f t="shared" ref="BW37" si="312">BW36/2</f>
        <v>0.12501725</v>
      </c>
      <c r="BX37" s="12">
        <f t="shared" ref="BX37" si="313">BX36/2</f>
        <v>0</v>
      </c>
      <c r="BY37" s="12">
        <f t="shared" ref="BY37" si="314">BY36/2</f>
        <v>0</v>
      </c>
      <c r="BZ37" s="12">
        <f t="shared" ref="BZ37" si="315">BZ36/2</f>
        <v>1.131213875</v>
      </c>
    </row>
    <row r="42" spans="1:78" x14ac:dyDescent="0.25">
      <c r="A42" s="3"/>
      <c r="B42" s="34"/>
      <c r="C42" s="16" t="s">
        <v>55</v>
      </c>
      <c r="D42" s="17" t="s">
        <v>63</v>
      </c>
      <c r="E42" s="18" t="s">
        <v>55</v>
      </c>
      <c r="F42" s="17" t="s">
        <v>63</v>
      </c>
    </row>
    <row r="43" spans="1:78" x14ac:dyDescent="0.25">
      <c r="A43" s="3"/>
      <c r="B43" s="34" t="s">
        <v>52</v>
      </c>
      <c r="C43" s="16">
        <v>37492866666.666664</v>
      </c>
      <c r="D43" s="17">
        <v>21646516662.690746</v>
      </c>
      <c r="E43" s="18">
        <v>38060025000</v>
      </c>
      <c r="F43" s="17">
        <v>19030012500</v>
      </c>
    </row>
    <row r="44" spans="1:78" x14ac:dyDescent="0.25">
      <c r="A44" s="3"/>
      <c r="B44" s="34" t="s">
        <v>53</v>
      </c>
      <c r="C44" s="16">
        <v>91789266.666666672</v>
      </c>
      <c r="D44" s="17">
        <v>52994557.818718351</v>
      </c>
      <c r="E44" s="18">
        <v>94197425</v>
      </c>
      <c r="F44" s="17">
        <v>47098712.5</v>
      </c>
    </row>
    <row r="45" spans="1:78" x14ac:dyDescent="0.25">
      <c r="A45" s="3"/>
      <c r="B45" s="34" t="s">
        <v>5</v>
      </c>
      <c r="C45" s="16">
        <v>230581262.44645765</v>
      </c>
      <c r="D45" s="17">
        <v>133126153.94354609</v>
      </c>
      <c r="E45" s="18">
        <v>838337414.95886326</v>
      </c>
      <c r="F45" s="17">
        <v>419168707.47943163</v>
      </c>
    </row>
    <row r="46" spans="1:78" x14ac:dyDescent="0.25">
      <c r="A46" s="3"/>
      <c r="B46" s="34" t="s">
        <v>6</v>
      </c>
      <c r="C46" s="16">
        <v>14590606.542375334</v>
      </c>
      <c r="D46" s="17">
        <v>8423890.6148803141</v>
      </c>
      <c r="E46" s="18">
        <v>16598231.647265</v>
      </c>
      <c r="F46" s="17">
        <v>8299115.8236325001</v>
      </c>
    </row>
    <row r="47" spans="1:78" x14ac:dyDescent="0.25">
      <c r="A47" s="3"/>
      <c r="B47" s="34" t="s">
        <v>7</v>
      </c>
      <c r="C47" s="16">
        <v>75570564.104131326</v>
      </c>
      <c r="D47" s="17">
        <v>43630685.528332092</v>
      </c>
      <c r="E47" s="18">
        <v>91537052.232571244</v>
      </c>
      <c r="F47" s="17">
        <v>45768526.116285622</v>
      </c>
    </row>
    <row r="48" spans="1:78" x14ac:dyDescent="0.25">
      <c r="A48" s="3"/>
      <c r="B48" s="34" t="s">
        <v>8</v>
      </c>
      <c r="C48" s="16">
        <v>1413122</v>
      </c>
      <c r="D48" s="17">
        <v>815866.36709778244</v>
      </c>
      <c r="E48" s="18">
        <v>1646978.25</v>
      </c>
      <c r="F48" s="17">
        <v>823489.125</v>
      </c>
    </row>
    <row r="49" spans="1:6" x14ac:dyDescent="0.25">
      <c r="A49" s="3"/>
      <c r="B49" s="34" t="s">
        <v>9</v>
      </c>
      <c r="C49" s="16">
        <v>105845.33333333333</v>
      </c>
      <c r="D49" s="17">
        <v>61109.831692465668</v>
      </c>
      <c r="E49" s="18">
        <v>67143</v>
      </c>
      <c r="F49" s="17">
        <v>33571.5</v>
      </c>
    </row>
    <row r="50" spans="1:6" x14ac:dyDescent="0.25">
      <c r="A50" s="3"/>
      <c r="B50" s="34" t="s">
        <v>10</v>
      </c>
      <c r="C50" s="16">
        <v>2390259.3333333335</v>
      </c>
      <c r="D50" s="17">
        <v>1380016.8695330156</v>
      </c>
      <c r="E50" s="18">
        <v>2805392.5</v>
      </c>
      <c r="F50" s="17">
        <v>1402696.25</v>
      </c>
    </row>
    <row r="51" spans="1:6" x14ac:dyDescent="0.25">
      <c r="A51" s="3"/>
      <c r="B51" s="34" t="s">
        <v>11</v>
      </c>
      <c r="C51" s="16">
        <v>0.25137633333333337</v>
      </c>
      <c r="D51" s="17">
        <v>0.14513219371790112</v>
      </c>
      <c r="E51" s="18">
        <v>0.25114349999999996</v>
      </c>
      <c r="F51" s="17">
        <v>0.12557174999999998</v>
      </c>
    </row>
    <row r="52" spans="1:6" x14ac:dyDescent="0.25">
      <c r="A52" s="3"/>
      <c r="B52" s="34" t="s">
        <v>12</v>
      </c>
      <c r="C52" s="16">
        <v>2.2728456666666665</v>
      </c>
      <c r="D52" s="17">
        <v>1.3122280574764744</v>
      </c>
      <c r="E52" s="18">
        <v>2.28247175</v>
      </c>
      <c r="F52" s="17">
        <v>1.141235875</v>
      </c>
    </row>
    <row r="53" spans="1:6" x14ac:dyDescent="0.25">
      <c r="A53" s="3"/>
      <c r="B53" s="34" t="s">
        <v>13</v>
      </c>
      <c r="C53" s="16">
        <v>17.999893333333333</v>
      </c>
      <c r="D53" s="17">
        <v>10.39224326138455</v>
      </c>
      <c r="E53" s="18">
        <v>18.488647499999999</v>
      </c>
      <c r="F53" s="17">
        <v>9.2443237499999995</v>
      </c>
    </row>
    <row r="54" spans="1:6" x14ac:dyDescent="0.25">
      <c r="A54" s="3"/>
      <c r="B54" s="34" t="s">
        <v>14</v>
      </c>
      <c r="C54" s="16">
        <v>2.1441849999999998</v>
      </c>
      <c r="D54" s="17">
        <v>1.2379457869423576</v>
      </c>
      <c r="E54" s="18">
        <v>2.1538535000000003</v>
      </c>
      <c r="F54" s="17">
        <v>1.0769267500000002</v>
      </c>
    </row>
    <row r="55" spans="1:6" x14ac:dyDescent="0.25">
      <c r="A55" s="3"/>
      <c r="B55" s="34" t="s">
        <v>15</v>
      </c>
      <c r="C55" s="16">
        <v>2835.0035616666664</v>
      </c>
      <c r="D55" s="17">
        <v>1636.7900694817977</v>
      </c>
      <c r="E55" s="18">
        <v>3077.5773065000003</v>
      </c>
      <c r="F55" s="17">
        <v>1538.7886532500002</v>
      </c>
    </row>
    <row r="56" spans="1:6" ht="15.75" thickBot="1" x14ac:dyDescent="0.3">
      <c r="A56" s="3"/>
      <c r="B56" s="34" t="s">
        <v>16</v>
      </c>
      <c r="C56" s="16">
        <v>169.25980033333335</v>
      </c>
      <c r="D56" s="17">
        <v>97.722191285432316</v>
      </c>
      <c r="E56" s="18">
        <v>182.331334</v>
      </c>
      <c r="F56" s="17">
        <v>91.165666999999999</v>
      </c>
    </row>
    <row r="57" spans="1:6" x14ac:dyDescent="0.25">
      <c r="A57" s="37" t="s">
        <v>1</v>
      </c>
      <c r="B57" s="35" t="s">
        <v>17</v>
      </c>
      <c r="C57" s="19">
        <v>2091390</v>
      </c>
      <c r="D57" s="20">
        <v>1207464.5794804916</v>
      </c>
      <c r="E57" s="28">
        <v>2497754</v>
      </c>
      <c r="F57" s="21">
        <v>1248877</v>
      </c>
    </row>
    <row r="58" spans="1:6" x14ac:dyDescent="0.25">
      <c r="A58" s="38"/>
      <c r="B58" s="34" t="s">
        <v>18</v>
      </c>
      <c r="C58" s="16">
        <v>284723.66666666669</v>
      </c>
      <c r="D58" s="17">
        <v>164385.2855946573</v>
      </c>
      <c r="E58" s="18">
        <v>296456.25</v>
      </c>
      <c r="F58" s="22">
        <v>148228.125</v>
      </c>
    </row>
    <row r="59" spans="1:6" x14ac:dyDescent="0.25">
      <c r="A59" s="38"/>
      <c r="B59" s="34" t="s">
        <v>19</v>
      </c>
      <c r="C59" s="16">
        <v>13189.333333333334</v>
      </c>
      <c r="D59" s="17">
        <v>7614.8651504317049</v>
      </c>
      <c r="E59" s="18">
        <v>10406.25</v>
      </c>
      <c r="F59" s="22">
        <v>5203.125</v>
      </c>
    </row>
    <row r="60" spans="1:6" x14ac:dyDescent="0.25">
      <c r="A60" s="38"/>
      <c r="B60" s="34" t="s">
        <v>20</v>
      </c>
      <c r="C60" s="16">
        <v>863</v>
      </c>
      <c r="D60" s="17">
        <v>498.25328231064708</v>
      </c>
      <c r="E60" s="18">
        <v>641.5</v>
      </c>
      <c r="F60" s="22">
        <v>320.75</v>
      </c>
    </row>
    <row r="61" spans="1:6" x14ac:dyDescent="0.25">
      <c r="A61" s="38"/>
      <c r="B61" s="34" t="s">
        <v>21</v>
      </c>
      <c r="C61" s="16">
        <v>55</v>
      </c>
      <c r="D61" s="17">
        <v>31.754264805429418</v>
      </c>
      <c r="E61" s="18">
        <v>31</v>
      </c>
      <c r="F61" s="22">
        <v>15.5</v>
      </c>
    </row>
    <row r="62" spans="1:6" x14ac:dyDescent="0.25">
      <c r="A62" s="38"/>
      <c r="B62" s="34" t="s">
        <v>22</v>
      </c>
      <c r="C62" s="16">
        <v>4.333333333333333</v>
      </c>
      <c r="D62" s="17">
        <v>2.5018511664883785</v>
      </c>
      <c r="E62" s="18">
        <v>2.5</v>
      </c>
      <c r="F62" s="22">
        <v>1.25</v>
      </c>
    </row>
    <row r="63" spans="1:6" x14ac:dyDescent="0.25">
      <c r="A63" s="38"/>
      <c r="B63" s="34" t="s">
        <v>23</v>
      </c>
      <c r="C63" s="16">
        <v>1.3333333333333333</v>
      </c>
      <c r="D63" s="17">
        <v>0.76980035891950105</v>
      </c>
      <c r="E63" s="18">
        <v>0</v>
      </c>
      <c r="F63" s="22">
        <v>0</v>
      </c>
    </row>
    <row r="64" spans="1:6" x14ac:dyDescent="0.25">
      <c r="A64" s="38"/>
      <c r="B64" s="34" t="s">
        <v>24</v>
      </c>
      <c r="C64" s="16">
        <v>0.66666666666666663</v>
      </c>
      <c r="D64" s="17">
        <v>0.38490017945975052</v>
      </c>
      <c r="E64" s="18">
        <v>0.25</v>
      </c>
      <c r="F64" s="22">
        <v>0.125</v>
      </c>
    </row>
    <row r="65" spans="1:6" x14ac:dyDescent="0.25">
      <c r="A65" s="38"/>
      <c r="B65" s="34" t="s">
        <v>25</v>
      </c>
      <c r="C65" s="16">
        <v>0</v>
      </c>
      <c r="D65" s="17">
        <v>0</v>
      </c>
      <c r="E65" s="18">
        <v>1.25</v>
      </c>
      <c r="F65" s="22">
        <v>0.625</v>
      </c>
    </row>
    <row r="66" spans="1:6" x14ac:dyDescent="0.25">
      <c r="A66" s="38"/>
      <c r="B66" s="34" t="s">
        <v>26</v>
      </c>
      <c r="C66" s="16">
        <v>0.33333333333333331</v>
      </c>
      <c r="D66" s="17">
        <v>0.19245008972987526</v>
      </c>
      <c r="E66" s="18">
        <v>3</v>
      </c>
      <c r="F66" s="22">
        <v>1.5</v>
      </c>
    </row>
    <row r="67" spans="1:6" x14ac:dyDescent="0.25">
      <c r="A67" s="38"/>
      <c r="B67" s="34" t="s">
        <v>27</v>
      </c>
      <c r="C67" s="16">
        <v>1.3333333333333333</v>
      </c>
      <c r="D67" s="17">
        <v>0.76980035891950105</v>
      </c>
      <c r="E67" s="18">
        <v>0</v>
      </c>
      <c r="F67" s="22">
        <v>0</v>
      </c>
    </row>
    <row r="68" spans="1:6" x14ac:dyDescent="0.25">
      <c r="A68" s="38"/>
      <c r="B68" s="34" t="s">
        <v>28</v>
      </c>
      <c r="C68" s="16">
        <v>0.66666666666666663</v>
      </c>
      <c r="D68" s="17">
        <v>0.38490017945975052</v>
      </c>
      <c r="E68" s="18">
        <v>0</v>
      </c>
      <c r="F68" s="22">
        <v>0</v>
      </c>
    </row>
    <row r="69" spans="1:6" x14ac:dyDescent="0.25">
      <c r="A69" s="38"/>
      <c r="B69" s="34" t="s">
        <v>29</v>
      </c>
      <c r="C69" s="16">
        <v>1</v>
      </c>
      <c r="D69" s="17">
        <v>0.57735026918962584</v>
      </c>
      <c r="E69" s="18">
        <v>0</v>
      </c>
      <c r="F69" s="22">
        <v>0</v>
      </c>
    </row>
    <row r="70" spans="1:6" x14ac:dyDescent="0.25">
      <c r="A70" s="38"/>
      <c r="B70" s="34" t="s">
        <v>30</v>
      </c>
      <c r="C70" s="16">
        <v>4</v>
      </c>
      <c r="D70" s="17">
        <v>2.3094010767585034</v>
      </c>
      <c r="E70" s="18">
        <v>0</v>
      </c>
      <c r="F70" s="22">
        <v>0</v>
      </c>
    </row>
    <row r="71" spans="1:6" x14ac:dyDescent="0.25">
      <c r="A71" s="38"/>
      <c r="B71" s="34" t="s">
        <v>31</v>
      </c>
      <c r="C71" s="16">
        <v>15.666666666666666</v>
      </c>
      <c r="D71" s="17">
        <v>9.0451542173041375</v>
      </c>
      <c r="E71" s="18">
        <v>2</v>
      </c>
      <c r="F71" s="22">
        <v>1</v>
      </c>
    </row>
    <row r="72" spans="1:6" x14ac:dyDescent="0.25">
      <c r="A72" s="38"/>
      <c r="B72" s="34" t="s">
        <v>32</v>
      </c>
      <c r="C72" s="16">
        <v>0.66666666666666663</v>
      </c>
      <c r="D72" s="17">
        <v>0.38490017945975052</v>
      </c>
      <c r="E72" s="18">
        <v>0</v>
      </c>
      <c r="F72" s="22">
        <v>0</v>
      </c>
    </row>
    <row r="73" spans="1:6" x14ac:dyDescent="0.25">
      <c r="A73" s="38"/>
      <c r="B73" s="34" t="s">
        <v>33</v>
      </c>
      <c r="C73" s="16">
        <v>1</v>
      </c>
      <c r="D73" s="17">
        <v>0.57735026918962584</v>
      </c>
      <c r="E73" s="18">
        <v>0.25</v>
      </c>
      <c r="F73" s="22">
        <v>0.125</v>
      </c>
    </row>
    <row r="74" spans="1:6" x14ac:dyDescent="0.25">
      <c r="A74" s="38"/>
      <c r="B74" s="34" t="s">
        <v>34</v>
      </c>
      <c r="C74" s="16">
        <v>2.6666666666666665</v>
      </c>
      <c r="D74" s="17">
        <v>1.5396007178390021</v>
      </c>
      <c r="E74" s="18">
        <v>0.5</v>
      </c>
      <c r="F74" s="22">
        <v>0.25</v>
      </c>
    </row>
    <row r="75" spans="1:6" x14ac:dyDescent="0.25">
      <c r="A75" s="38"/>
      <c r="B75" s="34" t="s">
        <v>35</v>
      </c>
      <c r="C75" s="16">
        <v>0</v>
      </c>
      <c r="D75" s="17">
        <v>0</v>
      </c>
      <c r="E75" s="18">
        <v>0</v>
      </c>
      <c r="F75" s="22">
        <v>0</v>
      </c>
    </row>
    <row r="76" spans="1:6" x14ac:dyDescent="0.25">
      <c r="A76" s="38"/>
      <c r="B76" s="34" t="s">
        <v>36</v>
      </c>
      <c r="C76" s="16">
        <v>1</v>
      </c>
      <c r="D76" s="17">
        <v>0.57735026918962584</v>
      </c>
      <c r="E76" s="18">
        <v>0</v>
      </c>
      <c r="F76" s="22">
        <v>0</v>
      </c>
    </row>
    <row r="77" spans="1:6" ht="15.75" thickBot="1" x14ac:dyDescent="0.3">
      <c r="A77" s="39"/>
      <c r="B77" s="36" t="s">
        <v>37</v>
      </c>
      <c r="C77" s="23">
        <v>3.6666666666666665</v>
      </c>
      <c r="D77" s="24">
        <v>2.1169509870286278</v>
      </c>
      <c r="E77" s="29">
        <v>93.75</v>
      </c>
      <c r="F77" s="25">
        <v>46.875</v>
      </c>
    </row>
    <row r="78" spans="1:6" x14ac:dyDescent="0.25">
      <c r="A78" s="40" t="s">
        <v>2</v>
      </c>
      <c r="B78" s="35" t="s">
        <v>17</v>
      </c>
      <c r="C78" s="19">
        <v>16.664913666666667</v>
      </c>
      <c r="D78" s="20">
        <v>9.6214923914718735</v>
      </c>
      <c r="E78" s="28">
        <v>17.339639500000001</v>
      </c>
      <c r="F78" s="21">
        <v>8.6698197500000003</v>
      </c>
    </row>
    <row r="79" spans="1:6" x14ac:dyDescent="0.25">
      <c r="A79" s="41"/>
      <c r="B79" s="34" t="s">
        <v>18</v>
      </c>
      <c r="C79" s="16">
        <v>16.704621333333332</v>
      </c>
      <c r="D79" s="17">
        <v>9.6444176235107655</v>
      </c>
      <c r="E79" s="18">
        <v>16.991379500000001</v>
      </c>
      <c r="F79" s="22">
        <v>8.4956897500000004</v>
      </c>
    </row>
    <row r="80" spans="1:6" x14ac:dyDescent="0.25">
      <c r="A80" s="41"/>
      <c r="B80" s="34" t="s">
        <v>19</v>
      </c>
      <c r="C80" s="16">
        <v>18.808005666666666</v>
      </c>
      <c r="D80" s="17">
        <v>10.858807134570007</v>
      </c>
      <c r="E80" s="18">
        <v>19.000188999999999</v>
      </c>
      <c r="F80" s="22">
        <v>9.5000944999999994</v>
      </c>
    </row>
    <row r="81" spans="1:6" x14ac:dyDescent="0.25">
      <c r="A81" s="41"/>
      <c r="B81" s="34" t="s">
        <v>20</v>
      </c>
      <c r="C81" s="16">
        <v>14.543293666666665</v>
      </c>
      <c r="D81" s="17">
        <v>8.3965745133537784</v>
      </c>
      <c r="E81" s="18">
        <v>13.306948500000001</v>
      </c>
      <c r="F81" s="22">
        <v>6.6534742500000004</v>
      </c>
    </row>
    <row r="82" spans="1:6" x14ac:dyDescent="0.25">
      <c r="A82" s="41"/>
      <c r="B82" s="34" t="s">
        <v>21</v>
      </c>
      <c r="C82" s="16">
        <v>10.553782666666667</v>
      </c>
      <c r="D82" s="17">
        <v>6.0932292635688068</v>
      </c>
      <c r="E82" s="18">
        <v>9.8653554999999997</v>
      </c>
      <c r="F82" s="22">
        <v>4.9326777499999999</v>
      </c>
    </row>
    <row r="83" spans="1:6" x14ac:dyDescent="0.25">
      <c r="A83" s="41"/>
      <c r="B83" s="34" t="s">
        <v>22</v>
      </c>
      <c r="C83" s="16">
        <v>13.799036666666666</v>
      </c>
      <c r="D83" s="17">
        <v>7.9668775340575166</v>
      </c>
      <c r="E83" s="18">
        <v>7.7467147499999998</v>
      </c>
      <c r="F83" s="22">
        <v>3.8733573749999999</v>
      </c>
    </row>
    <row r="84" spans="1:6" x14ac:dyDescent="0.25">
      <c r="A84" s="41"/>
      <c r="B84" s="34" t="s">
        <v>23</v>
      </c>
      <c r="C84" s="16">
        <v>45.789509666666667</v>
      </c>
      <c r="D84" s="17">
        <v>26.436585732110974</v>
      </c>
      <c r="E84" s="18">
        <v>0</v>
      </c>
      <c r="F84" s="22">
        <v>0</v>
      </c>
    </row>
    <row r="85" spans="1:6" x14ac:dyDescent="0.25">
      <c r="A85" s="41"/>
      <c r="B85" s="34" t="s">
        <v>24</v>
      </c>
      <c r="C85" s="16">
        <v>7.2114243333333334</v>
      </c>
      <c r="D85" s="17">
        <v>4.1635177800906176</v>
      </c>
      <c r="E85" s="18">
        <v>17.751863749999998</v>
      </c>
      <c r="F85" s="22">
        <v>8.8759318749999991</v>
      </c>
    </row>
    <row r="86" spans="1:6" x14ac:dyDescent="0.25">
      <c r="A86" s="41"/>
      <c r="B86" s="34" t="s">
        <v>25</v>
      </c>
      <c r="C86" s="16">
        <v>0</v>
      </c>
      <c r="D86" s="17">
        <v>0</v>
      </c>
      <c r="E86" s="18">
        <v>50.963071499999998</v>
      </c>
      <c r="F86" s="22">
        <v>25.481535749999999</v>
      </c>
    </row>
    <row r="87" spans="1:6" x14ac:dyDescent="0.25">
      <c r="A87" s="41"/>
      <c r="B87" s="34" t="s">
        <v>26</v>
      </c>
      <c r="C87" s="16">
        <v>9.3302940000000003</v>
      </c>
      <c r="D87" s="17">
        <v>5.3868477525183502</v>
      </c>
      <c r="E87" s="18">
        <v>26.811003249999999</v>
      </c>
      <c r="F87" s="22">
        <v>13.405501624999999</v>
      </c>
    </row>
    <row r="88" spans="1:6" x14ac:dyDescent="0.25">
      <c r="A88" s="41"/>
      <c r="B88" s="34" t="s">
        <v>27</v>
      </c>
      <c r="C88" s="16">
        <v>13.267042666666667</v>
      </c>
      <c r="D88" s="17">
        <v>7.6597306549502511</v>
      </c>
      <c r="E88" s="18">
        <v>0</v>
      </c>
      <c r="F88" s="22">
        <v>0</v>
      </c>
    </row>
    <row r="89" spans="1:6" x14ac:dyDescent="0.25">
      <c r="A89" s="41"/>
      <c r="B89" s="34" t="s">
        <v>28</v>
      </c>
      <c r="C89" s="16">
        <v>31.953166999999997</v>
      </c>
      <c r="D89" s="17">
        <v>18.448169568911066</v>
      </c>
      <c r="E89" s="18">
        <v>0</v>
      </c>
      <c r="F89" s="22">
        <v>0</v>
      </c>
    </row>
    <row r="90" spans="1:6" x14ac:dyDescent="0.25">
      <c r="A90" s="41"/>
      <c r="B90" s="34" t="s">
        <v>29</v>
      </c>
      <c r="C90" s="16">
        <v>278.21338433333335</v>
      </c>
      <c r="D90" s="17">
        <v>160.62657233700682</v>
      </c>
      <c r="E90" s="18">
        <v>0</v>
      </c>
      <c r="F90" s="22">
        <v>0</v>
      </c>
    </row>
    <row r="91" spans="1:6" x14ac:dyDescent="0.25">
      <c r="A91" s="41"/>
      <c r="B91" s="34" t="s">
        <v>30</v>
      </c>
      <c r="C91" s="16">
        <v>114.17581800000001</v>
      </c>
      <c r="D91" s="17">
        <v>65.919439257245728</v>
      </c>
      <c r="E91" s="18">
        <v>0</v>
      </c>
      <c r="F91" s="22">
        <v>0</v>
      </c>
    </row>
    <row r="92" spans="1:6" x14ac:dyDescent="0.25">
      <c r="A92" s="41"/>
      <c r="B92" s="34" t="s">
        <v>31</v>
      </c>
      <c r="C92" s="16">
        <v>83.954936666666654</v>
      </c>
      <c r="D92" s="17">
        <v>48.47140528429798</v>
      </c>
      <c r="E92" s="18">
        <v>104.5281885</v>
      </c>
      <c r="F92" s="22">
        <v>52.264094249999999</v>
      </c>
    </row>
    <row r="93" spans="1:6" x14ac:dyDescent="0.25">
      <c r="A93" s="41"/>
      <c r="B93" s="34" t="s">
        <v>32</v>
      </c>
      <c r="C93" s="16">
        <v>173.13862433333335</v>
      </c>
      <c r="D93" s="17">
        <v>99.961631365971513</v>
      </c>
      <c r="E93" s="18">
        <v>0</v>
      </c>
      <c r="F93" s="22">
        <v>0</v>
      </c>
    </row>
    <row r="94" spans="1:6" x14ac:dyDescent="0.25">
      <c r="A94" s="41"/>
      <c r="B94" s="34" t="s">
        <v>33</v>
      </c>
      <c r="C94" s="16">
        <v>192.79106133333335</v>
      </c>
      <c r="D94" s="17">
        <v>111.30797115815366</v>
      </c>
      <c r="E94" s="18">
        <v>41.779272499999998</v>
      </c>
      <c r="F94" s="22">
        <v>20.889636249999999</v>
      </c>
    </row>
    <row r="95" spans="1:6" x14ac:dyDescent="0.25">
      <c r="A95" s="41"/>
      <c r="B95" s="34" t="s">
        <v>34</v>
      </c>
      <c r="C95" s="16">
        <v>148.77338033333334</v>
      </c>
      <c r="D95" s="17">
        <v>85.894351183700579</v>
      </c>
      <c r="E95" s="18">
        <v>50.132411500000003</v>
      </c>
      <c r="F95" s="22">
        <v>25.066205750000002</v>
      </c>
    </row>
    <row r="96" spans="1:6" x14ac:dyDescent="0.25">
      <c r="A96" s="41"/>
      <c r="B96" s="34" t="s">
        <v>35</v>
      </c>
      <c r="C96" s="16">
        <v>0</v>
      </c>
      <c r="D96" s="17">
        <v>0</v>
      </c>
      <c r="E96" s="18">
        <v>0</v>
      </c>
      <c r="F96" s="22">
        <v>0</v>
      </c>
    </row>
    <row r="97" spans="1:6" x14ac:dyDescent="0.25">
      <c r="A97" s="41"/>
      <c r="B97" s="34" t="s">
        <v>36</v>
      </c>
      <c r="C97" s="16">
        <v>19.23753</v>
      </c>
      <c r="D97" s="17">
        <v>11.106793124043502</v>
      </c>
      <c r="E97" s="18">
        <v>0</v>
      </c>
      <c r="F97" s="22">
        <v>0</v>
      </c>
    </row>
    <row r="98" spans="1:6" ht="15.75" thickBot="1" x14ac:dyDescent="0.3">
      <c r="A98" s="42"/>
      <c r="B98" s="36" t="s">
        <v>37</v>
      </c>
      <c r="C98" s="23">
        <v>1798.5645106666668</v>
      </c>
      <c r="D98" s="24">
        <v>1038.4017043883077</v>
      </c>
      <c r="E98" s="29">
        <v>1378.3173392500003</v>
      </c>
      <c r="F98" s="25">
        <v>689.15866962500013</v>
      </c>
    </row>
    <row r="99" spans="1:6" x14ac:dyDescent="0.25">
      <c r="A99" s="40" t="s">
        <v>3</v>
      </c>
      <c r="B99" s="35" t="s">
        <v>17</v>
      </c>
      <c r="C99" s="19">
        <v>2.1482239999999999</v>
      </c>
      <c r="D99" s="20">
        <v>1.2402777046796147</v>
      </c>
      <c r="E99" s="28">
        <v>2.1562807499999996</v>
      </c>
      <c r="F99" s="21">
        <v>1.0781403749999998</v>
      </c>
    </row>
    <row r="100" spans="1:6" x14ac:dyDescent="0.25">
      <c r="A100" s="41"/>
      <c r="B100" s="34" t="s">
        <v>18</v>
      </c>
      <c r="C100" s="16">
        <v>2.1344563333333335</v>
      </c>
      <c r="D100" s="17">
        <v>1.2323289386235017</v>
      </c>
      <c r="E100" s="18">
        <v>2.1511689999999999</v>
      </c>
      <c r="F100" s="22">
        <v>1.0755844999999999</v>
      </c>
    </row>
    <row r="101" spans="1:6" x14ac:dyDescent="0.25">
      <c r="A101" s="41"/>
      <c r="B101" s="34" t="s">
        <v>19</v>
      </c>
      <c r="C101" s="16">
        <v>2.1096413333333333</v>
      </c>
      <c r="D101" s="17">
        <v>1.2180019916935609</v>
      </c>
      <c r="E101" s="18">
        <v>2.1148709999999999</v>
      </c>
      <c r="F101" s="22">
        <v>1.0574355</v>
      </c>
    </row>
    <row r="102" spans="1:6" x14ac:dyDescent="0.25">
      <c r="A102" s="41"/>
      <c r="B102" s="34" t="s">
        <v>20</v>
      </c>
      <c r="C102" s="16">
        <v>2.0747063333333333</v>
      </c>
      <c r="D102" s="17">
        <v>1.1978322600394216</v>
      </c>
      <c r="E102" s="18">
        <v>2.074478</v>
      </c>
      <c r="F102" s="22">
        <v>1.037239</v>
      </c>
    </row>
    <row r="103" spans="1:6" x14ac:dyDescent="0.25">
      <c r="A103" s="41"/>
      <c r="B103" s="34" t="s">
        <v>21</v>
      </c>
      <c r="C103" s="16">
        <v>1.7616466666666664</v>
      </c>
      <c r="D103" s="17">
        <v>1.0170871772170069</v>
      </c>
      <c r="E103" s="18">
        <v>1.8372167499999998</v>
      </c>
      <c r="F103" s="22">
        <v>0.91860837499999992</v>
      </c>
    </row>
    <row r="104" spans="1:6" x14ac:dyDescent="0.25">
      <c r="A104" s="41"/>
      <c r="B104" s="34" t="s">
        <v>22</v>
      </c>
      <c r="C104" s="16">
        <v>1.4026370000000001</v>
      </c>
      <c r="D104" s="17">
        <v>0.80981284952532928</v>
      </c>
      <c r="E104" s="18">
        <v>1.288635</v>
      </c>
      <c r="F104" s="22">
        <v>0.64431749999999999</v>
      </c>
    </row>
    <row r="105" spans="1:6" x14ac:dyDescent="0.25">
      <c r="A105" s="41"/>
      <c r="B105" s="34" t="s">
        <v>23</v>
      </c>
      <c r="C105" s="16">
        <v>0.79553900000000011</v>
      </c>
      <c r="D105" s="17">
        <v>0.45930465580084578</v>
      </c>
      <c r="E105" s="18">
        <v>0</v>
      </c>
      <c r="F105" s="22">
        <v>0</v>
      </c>
    </row>
    <row r="106" spans="1:6" x14ac:dyDescent="0.25">
      <c r="A106" s="41"/>
      <c r="B106" s="34" t="s">
        <v>24</v>
      </c>
      <c r="C106" s="16">
        <v>0.39540566666666671</v>
      </c>
      <c r="D106" s="17">
        <v>0.22828756808910347</v>
      </c>
      <c r="E106" s="18">
        <v>0.26227925000000002</v>
      </c>
      <c r="F106" s="22">
        <v>0.13113962500000001</v>
      </c>
    </row>
    <row r="107" spans="1:6" x14ac:dyDescent="0.25">
      <c r="A107" s="41"/>
      <c r="B107" s="34" t="s">
        <v>25</v>
      </c>
      <c r="C107" s="16">
        <v>0</v>
      </c>
      <c r="D107" s="17">
        <v>0</v>
      </c>
      <c r="E107" s="18">
        <v>0.51284474999999996</v>
      </c>
      <c r="F107" s="22">
        <v>0.25642237499999998</v>
      </c>
    </row>
    <row r="108" spans="1:6" x14ac:dyDescent="0.25">
      <c r="A108" s="41"/>
      <c r="B108" s="34" t="s">
        <v>26</v>
      </c>
      <c r="C108" s="16">
        <v>0.42498333333333332</v>
      </c>
      <c r="D108" s="17">
        <v>0.24536424190110445</v>
      </c>
      <c r="E108" s="18">
        <v>0.25968350000000001</v>
      </c>
      <c r="F108" s="22">
        <v>0.12984175000000001</v>
      </c>
    </row>
    <row r="109" spans="1:6" x14ac:dyDescent="0.25">
      <c r="A109" s="41"/>
      <c r="B109" s="34" t="s">
        <v>27</v>
      </c>
      <c r="C109" s="16">
        <v>0.46915566666666669</v>
      </c>
      <c r="D109" s="17">
        <v>0.27086715044183834</v>
      </c>
      <c r="E109" s="18">
        <v>0</v>
      </c>
      <c r="F109" s="22">
        <v>0</v>
      </c>
    </row>
    <row r="110" spans="1:6" x14ac:dyDescent="0.25">
      <c r="A110" s="41"/>
      <c r="B110" s="34" t="s">
        <v>28</v>
      </c>
      <c r="C110" s="16">
        <v>1.0037393333333333</v>
      </c>
      <c r="D110" s="17">
        <v>0.57950917429621551</v>
      </c>
      <c r="E110" s="18">
        <v>0</v>
      </c>
      <c r="F110" s="22">
        <v>0</v>
      </c>
    </row>
    <row r="111" spans="1:6" x14ac:dyDescent="0.25">
      <c r="A111" s="41"/>
      <c r="B111" s="34" t="s">
        <v>29</v>
      </c>
      <c r="C111" s="16">
        <v>0.83367533333333332</v>
      </c>
      <c r="D111" s="17">
        <v>0.481322678116751</v>
      </c>
      <c r="E111" s="18">
        <v>0</v>
      </c>
      <c r="F111" s="22">
        <v>0</v>
      </c>
    </row>
    <row r="112" spans="1:6" x14ac:dyDescent="0.25">
      <c r="A112" s="41"/>
      <c r="B112" s="34" t="s">
        <v>30</v>
      </c>
      <c r="C112" s="16">
        <v>0.7476343333333334</v>
      </c>
      <c r="D112" s="17">
        <v>0.43164688360540648</v>
      </c>
      <c r="E112" s="18">
        <v>0</v>
      </c>
      <c r="F112" s="22">
        <v>0</v>
      </c>
    </row>
    <row r="113" spans="1:6" x14ac:dyDescent="0.25">
      <c r="A113" s="41"/>
      <c r="B113" s="34" t="s">
        <v>31</v>
      </c>
      <c r="C113" s="16">
        <v>1.2088220000000001</v>
      </c>
      <c r="D113" s="17">
        <v>0.69791370710234191</v>
      </c>
      <c r="E113" s="18">
        <v>0.50713300000000006</v>
      </c>
      <c r="F113" s="22">
        <v>0.25356650000000003</v>
      </c>
    </row>
    <row r="114" spans="1:6" x14ac:dyDescent="0.25">
      <c r="A114" s="41"/>
      <c r="B114" s="34" t="s">
        <v>32</v>
      </c>
      <c r="C114" s="16">
        <v>0.87369733333333333</v>
      </c>
      <c r="D114" s="17">
        <v>0.50442939059025826</v>
      </c>
      <c r="E114" s="18">
        <v>0</v>
      </c>
      <c r="F114" s="22">
        <v>0</v>
      </c>
    </row>
    <row r="115" spans="1:6" x14ac:dyDescent="0.25">
      <c r="A115" s="41"/>
      <c r="B115" s="34" t="s">
        <v>33</v>
      </c>
      <c r="C115" s="16">
        <v>0.90318966666666667</v>
      </c>
      <c r="D115" s="17">
        <v>0.52145679717928839</v>
      </c>
      <c r="E115" s="18">
        <v>0.27181949999999999</v>
      </c>
      <c r="F115" s="22">
        <v>0.13590975</v>
      </c>
    </row>
    <row r="116" spans="1:6" x14ac:dyDescent="0.25">
      <c r="A116" s="41"/>
      <c r="B116" s="34" t="s">
        <v>34</v>
      </c>
      <c r="C116" s="16">
        <v>0.73266733333333323</v>
      </c>
      <c r="D116" s="17">
        <v>0.42300568212644524</v>
      </c>
      <c r="E116" s="18">
        <v>0.25003449999999999</v>
      </c>
      <c r="F116" s="22">
        <v>0.12501725</v>
      </c>
    </row>
    <row r="117" spans="1:6" x14ac:dyDescent="0.25">
      <c r="A117" s="41"/>
      <c r="B117" s="34" t="s">
        <v>35</v>
      </c>
      <c r="C117" s="16">
        <v>0</v>
      </c>
      <c r="D117" s="17">
        <v>0</v>
      </c>
      <c r="E117" s="18">
        <v>0</v>
      </c>
      <c r="F117" s="22">
        <v>0</v>
      </c>
    </row>
    <row r="118" spans="1:6" x14ac:dyDescent="0.25">
      <c r="A118" s="41"/>
      <c r="B118" s="34" t="s">
        <v>36</v>
      </c>
      <c r="C118" s="16">
        <v>0.33369933333333335</v>
      </c>
      <c r="D118" s="17">
        <v>0.19266139992839867</v>
      </c>
      <c r="E118" s="18">
        <v>0</v>
      </c>
      <c r="F118" s="22">
        <v>0</v>
      </c>
    </row>
    <row r="119" spans="1:6" ht="15.75" thickBot="1" x14ac:dyDescent="0.3">
      <c r="A119" s="42"/>
      <c r="B119" s="36" t="s">
        <v>37</v>
      </c>
      <c r="C119" s="23">
        <v>1.8240563333333333</v>
      </c>
      <c r="D119" s="24">
        <v>1.0531194150670418</v>
      </c>
      <c r="E119" s="29">
        <v>2.2624277500000001</v>
      </c>
      <c r="F119" s="25">
        <v>1.131213875</v>
      </c>
    </row>
  </sheetData>
  <mergeCells count="3">
    <mergeCell ref="A57:A77"/>
    <mergeCell ref="A78:A98"/>
    <mergeCell ref="A99:A119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1E4E-3F6F-46F9-9317-7782DAD7272B}">
  <dimension ref="A1:CC15"/>
  <sheetViews>
    <sheetView tabSelected="1" workbookViewId="0">
      <selection activeCell="C22" sqref="C22"/>
    </sheetView>
  </sheetViews>
  <sheetFormatPr baseColWidth="10" defaultRowHeight="15" x14ac:dyDescent="0.25"/>
  <cols>
    <col min="1" max="2" width="22.5703125" customWidth="1"/>
    <col min="3" max="3" width="22.5703125" bestFit="1" customWidth="1"/>
    <col min="4" max="4" width="22.5703125" customWidth="1"/>
  </cols>
  <sheetData>
    <row r="1" spans="1:81" x14ac:dyDescent="0.25">
      <c r="B1" t="s">
        <v>65</v>
      </c>
      <c r="C1" t="s">
        <v>64</v>
      </c>
      <c r="E1" t="s">
        <v>52</v>
      </c>
      <c r="F1" t="s">
        <v>53</v>
      </c>
      <c r="G1" t="s">
        <v>54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43">
        <v>45323</v>
      </c>
      <c r="U1" s="43">
        <v>45353</v>
      </c>
      <c r="V1" s="43">
        <v>45385</v>
      </c>
      <c r="W1" s="43">
        <v>45416</v>
      </c>
      <c r="X1" s="43">
        <v>45448</v>
      </c>
      <c r="Y1" s="43">
        <v>45479</v>
      </c>
      <c r="Z1" s="43">
        <v>45511</v>
      </c>
      <c r="AA1" s="43">
        <v>45543</v>
      </c>
      <c r="AB1" s="43">
        <v>45574</v>
      </c>
      <c r="AC1" s="43">
        <v>45606</v>
      </c>
      <c r="AD1" s="43">
        <v>45637</v>
      </c>
      <c r="AE1" s="44">
        <v>41609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17</v>
      </c>
      <c r="AO1" s="43">
        <v>45323</v>
      </c>
      <c r="AP1" s="43">
        <v>45353</v>
      </c>
      <c r="AQ1" s="43">
        <v>45385</v>
      </c>
      <c r="AR1" s="43">
        <v>45416</v>
      </c>
      <c r="AS1" s="43">
        <v>45448</v>
      </c>
      <c r="AT1" s="43">
        <v>45479</v>
      </c>
      <c r="AU1" s="43">
        <v>45511</v>
      </c>
      <c r="AV1" s="43">
        <v>45543</v>
      </c>
      <c r="AW1" s="43">
        <v>45574</v>
      </c>
      <c r="AX1" s="43">
        <v>45606</v>
      </c>
      <c r="AY1" s="43">
        <v>45637</v>
      </c>
      <c r="AZ1" s="44">
        <v>41609</v>
      </c>
      <c r="BA1" t="s">
        <v>30</v>
      </c>
      <c r="BB1" t="s">
        <v>31</v>
      </c>
      <c r="BC1" t="s">
        <v>32</v>
      </c>
      <c r="BD1" t="s">
        <v>33</v>
      </c>
      <c r="BE1" t="s">
        <v>34</v>
      </c>
      <c r="BF1" t="s">
        <v>35</v>
      </c>
      <c r="BG1" t="s">
        <v>36</v>
      </c>
      <c r="BH1" t="s">
        <v>37</v>
      </c>
      <c r="BI1" t="s">
        <v>17</v>
      </c>
      <c r="BJ1" s="43">
        <v>45323</v>
      </c>
      <c r="BK1" s="43">
        <v>45353</v>
      </c>
      <c r="BL1" s="43">
        <v>45385</v>
      </c>
      <c r="BM1" s="43">
        <v>45416</v>
      </c>
      <c r="BN1" s="43">
        <v>45448</v>
      </c>
      <c r="BO1" s="43">
        <v>45479</v>
      </c>
      <c r="BP1" s="43">
        <v>45511</v>
      </c>
      <c r="BQ1" s="43">
        <v>45543</v>
      </c>
      <c r="BR1" s="43">
        <v>45574</v>
      </c>
      <c r="BS1" s="43">
        <v>45606</v>
      </c>
      <c r="BT1" s="43">
        <v>45637</v>
      </c>
      <c r="BU1" s="44">
        <v>41609</v>
      </c>
      <c r="BV1" t="s">
        <v>30</v>
      </c>
      <c r="BW1" t="s">
        <v>31</v>
      </c>
      <c r="BX1" t="s">
        <v>32</v>
      </c>
      <c r="BY1" t="s">
        <v>33</v>
      </c>
      <c r="BZ1" t="s">
        <v>34</v>
      </c>
      <c r="CA1" t="s">
        <v>35</v>
      </c>
      <c r="CB1" t="s">
        <v>36</v>
      </c>
      <c r="CC1" t="s">
        <v>37</v>
      </c>
    </row>
    <row r="2" spans="1:81" x14ac:dyDescent="0.25">
      <c r="A2" t="s">
        <v>74</v>
      </c>
      <c r="B2" t="s">
        <v>67</v>
      </c>
      <c r="C2" t="s">
        <v>66</v>
      </c>
      <c r="D2" t="s">
        <v>76</v>
      </c>
      <c r="E2" s="3">
        <v>38900000000</v>
      </c>
      <c r="F2" s="3">
        <v>99500000</v>
      </c>
      <c r="G2" s="3">
        <v>31000000</v>
      </c>
      <c r="H2" s="3">
        <v>14800000</v>
      </c>
      <c r="I2" s="3">
        <v>71800000</v>
      </c>
      <c r="J2" s="3">
        <v>1480000</v>
      </c>
      <c r="K2" s="3">
        <v>93700</v>
      </c>
      <c r="L2" s="3">
        <v>2500000</v>
      </c>
      <c r="M2" s="3">
        <v>0.16900000000000001</v>
      </c>
      <c r="N2" s="3">
        <v>0.79500000000000004</v>
      </c>
      <c r="O2" s="3">
        <v>5.93</v>
      </c>
      <c r="P2" s="3">
        <v>1.05</v>
      </c>
      <c r="Q2" s="3">
        <v>12.4</v>
      </c>
      <c r="R2" s="3">
        <v>28.7</v>
      </c>
      <c r="S2" s="3">
        <v>2210000</v>
      </c>
      <c r="T2" s="3">
        <v>288000</v>
      </c>
      <c r="U2" s="3">
        <v>2490</v>
      </c>
      <c r="V2" s="3">
        <v>106</v>
      </c>
      <c r="W2" s="3">
        <v>8</v>
      </c>
      <c r="X2" s="3">
        <v>0</v>
      </c>
      <c r="Y2" s="3">
        <v>2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1</v>
      </c>
      <c r="AN2" s="3">
        <v>6.11</v>
      </c>
      <c r="AO2" s="3">
        <v>4.4800000000000004</v>
      </c>
      <c r="AP2" s="3">
        <v>5.56</v>
      </c>
      <c r="AQ2" s="3">
        <v>4.55</v>
      </c>
      <c r="AR2" s="3">
        <v>2.71</v>
      </c>
      <c r="AS2" s="3">
        <v>0</v>
      </c>
      <c r="AT2" s="3">
        <v>121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720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1250</v>
      </c>
      <c r="BI2" s="3">
        <v>1.05</v>
      </c>
      <c r="BJ2" s="3">
        <v>1.03</v>
      </c>
      <c r="BK2" s="3">
        <v>1.04</v>
      </c>
      <c r="BL2" s="3">
        <v>1.03</v>
      </c>
      <c r="BM2" s="3">
        <v>1.03</v>
      </c>
      <c r="BN2" s="3">
        <v>0</v>
      </c>
      <c r="BO2" s="3">
        <v>1.33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1.08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1.04</v>
      </c>
    </row>
    <row r="3" spans="1:81" x14ac:dyDescent="0.25">
      <c r="A3" t="s">
        <v>74</v>
      </c>
      <c r="B3" t="s">
        <v>67</v>
      </c>
      <c r="C3" t="s">
        <v>68</v>
      </c>
      <c r="D3" t="s">
        <v>76</v>
      </c>
      <c r="E3" s="3">
        <v>33900000000</v>
      </c>
      <c r="F3" s="3">
        <v>87900000</v>
      </c>
      <c r="G3" s="3">
        <v>77100000</v>
      </c>
      <c r="H3" s="3">
        <v>13100000</v>
      </c>
      <c r="I3" s="3">
        <v>64600000</v>
      </c>
      <c r="J3" s="3">
        <v>1320000</v>
      </c>
      <c r="K3" s="3">
        <v>77700</v>
      </c>
      <c r="L3" s="3">
        <v>2230000</v>
      </c>
      <c r="M3" s="3">
        <v>0.17</v>
      </c>
      <c r="N3" s="3">
        <v>0.79100000000000004</v>
      </c>
      <c r="O3" s="3">
        <v>5.89</v>
      </c>
      <c r="P3" s="3">
        <v>1.05</v>
      </c>
      <c r="Q3" s="3">
        <v>34.6</v>
      </c>
      <c r="R3" s="3">
        <v>29</v>
      </c>
      <c r="S3" s="3">
        <v>1990000</v>
      </c>
      <c r="T3" s="3">
        <v>238000</v>
      </c>
      <c r="U3" s="3">
        <v>2780</v>
      </c>
      <c r="V3" s="3">
        <v>96</v>
      </c>
      <c r="W3" s="3">
        <v>3</v>
      </c>
      <c r="X3" s="3">
        <v>3</v>
      </c>
      <c r="Y3" s="3">
        <v>2</v>
      </c>
      <c r="Z3" s="3">
        <v>2</v>
      </c>
      <c r="AA3" s="3">
        <v>0</v>
      </c>
      <c r="AB3" s="3">
        <v>0</v>
      </c>
      <c r="AC3" s="3">
        <v>4</v>
      </c>
      <c r="AD3" s="3">
        <v>1</v>
      </c>
      <c r="AE3" s="3">
        <v>2</v>
      </c>
      <c r="AF3" s="3">
        <v>10</v>
      </c>
      <c r="AG3" s="3">
        <v>39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5</v>
      </c>
      <c r="AN3" s="3">
        <v>6.08</v>
      </c>
      <c r="AO3" s="3">
        <v>4.28</v>
      </c>
      <c r="AP3" s="3">
        <v>6.21</v>
      </c>
      <c r="AQ3" s="3">
        <v>4.5999999999999996</v>
      </c>
      <c r="AR3" s="3">
        <v>8.3800000000000008</v>
      </c>
      <c r="AS3" s="3">
        <v>17.600000000000001</v>
      </c>
      <c r="AT3" s="3">
        <v>16.3</v>
      </c>
      <c r="AU3" s="3">
        <v>21.6</v>
      </c>
      <c r="AV3" s="3">
        <v>0</v>
      </c>
      <c r="AW3" s="3">
        <v>0</v>
      </c>
      <c r="AX3" s="3">
        <v>39.799999999999997</v>
      </c>
      <c r="AY3" s="3">
        <v>65.599999999999994</v>
      </c>
      <c r="AZ3" s="3">
        <v>115</v>
      </c>
      <c r="BA3" s="3">
        <v>125</v>
      </c>
      <c r="BB3" s="3">
        <v>73.5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460</v>
      </c>
      <c r="BI3" s="3">
        <v>1.05</v>
      </c>
      <c r="BJ3" s="3">
        <v>1.03</v>
      </c>
      <c r="BK3" s="3">
        <v>1.04</v>
      </c>
      <c r="BL3" s="3">
        <v>1.03</v>
      </c>
      <c r="BM3" s="3">
        <v>1.0900000000000001</v>
      </c>
      <c r="BN3" s="3">
        <v>1.05</v>
      </c>
      <c r="BO3" s="3">
        <v>1.06</v>
      </c>
      <c r="BP3" s="3">
        <v>1.19</v>
      </c>
      <c r="BQ3" s="3">
        <v>0</v>
      </c>
      <c r="BR3" s="3">
        <v>0</v>
      </c>
      <c r="BS3" s="3">
        <v>1.41</v>
      </c>
      <c r="BT3" s="3">
        <v>1.63</v>
      </c>
      <c r="BU3" s="3">
        <v>1.42</v>
      </c>
      <c r="BV3" s="3">
        <v>1.1599999999999999</v>
      </c>
      <c r="BW3" s="3">
        <v>1.02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1.05</v>
      </c>
    </row>
    <row r="4" spans="1:81" x14ac:dyDescent="0.25">
      <c r="A4" t="s">
        <v>74</v>
      </c>
      <c r="B4" t="s">
        <v>67</v>
      </c>
      <c r="C4" t="s">
        <v>69</v>
      </c>
      <c r="D4" t="s">
        <v>76</v>
      </c>
      <c r="E4" s="3">
        <v>39700000000</v>
      </c>
      <c r="F4" s="3">
        <v>88000000</v>
      </c>
      <c r="G4" s="3">
        <v>290000000</v>
      </c>
      <c r="H4" s="3">
        <v>13700000</v>
      </c>
      <c r="I4" s="3">
        <v>67700000</v>
      </c>
      <c r="J4" s="3">
        <v>1330000</v>
      </c>
      <c r="K4" s="3">
        <v>110000</v>
      </c>
      <c r="L4" s="3">
        <v>2260000</v>
      </c>
      <c r="M4" s="3">
        <v>0.16500000000000001</v>
      </c>
      <c r="N4" s="3">
        <v>0.78900000000000003</v>
      </c>
      <c r="O4" s="3">
        <v>6.05</v>
      </c>
      <c r="P4" s="3">
        <v>1.05</v>
      </c>
      <c r="Q4" s="3">
        <v>128</v>
      </c>
      <c r="R4" s="3">
        <v>30</v>
      </c>
      <c r="S4" s="3">
        <v>2020000</v>
      </c>
      <c r="T4" s="3">
        <v>240000</v>
      </c>
      <c r="U4" s="3">
        <v>1710</v>
      </c>
      <c r="V4" s="3">
        <v>17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1</v>
      </c>
      <c r="AI4" s="3">
        <v>2</v>
      </c>
      <c r="AJ4" s="3">
        <v>0</v>
      </c>
      <c r="AK4" s="3">
        <v>0</v>
      </c>
      <c r="AL4" s="3">
        <v>0</v>
      </c>
      <c r="AM4" s="3">
        <v>1</v>
      </c>
      <c r="AN4" s="3">
        <v>6.24</v>
      </c>
      <c r="AO4" s="3">
        <v>4.38</v>
      </c>
      <c r="AP4" s="3">
        <v>6.59</v>
      </c>
      <c r="AQ4" s="3">
        <v>5.7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437</v>
      </c>
      <c r="BD4" s="3">
        <v>375</v>
      </c>
      <c r="BE4" s="3">
        <v>0</v>
      </c>
      <c r="BF4" s="3">
        <v>0</v>
      </c>
      <c r="BG4" s="3">
        <v>0</v>
      </c>
      <c r="BH4" s="3">
        <v>1470</v>
      </c>
      <c r="BI4" s="3">
        <v>1.05</v>
      </c>
      <c r="BJ4" s="3">
        <v>1.03</v>
      </c>
      <c r="BK4" s="3">
        <v>1.03</v>
      </c>
      <c r="BL4" s="3">
        <v>1.03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1.43</v>
      </c>
      <c r="BY4" s="3">
        <v>1.23</v>
      </c>
      <c r="BZ4" s="3">
        <v>0</v>
      </c>
      <c r="CA4" s="3">
        <v>0</v>
      </c>
      <c r="CB4" s="3">
        <v>0</v>
      </c>
      <c r="CC4" s="3">
        <v>1.1499999999999999</v>
      </c>
    </row>
    <row r="5" spans="1:81" x14ac:dyDescent="0.25">
      <c r="A5" t="s">
        <v>74</v>
      </c>
      <c r="B5" t="s">
        <v>67</v>
      </c>
      <c r="C5" t="s">
        <v>70</v>
      </c>
      <c r="D5" t="s">
        <v>77</v>
      </c>
      <c r="E5" s="3">
        <v>41600000000</v>
      </c>
      <c r="F5" s="3">
        <v>93600000</v>
      </c>
      <c r="G5" s="3">
        <v>564000000</v>
      </c>
      <c r="H5" s="3">
        <v>18300000</v>
      </c>
      <c r="I5" s="3">
        <v>95600000</v>
      </c>
      <c r="J5" s="3">
        <v>1880000</v>
      </c>
      <c r="K5" s="3">
        <v>51900</v>
      </c>
      <c r="L5" s="3">
        <v>3190000</v>
      </c>
      <c r="M5" s="3">
        <v>0.17399999999999999</v>
      </c>
      <c r="N5" s="3">
        <v>0.78700000000000003</v>
      </c>
      <c r="O5" s="3">
        <v>5.73</v>
      </c>
      <c r="P5" s="3">
        <v>1.04</v>
      </c>
      <c r="Q5" s="3">
        <v>177</v>
      </c>
      <c r="R5" s="3">
        <v>29.9</v>
      </c>
      <c r="S5" s="3">
        <v>2880000</v>
      </c>
      <c r="T5" s="3">
        <v>316000</v>
      </c>
      <c r="U5" s="3">
        <v>1070</v>
      </c>
      <c r="V5" s="3">
        <v>34</v>
      </c>
      <c r="W5" s="3">
        <v>2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90</v>
      </c>
      <c r="AN5" s="3">
        <v>5.93</v>
      </c>
      <c r="AO5" s="3">
        <v>3.89</v>
      </c>
      <c r="AP5" s="3">
        <v>5.36</v>
      </c>
      <c r="AQ5" s="3">
        <v>4.24</v>
      </c>
      <c r="AR5" s="3">
        <v>2.42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145</v>
      </c>
      <c r="BI5" s="3">
        <v>1.05</v>
      </c>
      <c r="BJ5" s="3">
        <v>1.03</v>
      </c>
      <c r="BK5" s="3">
        <v>1.04</v>
      </c>
      <c r="BL5" s="3">
        <v>1.04</v>
      </c>
      <c r="BM5" s="3">
        <v>1.03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1.05</v>
      </c>
    </row>
    <row r="6" spans="1:81" x14ac:dyDescent="0.25">
      <c r="A6" t="s">
        <v>74</v>
      </c>
      <c r="B6" t="s">
        <v>67</v>
      </c>
      <c r="C6" t="s">
        <v>71</v>
      </c>
      <c r="D6" t="s">
        <v>77</v>
      </c>
      <c r="E6" s="3">
        <v>35800000000</v>
      </c>
      <c r="F6" s="3">
        <v>95700000</v>
      </c>
      <c r="G6" s="3">
        <v>44500000</v>
      </c>
      <c r="H6" s="3">
        <v>16400000</v>
      </c>
      <c r="I6" s="3">
        <v>78800000</v>
      </c>
      <c r="J6" s="3">
        <v>1680000</v>
      </c>
      <c r="K6" s="3">
        <v>55400</v>
      </c>
      <c r="L6" s="3">
        <v>2860000</v>
      </c>
      <c r="M6" s="3">
        <v>0.17499999999999999</v>
      </c>
      <c r="N6" s="3">
        <v>0.78700000000000003</v>
      </c>
      <c r="O6" s="3">
        <v>5.73</v>
      </c>
      <c r="P6" s="3">
        <v>1.04</v>
      </c>
      <c r="Q6" s="3">
        <v>15.5</v>
      </c>
      <c r="R6" s="3">
        <v>27.5</v>
      </c>
      <c r="S6" s="3">
        <v>2570000</v>
      </c>
      <c r="T6" s="3">
        <v>293000</v>
      </c>
      <c r="U6" s="3">
        <v>2000</v>
      </c>
      <c r="V6" s="3">
        <v>62</v>
      </c>
      <c r="W6" s="3">
        <v>7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5.92</v>
      </c>
      <c r="AO6" s="3">
        <v>4.0199999999999996</v>
      </c>
      <c r="AP6" s="3">
        <v>5.95</v>
      </c>
      <c r="AQ6" s="3">
        <v>4.17</v>
      </c>
      <c r="AR6" s="3">
        <v>2.83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1560</v>
      </c>
      <c r="BI6" s="3">
        <v>1.05</v>
      </c>
      <c r="BJ6" s="3">
        <v>1.03</v>
      </c>
      <c r="BK6" s="3">
        <v>1.04</v>
      </c>
      <c r="BL6" s="3">
        <v>1.03</v>
      </c>
      <c r="BM6" s="3">
        <v>1.03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1.19</v>
      </c>
    </row>
    <row r="7" spans="1:81" x14ac:dyDescent="0.25">
      <c r="A7" t="s">
        <v>74</v>
      </c>
      <c r="B7" t="s">
        <v>67</v>
      </c>
      <c r="C7" t="s">
        <v>72</v>
      </c>
      <c r="D7" t="s">
        <v>77</v>
      </c>
      <c r="E7" s="3">
        <v>40200000000</v>
      </c>
      <c r="F7" s="3">
        <v>101000000</v>
      </c>
      <c r="G7" s="3">
        <v>56800000</v>
      </c>
      <c r="H7" s="3">
        <v>14200000</v>
      </c>
      <c r="I7" s="3">
        <v>67700000</v>
      </c>
      <c r="J7" s="3">
        <v>1370000</v>
      </c>
      <c r="K7" s="3">
        <v>69100</v>
      </c>
      <c r="L7" s="3">
        <v>2320000</v>
      </c>
      <c r="M7" s="3">
        <v>0.16400000000000001</v>
      </c>
      <c r="N7" s="3">
        <v>0.78</v>
      </c>
      <c r="O7" s="3">
        <v>6.1</v>
      </c>
      <c r="P7" s="3">
        <v>1.05</v>
      </c>
      <c r="Q7" s="3">
        <v>24.5</v>
      </c>
      <c r="R7" s="3">
        <v>29.1</v>
      </c>
      <c r="S7" s="3">
        <v>2100000</v>
      </c>
      <c r="T7" s="3">
        <v>223000</v>
      </c>
      <c r="U7" s="3">
        <v>1320</v>
      </c>
      <c r="V7" s="3">
        <v>20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3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21</v>
      </c>
      <c r="AN7" s="3">
        <v>6.34</v>
      </c>
      <c r="AO7" s="3">
        <v>3.86</v>
      </c>
      <c r="AP7" s="3">
        <v>6.12</v>
      </c>
      <c r="AQ7" s="3">
        <v>3.49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231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196</v>
      </c>
      <c r="BI7" s="3">
        <v>1.05</v>
      </c>
      <c r="BJ7" s="3">
        <v>1.03</v>
      </c>
      <c r="BK7" s="3">
        <v>1.04</v>
      </c>
      <c r="BL7" s="3">
        <v>1.02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1.01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1.1299999999999999</v>
      </c>
    </row>
    <row r="8" spans="1:81" x14ac:dyDescent="0.25">
      <c r="A8" t="s">
        <v>74</v>
      </c>
      <c r="B8" t="s">
        <v>67</v>
      </c>
      <c r="C8" t="s">
        <v>73</v>
      </c>
      <c r="D8" t="s">
        <v>77</v>
      </c>
      <c r="E8" s="3">
        <v>34800000000</v>
      </c>
      <c r="F8" s="3">
        <v>86000000</v>
      </c>
      <c r="G8" s="3">
        <v>2200000000</v>
      </c>
      <c r="H8" s="3">
        <v>15300000</v>
      </c>
      <c r="I8" s="3">
        <v>98400000</v>
      </c>
      <c r="J8" s="3">
        <v>1560000</v>
      </c>
      <c r="K8" s="3">
        <v>50200</v>
      </c>
      <c r="L8" s="3">
        <v>2670000</v>
      </c>
      <c r="M8" s="3">
        <v>0.17399999999999999</v>
      </c>
      <c r="N8" s="3">
        <v>0.80300000000000005</v>
      </c>
      <c r="O8" s="3">
        <v>5.74</v>
      </c>
      <c r="P8" s="3">
        <v>1.04</v>
      </c>
      <c r="Q8" s="3">
        <v>824</v>
      </c>
      <c r="R8" s="3">
        <v>36.9</v>
      </c>
      <c r="S8" s="3">
        <v>2390000</v>
      </c>
      <c r="T8" s="3">
        <v>268000</v>
      </c>
      <c r="U8" s="3">
        <v>1980</v>
      </c>
      <c r="V8" s="3">
        <v>62</v>
      </c>
      <c r="W8" s="3">
        <v>2</v>
      </c>
      <c r="X8" s="3">
        <v>2</v>
      </c>
      <c r="Y8" s="3">
        <v>0</v>
      </c>
      <c r="Z8" s="3">
        <v>1</v>
      </c>
      <c r="AA8" s="3">
        <v>2</v>
      </c>
      <c r="AB8" s="3">
        <v>12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254</v>
      </c>
      <c r="AN8" s="3">
        <v>5.93</v>
      </c>
      <c r="AO8" s="3">
        <v>3.96</v>
      </c>
      <c r="AP8" s="3">
        <v>5.86</v>
      </c>
      <c r="AQ8" s="3">
        <v>3.57</v>
      </c>
      <c r="AR8" s="3">
        <v>3.63</v>
      </c>
      <c r="AS8" s="3">
        <v>6.96</v>
      </c>
      <c r="AT8" s="3">
        <v>0</v>
      </c>
      <c r="AU8" s="3">
        <v>71</v>
      </c>
      <c r="AV8" s="3">
        <v>113</v>
      </c>
      <c r="AW8" s="3">
        <v>107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117</v>
      </c>
      <c r="BI8" s="3">
        <v>1.05</v>
      </c>
      <c r="BJ8" s="3">
        <v>1.03</v>
      </c>
      <c r="BK8" s="3">
        <v>1.03</v>
      </c>
      <c r="BL8" s="3">
        <v>1.03</v>
      </c>
      <c r="BM8" s="3">
        <v>1.1000000000000001</v>
      </c>
      <c r="BN8" s="3">
        <v>1.08</v>
      </c>
      <c r="BO8" s="3">
        <v>0</v>
      </c>
      <c r="BP8" s="3">
        <v>1.05</v>
      </c>
      <c r="BQ8" s="3">
        <v>1.05</v>
      </c>
      <c r="BR8" s="3">
        <v>1.04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1.24</v>
      </c>
    </row>
    <row r="9" spans="1:81" x14ac:dyDescent="0.25">
      <c r="A9" t="s">
        <v>75</v>
      </c>
      <c r="B9" t="s">
        <v>67</v>
      </c>
      <c r="C9" t="s">
        <v>66</v>
      </c>
      <c r="D9" t="s">
        <v>76</v>
      </c>
      <c r="E9" s="3">
        <v>38900000000</v>
      </c>
      <c r="F9" s="3">
        <v>99500000</v>
      </c>
      <c r="G9" s="3">
        <v>12900000</v>
      </c>
      <c r="H9" s="3">
        <v>1040000</v>
      </c>
      <c r="I9" s="3">
        <v>9390000</v>
      </c>
      <c r="J9" s="3">
        <v>53800</v>
      </c>
      <c r="K9" s="3">
        <v>15200</v>
      </c>
      <c r="L9" s="3">
        <v>93900</v>
      </c>
      <c r="M9" s="3">
        <v>9.0200000000000002E-2</v>
      </c>
      <c r="N9" s="3">
        <v>1.34</v>
      </c>
      <c r="O9" s="3">
        <v>11.1</v>
      </c>
      <c r="P9" s="3">
        <v>1.0900000000000001</v>
      </c>
      <c r="Q9" s="3">
        <v>138</v>
      </c>
      <c r="R9" s="3">
        <v>100</v>
      </c>
      <c r="S9" s="3">
        <v>33800</v>
      </c>
      <c r="T9" s="3">
        <v>46200</v>
      </c>
      <c r="U9" s="3">
        <v>12800</v>
      </c>
      <c r="V9" s="3">
        <v>938</v>
      </c>
      <c r="W9" s="3">
        <v>78</v>
      </c>
      <c r="X9" s="3">
        <v>5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1</v>
      </c>
      <c r="AJ9" s="3">
        <v>1</v>
      </c>
      <c r="AK9" s="3">
        <v>0</v>
      </c>
      <c r="AL9" s="3">
        <v>3</v>
      </c>
      <c r="AM9" s="3">
        <v>3</v>
      </c>
      <c r="AN9" s="3">
        <v>10.199999999999999</v>
      </c>
      <c r="AO9" s="3">
        <v>11.6</v>
      </c>
      <c r="AP9" s="3">
        <v>11.8</v>
      </c>
      <c r="AQ9" s="3">
        <v>8.98</v>
      </c>
      <c r="AR9" s="3">
        <v>5.91</v>
      </c>
      <c r="AS9" s="3">
        <v>6.37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204</v>
      </c>
      <c r="BE9" s="3">
        <v>198</v>
      </c>
      <c r="BF9" s="3">
        <v>0</v>
      </c>
      <c r="BG9" s="3">
        <v>57.7</v>
      </c>
      <c r="BH9" s="3">
        <v>711</v>
      </c>
      <c r="BI9" s="3">
        <v>1.0900000000000001</v>
      </c>
      <c r="BJ9" s="3">
        <v>1.1000000000000001</v>
      </c>
      <c r="BK9" s="3">
        <v>1.07</v>
      </c>
      <c r="BL9" s="3">
        <v>1.04</v>
      </c>
      <c r="BM9" s="3">
        <v>1.03</v>
      </c>
      <c r="BN9" s="3">
        <v>1.1200000000000001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1.48</v>
      </c>
      <c r="BZ9" s="3">
        <v>1.1599999999999999</v>
      </c>
      <c r="CA9" s="3">
        <v>0</v>
      </c>
      <c r="CB9" s="3">
        <v>1</v>
      </c>
      <c r="CC9" s="3">
        <v>1.0900000000000001</v>
      </c>
    </row>
    <row r="10" spans="1:81" x14ac:dyDescent="0.25">
      <c r="A10" t="s">
        <v>75</v>
      </c>
      <c r="B10" t="s">
        <v>67</v>
      </c>
      <c r="C10" t="s">
        <v>68</v>
      </c>
      <c r="D10" t="s">
        <v>76</v>
      </c>
      <c r="E10" s="3">
        <v>33900000000</v>
      </c>
      <c r="F10" s="3">
        <v>87900000</v>
      </c>
      <c r="G10" s="3">
        <v>5900000</v>
      </c>
      <c r="H10" s="3">
        <v>712000</v>
      </c>
      <c r="I10" s="3">
        <v>6290000</v>
      </c>
      <c r="J10" s="3">
        <v>30400</v>
      </c>
      <c r="K10" s="3">
        <v>11600</v>
      </c>
      <c r="L10" s="3">
        <v>54100</v>
      </c>
      <c r="M10" s="3">
        <v>7.5999999999999998E-2</v>
      </c>
      <c r="N10" s="3">
        <v>1.39</v>
      </c>
      <c r="O10" s="3">
        <v>13.2</v>
      </c>
      <c r="P10" s="3">
        <v>1.1000000000000001</v>
      </c>
      <c r="Q10" s="3">
        <v>109</v>
      </c>
      <c r="R10" s="3">
        <v>116</v>
      </c>
      <c r="S10" s="3">
        <v>19700</v>
      </c>
      <c r="T10" s="3">
        <v>23800</v>
      </c>
      <c r="U10" s="3">
        <v>9920</v>
      </c>
      <c r="V10" s="3">
        <v>643</v>
      </c>
      <c r="W10" s="3">
        <v>27</v>
      </c>
      <c r="X10" s="3">
        <v>3</v>
      </c>
      <c r="Y10" s="3">
        <v>0</v>
      </c>
      <c r="Z10" s="3">
        <v>0</v>
      </c>
      <c r="AA10" s="3">
        <v>0</v>
      </c>
      <c r="AB10" s="3">
        <v>1</v>
      </c>
      <c r="AC10" s="3">
        <v>0</v>
      </c>
      <c r="AD10" s="3">
        <v>1</v>
      </c>
      <c r="AE10" s="3">
        <v>0</v>
      </c>
      <c r="AF10" s="3">
        <v>2</v>
      </c>
      <c r="AG10" s="3">
        <v>7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13</v>
      </c>
      <c r="AO10" s="3">
        <v>13.5</v>
      </c>
      <c r="AP10" s="3">
        <v>12.7</v>
      </c>
      <c r="AQ10" s="3">
        <v>9.42</v>
      </c>
      <c r="AR10" s="3">
        <v>7.53</v>
      </c>
      <c r="AS10" s="3">
        <v>6.37</v>
      </c>
      <c r="AT10" s="3">
        <v>0</v>
      </c>
      <c r="AU10" s="3">
        <v>0</v>
      </c>
      <c r="AV10" s="3">
        <v>0</v>
      </c>
      <c r="AW10" s="3">
        <v>28</v>
      </c>
      <c r="AX10" s="3">
        <v>0</v>
      </c>
      <c r="AY10" s="3">
        <v>30.3</v>
      </c>
      <c r="AZ10" s="3">
        <v>0</v>
      </c>
      <c r="BA10" s="3">
        <v>218</v>
      </c>
      <c r="BB10" s="3">
        <v>93.7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1.1100000000000001</v>
      </c>
      <c r="BJ10" s="3">
        <v>1.1100000000000001</v>
      </c>
      <c r="BK10" s="3">
        <v>1.07</v>
      </c>
      <c r="BL10" s="3">
        <v>1.04</v>
      </c>
      <c r="BM10" s="3">
        <v>1.1000000000000001</v>
      </c>
      <c r="BN10" s="3">
        <v>1.01</v>
      </c>
      <c r="BO10" s="3">
        <v>0</v>
      </c>
      <c r="BP10" s="3">
        <v>0</v>
      </c>
      <c r="BQ10" s="3">
        <v>0</v>
      </c>
      <c r="BR10" s="3">
        <v>1.27</v>
      </c>
      <c r="BS10" s="3">
        <v>0</v>
      </c>
      <c r="BT10" s="3">
        <v>1.38</v>
      </c>
      <c r="BU10" s="3">
        <v>0</v>
      </c>
      <c r="BV10" s="3">
        <v>1.08</v>
      </c>
      <c r="BW10" s="3">
        <v>1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</row>
    <row r="11" spans="1:81" x14ac:dyDescent="0.25">
      <c r="A11" t="s">
        <v>75</v>
      </c>
      <c r="B11" t="s">
        <v>67</v>
      </c>
      <c r="C11" t="s">
        <v>69</v>
      </c>
      <c r="D11" t="s">
        <v>76</v>
      </c>
      <c r="E11" s="3">
        <v>39700000000</v>
      </c>
      <c r="F11" s="3">
        <v>88000000</v>
      </c>
      <c r="G11" s="3">
        <v>275000000</v>
      </c>
      <c r="H11" s="3">
        <v>404000</v>
      </c>
      <c r="I11" s="3">
        <v>6920000</v>
      </c>
      <c r="J11" s="3">
        <v>18000</v>
      </c>
      <c r="K11" s="3">
        <v>9000</v>
      </c>
      <c r="L11" s="3">
        <v>34000</v>
      </c>
      <c r="M11" s="3">
        <v>8.4199999999999997E-2</v>
      </c>
      <c r="N11" s="3">
        <v>1.71</v>
      </c>
      <c r="O11" s="3">
        <v>11.9</v>
      </c>
      <c r="P11" s="3">
        <v>1.0900000000000001</v>
      </c>
      <c r="Q11" s="3">
        <v>8080</v>
      </c>
      <c r="R11" s="3">
        <v>204</v>
      </c>
      <c r="S11" s="3">
        <v>5220</v>
      </c>
      <c r="T11" s="3">
        <v>18000</v>
      </c>
      <c r="U11" s="3">
        <v>9860</v>
      </c>
      <c r="V11" s="3">
        <v>789</v>
      </c>
      <c r="W11" s="3">
        <v>49</v>
      </c>
      <c r="X11" s="3">
        <v>2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1</v>
      </c>
      <c r="AH11" s="3">
        <v>1</v>
      </c>
      <c r="AI11" s="3">
        <v>0</v>
      </c>
      <c r="AJ11" s="3">
        <v>7</v>
      </c>
      <c r="AK11" s="3">
        <v>0</v>
      </c>
      <c r="AL11" s="3">
        <v>0</v>
      </c>
      <c r="AM11" s="3">
        <v>1</v>
      </c>
      <c r="AN11" s="3">
        <v>8.3699999999999992</v>
      </c>
      <c r="AO11" s="3">
        <v>11.9</v>
      </c>
      <c r="AP11" s="3">
        <v>13.6</v>
      </c>
      <c r="AQ11" s="3">
        <v>10.4</v>
      </c>
      <c r="AR11" s="3">
        <v>7.14</v>
      </c>
      <c r="AS11" s="3">
        <v>11.1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84.7</v>
      </c>
      <c r="BC11" s="3">
        <v>82.8</v>
      </c>
      <c r="BD11" s="3">
        <v>0</v>
      </c>
      <c r="BE11" s="3">
        <v>248</v>
      </c>
      <c r="BF11" s="3">
        <v>0</v>
      </c>
      <c r="BG11" s="3">
        <v>0</v>
      </c>
      <c r="BH11" s="3">
        <v>1500</v>
      </c>
      <c r="BI11" s="3">
        <v>1.0900000000000001</v>
      </c>
      <c r="BJ11" s="3">
        <v>1.1000000000000001</v>
      </c>
      <c r="BK11" s="3">
        <v>1.08</v>
      </c>
      <c r="BL11" s="3">
        <v>1.06</v>
      </c>
      <c r="BM11" s="3">
        <v>1.03</v>
      </c>
      <c r="BN11" s="3">
        <v>1.02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1.61</v>
      </c>
      <c r="BX11" s="3">
        <v>1.19</v>
      </c>
      <c r="BY11" s="3">
        <v>0</v>
      </c>
      <c r="BZ11" s="3">
        <v>1.03</v>
      </c>
      <c r="CA11" s="3">
        <v>0</v>
      </c>
      <c r="CB11" s="3">
        <v>0</v>
      </c>
      <c r="CC11" s="3">
        <v>1.1499999999999999</v>
      </c>
    </row>
    <row r="12" spans="1:81" x14ac:dyDescent="0.25">
      <c r="A12" t="s">
        <v>75</v>
      </c>
      <c r="B12" t="s">
        <v>67</v>
      </c>
      <c r="C12" t="s">
        <v>70</v>
      </c>
      <c r="D12" t="s">
        <v>77</v>
      </c>
      <c r="E12" s="3">
        <v>41600000000</v>
      </c>
      <c r="F12" s="3">
        <v>93600000</v>
      </c>
      <c r="G12" s="3">
        <v>64800000</v>
      </c>
      <c r="H12" s="3">
        <v>318000</v>
      </c>
      <c r="I12" s="3">
        <v>4100000</v>
      </c>
      <c r="J12" s="3">
        <v>10900</v>
      </c>
      <c r="K12" s="3">
        <v>10200</v>
      </c>
      <c r="L12" s="3">
        <v>22600</v>
      </c>
      <c r="M12" s="3">
        <v>7.0900000000000005E-2</v>
      </c>
      <c r="N12" s="3">
        <v>1.56</v>
      </c>
      <c r="O12" s="3">
        <v>14.1</v>
      </c>
      <c r="P12" s="3">
        <v>1.1299999999999999</v>
      </c>
      <c r="Q12" s="3">
        <v>2870</v>
      </c>
      <c r="R12" s="3">
        <v>182</v>
      </c>
      <c r="S12" s="3">
        <v>5120</v>
      </c>
      <c r="T12" s="3">
        <v>12000</v>
      </c>
      <c r="U12" s="3">
        <v>5040</v>
      </c>
      <c r="V12" s="3">
        <v>359</v>
      </c>
      <c r="W12" s="3">
        <v>24</v>
      </c>
      <c r="X12" s="3">
        <v>2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4</v>
      </c>
      <c r="AN12" s="3">
        <v>11.7</v>
      </c>
      <c r="AO12" s="3">
        <v>15.1</v>
      </c>
      <c r="AP12" s="3">
        <v>14.3</v>
      </c>
      <c r="AQ12" s="3">
        <v>9.7799999999999994</v>
      </c>
      <c r="AR12" s="3">
        <v>7.59</v>
      </c>
      <c r="AS12" s="3">
        <v>6.6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389</v>
      </c>
      <c r="BI12" s="3">
        <v>1.1299999999999999</v>
      </c>
      <c r="BJ12" s="3">
        <v>1.1499999999999999</v>
      </c>
      <c r="BK12" s="3">
        <v>1.0900000000000001</v>
      </c>
      <c r="BL12" s="3">
        <v>1.04</v>
      </c>
      <c r="BM12" s="3">
        <v>1.04</v>
      </c>
      <c r="BN12" s="3">
        <v>1.01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1.05</v>
      </c>
    </row>
    <row r="13" spans="1:81" x14ac:dyDescent="0.25">
      <c r="A13" t="s">
        <v>75</v>
      </c>
      <c r="B13" t="s">
        <v>67</v>
      </c>
      <c r="C13" t="s">
        <v>71</v>
      </c>
      <c r="D13" t="s">
        <v>77</v>
      </c>
      <c r="E13" s="3">
        <v>35800000000</v>
      </c>
      <c r="F13" s="3">
        <v>95700000</v>
      </c>
      <c r="G13" s="3">
        <v>19300000</v>
      </c>
      <c r="H13" s="3">
        <v>720000</v>
      </c>
      <c r="I13" s="3">
        <v>6700000</v>
      </c>
      <c r="J13" s="3">
        <v>32700</v>
      </c>
      <c r="K13" s="3">
        <v>10400</v>
      </c>
      <c r="L13" s="3">
        <v>57300</v>
      </c>
      <c r="M13" s="3">
        <v>7.9600000000000004E-2</v>
      </c>
      <c r="N13" s="3">
        <v>1.35</v>
      </c>
      <c r="O13" s="3">
        <v>12.6</v>
      </c>
      <c r="P13" s="3">
        <v>1.1000000000000001</v>
      </c>
      <c r="Q13" s="3">
        <v>336</v>
      </c>
      <c r="R13" s="3">
        <v>117</v>
      </c>
      <c r="S13" s="3">
        <v>20700</v>
      </c>
      <c r="T13" s="3">
        <v>27600</v>
      </c>
      <c r="U13" s="3">
        <v>8540</v>
      </c>
      <c r="V13" s="3">
        <v>483</v>
      </c>
      <c r="W13" s="3">
        <v>31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2</v>
      </c>
      <c r="AK13" s="3">
        <v>0</v>
      </c>
      <c r="AL13" s="3">
        <v>0</v>
      </c>
      <c r="AM13" s="3">
        <v>1</v>
      </c>
      <c r="AN13" s="3">
        <v>12.1</v>
      </c>
      <c r="AO13" s="3">
        <v>12.9</v>
      </c>
      <c r="AP13" s="3">
        <v>12.7</v>
      </c>
      <c r="AQ13" s="3">
        <v>9.77</v>
      </c>
      <c r="AR13" s="3">
        <v>6.86</v>
      </c>
      <c r="AS13" s="3">
        <v>3.74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167</v>
      </c>
      <c r="BE13" s="3">
        <v>201</v>
      </c>
      <c r="BF13" s="3">
        <v>0</v>
      </c>
      <c r="BG13" s="3">
        <v>0</v>
      </c>
      <c r="BH13" s="3">
        <v>1340</v>
      </c>
      <c r="BI13" s="3">
        <v>1.1000000000000001</v>
      </c>
      <c r="BJ13" s="3">
        <v>1.1000000000000001</v>
      </c>
      <c r="BK13" s="3">
        <v>1.07</v>
      </c>
      <c r="BL13" s="3">
        <v>1.05</v>
      </c>
      <c r="BM13" s="3">
        <v>1.03</v>
      </c>
      <c r="BN13" s="3">
        <v>1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1.0900000000000001</v>
      </c>
      <c r="BZ13" s="3">
        <v>1</v>
      </c>
      <c r="CA13" s="3">
        <v>0</v>
      </c>
      <c r="CB13" s="3">
        <v>0</v>
      </c>
      <c r="CC13" s="3">
        <v>1.08</v>
      </c>
    </row>
    <row r="14" spans="1:81" x14ac:dyDescent="0.25">
      <c r="A14" t="s">
        <v>75</v>
      </c>
      <c r="B14" t="s">
        <v>67</v>
      </c>
      <c r="C14" t="s">
        <v>72</v>
      </c>
      <c r="D14" t="s">
        <v>77</v>
      </c>
      <c r="E14" s="3">
        <v>40200000000</v>
      </c>
      <c r="F14" s="3">
        <v>101000000</v>
      </c>
      <c r="G14" s="3">
        <v>11300000</v>
      </c>
      <c r="H14" s="3">
        <v>512000</v>
      </c>
      <c r="I14" s="3">
        <v>5850000</v>
      </c>
      <c r="J14" s="3">
        <v>23900</v>
      </c>
      <c r="K14" s="3">
        <v>11500</v>
      </c>
      <c r="L14" s="3">
        <v>44700</v>
      </c>
      <c r="M14" s="3">
        <v>8.7400000000000005E-2</v>
      </c>
      <c r="N14" s="3">
        <v>1.67</v>
      </c>
      <c r="O14" s="3">
        <v>11.4</v>
      </c>
      <c r="P14" s="3">
        <v>1.1100000000000001</v>
      </c>
      <c r="Q14" s="3">
        <v>252</v>
      </c>
      <c r="R14" s="3">
        <v>131</v>
      </c>
      <c r="S14" s="3">
        <v>7800</v>
      </c>
      <c r="T14" s="3">
        <v>22900</v>
      </c>
      <c r="U14" s="3">
        <v>12900</v>
      </c>
      <c r="V14" s="3">
        <v>1030</v>
      </c>
      <c r="W14" s="3">
        <v>40</v>
      </c>
      <c r="X14" s="3">
        <v>2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5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1</v>
      </c>
      <c r="AN14" s="3">
        <v>9.67</v>
      </c>
      <c r="AO14" s="3">
        <v>11.4</v>
      </c>
      <c r="AP14" s="3">
        <v>12.7</v>
      </c>
      <c r="AQ14" s="3">
        <v>9.25</v>
      </c>
      <c r="AR14" s="3">
        <v>8.2799999999999994</v>
      </c>
      <c r="AS14" s="3">
        <v>9.67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187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1000</v>
      </c>
      <c r="BI14" s="3">
        <v>1.1000000000000001</v>
      </c>
      <c r="BJ14" s="3">
        <v>1.1299999999999999</v>
      </c>
      <c r="BK14" s="3">
        <v>1.08</v>
      </c>
      <c r="BL14" s="3">
        <v>1.06</v>
      </c>
      <c r="BM14" s="3">
        <v>1.03</v>
      </c>
      <c r="BN14" s="3">
        <v>1.01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1.02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1.1200000000000001</v>
      </c>
    </row>
    <row r="15" spans="1:81" x14ac:dyDescent="0.25">
      <c r="A15" t="s">
        <v>75</v>
      </c>
      <c r="B15" t="s">
        <v>67</v>
      </c>
      <c r="C15" t="s">
        <v>73</v>
      </c>
      <c r="D15" t="s">
        <v>77</v>
      </c>
      <c r="E15" s="3">
        <v>34800000000</v>
      </c>
      <c r="F15" s="3">
        <v>86000000</v>
      </c>
      <c r="G15" s="3">
        <v>396000000</v>
      </c>
      <c r="H15" s="3">
        <v>635000</v>
      </c>
      <c r="I15" s="3">
        <v>8930000</v>
      </c>
      <c r="J15" s="3">
        <v>28800</v>
      </c>
      <c r="K15" s="3">
        <v>9930</v>
      </c>
      <c r="L15" s="3">
        <v>50700</v>
      </c>
      <c r="M15" s="3">
        <v>7.9799999999999996E-2</v>
      </c>
      <c r="N15" s="3">
        <v>1.39</v>
      </c>
      <c r="O15" s="3">
        <v>12.5</v>
      </c>
      <c r="P15" s="3">
        <v>1.1000000000000001</v>
      </c>
      <c r="Q15" s="3">
        <v>7810</v>
      </c>
      <c r="R15" s="3">
        <v>176</v>
      </c>
      <c r="S15" s="3">
        <v>18700</v>
      </c>
      <c r="T15" s="3">
        <v>22600</v>
      </c>
      <c r="U15" s="3">
        <v>8810</v>
      </c>
      <c r="V15" s="3">
        <v>521</v>
      </c>
      <c r="W15" s="3">
        <v>18</v>
      </c>
      <c r="X15" s="3">
        <v>3</v>
      </c>
      <c r="Y15" s="3">
        <v>0</v>
      </c>
      <c r="Z15" s="3">
        <v>0</v>
      </c>
      <c r="AA15" s="3">
        <v>3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3</v>
      </c>
      <c r="AN15" s="3">
        <v>11.8</v>
      </c>
      <c r="AO15" s="3">
        <v>13</v>
      </c>
      <c r="AP15" s="3">
        <v>13</v>
      </c>
      <c r="AQ15" s="3">
        <v>8.9600000000000009</v>
      </c>
      <c r="AR15" s="3">
        <v>7.86</v>
      </c>
      <c r="AS15" s="3">
        <v>4.0199999999999996</v>
      </c>
      <c r="AT15" s="3">
        <v>0</v>
      </c>
      <c r="AU15" s="3">
        <v>0</v>
      </c>
      <c r="AV15" s="3">
        <v>90.7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763</v>
      </c>
      <c r="BI15" s="3">
        <v>1.1100000000000001</v>
      </c>
      <c r="BJ15" s="3">
        <v>1.1100000000000001</v>
      </c>
      <c r="BK15" s="3">
        <v>1.07</v>
      </c>
      <c r="BL15" s="3">
        <v>1.04</v>
      </c>
      <c r="BM15" s="3">
        <v>1.08</v>
      </c>
      <c r="BN15" s="3">
        <v>1.05</v>
      </c>
      <c r="BO15" s="3">
        <v>0</v>
      </c>
      <c r="BP15" s="3">
        <v>0</v>
      </c>
      <c r="BQ15" s="3">
        <v>1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1.19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Main Results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Agalic Rodriguez Duboc</cp:lastModifiedBy>
  <dcterms:created xsi:type="dcterms:W3CDTF">2024-09-08T11:54:00Z</dcterms:created>
  <dcterms:modified xsi:type="dcterms:W3CDTF">2024-09-19T18:10:02Z</dcterms:modified>
</cp:coreProperties>
</file>