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phine\Documents\SEAFILE Delphine\2. RECHERCHE\Article Agalic vasc\"/>
    </mc:Choice>
  </mc:AlternateContent>
  <bookViews>
    <workbookView xWindow="240" yWindow="60" windowWidth="20115" windowHeight="7755"/>
  </bookViews>
  <sheets>
    <sheet name="Main Results" sheetId="1" r:id="rId1"/>
  </sheets>
  <calcPr calcId="162913"/>
</workbook>
</file>

<file path=xl/calcChain.xml><?xml version="1.0" encoding="utf-8"?>
<calcChain xmlns="http://schemas.openxmlformats.org/spreadsheetml/2006/main">
  <c r="D39" i="1" l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39" i="1"/>
  <c r="D38" i="1"/>
  <c r="C38" i="1"/>
  <c r="D32" i="1"/>
  <c r="D31" i="1"/>
  <c r="C32" i="1"/>
  <c r="C31" i="1"/>
  <c r="F34" i="1" l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E34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T31" i="1" s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J31" i="1" s="1"/>
  <c r="AK27" i="1"/>
  <c r="AL27" i="1"/>
  <c r="AM27" i="1"/>
  <c r="AN27" i="1"/>
  <c r="AO27" i="1"/>
  <c r="AP27" i="1"/>
  <c r="AQ27" i="1"/>
  <c r="AR27" i="1"/>
  <c r="AR31" i="1" s="1"/>
  <c r="AS27" i="1"/>
  <c r="AT27" i="1"/>
  <c r="AU27" i="1"/>
  <c r="AV27" i="1"/>
  <c r="AW27" i="1"/>
  <c r="AX27" i="1"/>
  <c r="AX32" i="1" s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J32" i="1"/>
  <c r="AL32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F27" i="1"/>
  <c r="F28" i="1"/>
  <c r="F30" i="1"/>
  <c r="E28" i="1"/>
  <c r="E30" i="1"/>
  <c r="E27" i="1"/>
  <c r="E35" i="1"/>
  <c r="E37" i="1"/>
  <c r="L31" i="1"/>
  <c r="AZ31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A32" i="1" l="1"/>
  <c r="BW32" i="1"/>
  <c r="BS32" i="1"/>
  <c r="BO32" i="1"/>
  <c r="BK32" i="1"/>
  <c r="BG32" i="1"/>
  <c r="BC32" i="1"/>
  <c r="AY32" i="1"/>
  <c r="AU32" i="1"/>
  <c r="AQ32" i="1"/>
  <c r="AM32" i="1"/>
  <c r="AI32" i="1"/>
  <c r="AE32" i="1"/>
  <c r="AA32" i="1"/>
  <c r="W32" i="1"/>
  <c r="S32" i="1"/>
  <c r="O32" i="1"/>
  <c r="K32" i="1"/>
  <c r="G32" i="1"/>
  <c r="BX32" i="1"/>
  <c r="BF32" i="1"/>
  <c r="R32" i="1"/>
  <c r="E32" i="1"/>
  <c r="BV32" i="1"/>
  <c r="Z32" i="1"/>
  <c r="AB31" i="1"/>
  <c r="BY39" i="1"/>
  <c r="BQ39" i="1"/>
  <c r="BI39" i="1"/>
  <c r="BA39" i="1"/>
  <c r="AS39" i="1"/>
  <c r="AK39" i="1"/>
  <c r="AC39" i="1"/>
  <c r="U39" i="1"/>
  <c r="M39" i="1"/>
  <c r="BZ32" i="1"/>
  <c r="BR32" i="1"/>
  <c r="BJ32" i="1"/>
  <c r="BH31" i="1"/>
  <c r="AV31" i="1"/>
  <c r="AN31" i="1"/>
  <c r="AF31" i="1"/>
  <c r="X31" i="1"/>
  <c r="P31" i="1"/>
  <c r="H31" i="1"/>
  <c r="BT38" i="1"/>
  <c r="BL38" i="1"/>
  <c r="BD38" i="1"/>
  <c r="AV38" i="1"/>
  <c r="AN38" i="1"/>
  <c r="AF38" i="1"/>
  <c r="X38" i="1"/>
  <c r="P38" i="1"/>
  <c r="H38" i="1"/>
  <c r="BT32" i="1"/>
  <c r="BP32" i="1"/>
  <c r="BL32" i="1"/>
  <c r="BH32" i="1"/>
  <c r="BD32" i="1"/>
  <c r="BN32" i="1"/>
  <c r="BB32" i="1"/>
  <c r="AP32" i="1"/>
  <c r="AH32" i="1"/>
  <c r="V32" i="1"/>
  <c r="N32" i="1"/>
  <c r="BU39" i="1"/>
  <c r="BM39" i="1"/>
  <c r="BE39" i="1"/>
  <c r="AW39" i="1"/>
  <c r="AO39" i="1"/>
  <c r="AG39" i="1"/>
  <c r="Y39" i="1"/>
  <c r="Q39" i="1"/>
  <c r="I39" i="1"/>
  <c r="E39" i="1"/>
  <c r="BZ39" i="1"/>
  <c r="BV39" i="1"/>
  <c r="BR39" i="1"/>
  <c r="BN39" i="1"/>
  <c r="BJ39" i="1"/>
  <c r="BF39" i="1"/>
  <c r="BB39" i="1"/>
  <c r="AX39" i="1"/>
  <c r="AT39" i="1"/>
  <c r="AP39" i="1"/>
  <c r="AL39" i="1"/>
  <c r="AH39" i="1"/>
  <c r="AD39" i="1"/>
  <c r="Z39" i="1"/>
  <c r="V39" i="1"/>
  <c r="R39" i="1"/>
  <c r="N39" i="1"/>
  <c r="J39" i="1"/>
  <c r="F39" i="1"/>
  <c r="AT32" i="1"/>
  <c r="AD32" i="1"/>
  <c r="BZ38" i="1"/>
  <c r="BR38" i="1"/>
  <c r="BJ38" i="1"/>
  <c r="BB38" i="1"/>
  <c r="AT38" i="1"/>
  <c r="AL38" i="1"/>
  <c r="AD38" i="1"/>
  <c r="V38" i="1"/>
  <c r="N38" i="1"/>
  <c r="F38" i="1"/>
  <c r="BX31" i="1"/>
  <c r="BX39" i="1"/>
  <c r="BT39" i="1"/>
  <c r="BP39" i="1"/>
  <c r="BL39" i="1"/>
  <c r="BH39" i="1"/>
  <c r="BD39" i="1"/>
  <c r="AZ39" i="1"/>
  <c r="AV39" i="1"/>
  <c r="AR39" i="1"/>
  <c r="AN39" i="1"/>
  <c r="AJ39" i="1"/>
  <c r="AF39" i="1"/>
  <c r="AB39" i="1"/>
  <c r="X39" i="1"/>
  <c r="T39" i="1"/>
  <c r="P39" i="1"/>
  <c r="L39" i="1"/>
  <c r="H39" i="1"/>
  <c r="BX38" i="1"/>
  <c r="BP38" i="1"/>
  <c r="BH38" i="1"/>
  <c r="AZ38" i="1"/>
  <c r="AR38" i="1"/>
  <c r="AJ38" i="1"/>
  <c r="AB38" i="1"/>
  <c r="T38" i="1"/>
  <c r="L38" i="1"/>
  <c r="E38" i="1"/>
  <c r="BW39" i="1"/>
  <c r="BO39" i="1"/>
  <c r="BG39" i="1"/>
  <c r="AY39" i="1"/>
  <c r="AQ39" i="1"/>
  <c r="AI39" i="1"/>
  <c r="AA39" i="1"/>
  <c r="S39" i="1"/>
  <c r="K39" i="1"/>
  <c r="BV38" i="1"/>
  <c r="BN38" i="1"/>
  <c r="BF38" i="1"/>
  <c r="AX38" i="1"/>
  <c r="AP38" i="1"/>
  <c r="AH38" i="1"/>
  <c r="Z38" i="1"/>
  <c r="R38" i="1"/>
  <c r="J38" i="1"/>
  <c r="BT31" i="1"/>
  <c r="BD31" i="1"/>
  <c r="E31" i="1"/>
  <c r="BY38" i="1"/>
  <c r="BU38" i="1"/>
  <c r="BQ38" i="1"/>
  <c r="BM38" i="1"/>
  <c r="BI38" i="1"/>
  <c r="BE38" i="1"/>
  <c r="BA38" i="1"/>
  <c r="AW38" i="1"/>
  <c r="AS38" i="1"/>
  <c r="AO38" i="1"/>
  <c r="AK38" i="1"/>
  <c r="AG38" i="1"/>
  <c r="AC38" i="1"/>
  <c r="Y38" i="1"/>
  <c r="U38" i="1"/>
  <c r="Q38" i="1"/>
  <c r="M38" i="1"/>
  <c r="I38" i="1"/>
  <c r="BP31" i="1"/>
  <c r="F32" i="1"/>
  <c r="BL31" i="1"/>
  <c r="F31" i="1"/>
  <c r="CA38" i="1"/>
  <c r="BW38" i="1"/>
  <c r="BS38" i="1"/>
  <c r="BO38" i="1"/>
  <c r="BK38" i="1"/>
  <c r="BG38" i="1"/>
  <c r="BC38" i="1"/>
  <c r="AY38" i="1"/>
  <c r="AU38" i="1"/>
  <c r="AQ38" i="1"/>
  <c r="AM38" i="1"/>
  <c r="AI38" i="1"/>
  <c r="AE38" i="1"/>
  <c r="AA38" i="1"/>
  <c r="W38" i="1"/>
  <c r="S38" i="1"/>
  <c r="O38" i="1"/>
  <c r="K38" i="1"/>
  <c r="G38" i="1"/>
  <c r="CA39" i="1"/>
  <c r="BS39" i="1"/>
  <c r="BK39" i="1"/>
  <c r="BC39" i="1"/>
  <c r="AU39" i="1"/>
  <c r="AM39" i="1"/>
  <c r="AE39" i="1"/>
  <c r="W39" i="1"/>
  <c r="O39" i="1"/>
  <c r="G39" i="1"/>
  <c r="AZ32" i="1"/>
  <c r="AV32" i="1"/>
  <c r="AR32" i="1"/>
  <c r="AN32" i="1"/>
  <c r="AJ32" i="1"/>
  <c r="AF32" i="1"/>
  <c r="AB32" i="1"/>
  <c r="X32" i="1"/>
  <c r="T32" i="1"/>
  <c r="P32" i="1"/>
  <c r="L32" i="1"/>
  <c r="H32" i="1"/>
  <c r="BY31" i="1"/>
  <c r="BU31" i="1"/>
  <c r="BQ31" i="1"/>
  <c r="BM31" i="1"/>
  <c r="BI31" i="1"/>
  <c r="BE31" i="1"/>
  <c r="BA31" i="1"/>
  <c r="AW31" i="1"/>
  <c r="AS31" i="1"/>
  <c r="AO31" i="1"/>
  <c r="AK31" i="1"/>
  <c r="AG31" i="1"/>
  <c r="AC31" i="1"/>
  <c r="Y31" i="1"/>
  <c r="U31" i="1"/>
  <c r="Q31" i="1"/>
  <c r="M31" i="1"/>
  <c r="I31" i="1"/>
  <c r="BZ31" i="1"/>
  <c r="BV31" i="1"/>
  <c r="BR31" i="1"/>
  <c r="BN31" i="1"/>
  <c r="BJ31" i="1"/>
  <c r="BF31" i="1"/>
  <c r="BB31" i="1"/>
  <c r="AX31" i="1"/>
  <c r="AT31" i="1"/>
  <c r="AP31" i="1"/>
  <c r="AL31" i="1"/>
  <c r="AH31" i="1"/>
  <c r="AD31" i="1"/>
  <c r="Z31" i="1"/>
  <c r="V31" i="1"/>
  <c r="R31" i="1"/>
  <c r="N31" i="1"/>
  <c r="J31" i="1"/>
  <c r="CA31" i="1"/>
  <c r="BW31" i="1"/>
  <c r="BS31" i="1"/>
  <c r="BO31" i="1"/>
  <c r="BK31" i="1"/>
  <c r="BG31" i="1"/>
  <c r="BC31" i="1"/>
  <c r="AY31" i="1"/>
  <c r="AU31" i="1"/>
  <c r="AQ31" i="1"/>
  <c r="AM31" i="1"/>
  <c r="AI31" i="1"/>
  <c r="AE31" i="1"/>
  <c r="AA31" i="1"/>
  <c r="W31" i="1"/>
  <c r="S31" i="1"/>
  <c r="O31" i="1"/>
  <c r="K31" i="1"/>
  <c r="G31" i="1"/>
  <c r="BY32" i="1"/>
  <c r="BU32" i="1"/>
  <c r="BQ32" i="1"/>
  <c r="BM32" i="1"/>
  <c r="BI32" i="1"/>
  <c r="BE32" i="1"/>
  <c r="BA32" i="1"/>
  <c r="AW32" i="1"/>
  <c r="AS32" i="1"/>
  <c r="AO32" i="1"/>
  <c r="AK32" i="1"/>
  <c r="AG32" i="1"/>
  <c r="AC32" i="1"/>
  <c r="Y32" i="1"/>
  <c r="U32" i="1"/>
  <c r="Q32" i="1"/>
  <c r="M32" i="1"/>
  <c r="I32" i="1"/>
</calcChain>
</file>

<file path=xl/sharedStrings.xml><?xml version="1.0" encoding="utf-8"?>
<sst xmlns="http://schemas.openxmlformats.org/spreadsheetml/2006/main" count="267" uniqueCount="71">
  <si>
    <t/>
  </si>
  <si>
    <t>Number of Segments per Radius Bin</t>
  </si>
  <si>
    <t>Mean Length of Segments per Radius Bin</t>
  </si>
  <si>
    <t>Mean Segment Tortuosity per Radius Bin</t>
  </si>
  <si>
    <t>File Name</t>
  </si>
  <si>
    <t>Volume</t>
  </si>
  <si>
    <t>Network Length</t>
  </si>
  <si>
    <t>Surface Area</t>
  </si>
  <si>
    <t>Branchpoints</t>
  </si>
  <si>
    <t>Endpoints</t>
  </si>
  <si>
    <t>Number of Segments</t>
  </si>
  <si>
    <t>Segment Partitioning</t>
  </si>
  <si>
    <t>Mean Segment Radius</t>
  </si>
  <si>
    <t>Mean Segment Length</t>
  </si>
  <si>
    <t>Mean Segment Tortuosity</t>
  </si>
  <si>
    <t>Mean Segment Volume</t>
  </si>
  <si>
    <t>Mean Segment Surface Area</t>
  </si>
  <si>
    <t>0 - 1</t>
  </si>
  <si>
    <t>1 - 2</t>
  </si>
  <si>
    <t>2 - 3</t>
  </si>
  <si>
    <t>3 - 4</t>
  </si>
  <si>
    <t>4 - 5</t>
  </si>
  <si>
    <t>5 - 6</t>
  </si>
  <si>
    <t>6 - 7</t>
  </si>
  <si>
    <t>7 - 8</t>
  </si>
  <si>
    <t>8 - 9</t>
  </si>
  <si>
    <t>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</si>
  <si>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</si>
  <si>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</si>
  <si>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</si>
  <si>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</si>
  <si>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</si>
  <si>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</si>
  <si>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</si>
  <si>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</si>
  <si>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</si>
  <si>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</si>
  <si>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20+</t>
  </si>
  <si>
    <t>P12 GE2N rés profond</t>
  </si>
  <si>
    <t>P12 GE2N rés superficiel</t>
  </si>
  <si>
    <t>P12 GE3N rés profond</t>
  </si>
  <si>
    <t>P12 GE3N rés superficiel</t>
  </si>
  <si>
    <t>P12 JC2H rés profond</t>
  </si>
  <si>
    <t>P12 JC2H rés superficiel</t>
  </si>
  <si>
    <t>P12 JC3H rés profond</t>
  </si>
  <si>
    <t>P12 JC3H rés superficiel</t>
  </si>
  <si>
    <t>P12 JC5H rés profond</t>
  </si>
  <si>
    <t>P12 JC5H rés superficiel</t>
  </si>
  <si>
    <t>P12 JC6H rés profond</t>
  </si>
  <si>
    <t>P12 JC6H rés superficiel</t>
  </si>
  <si>
    <t>P12 KA4N rés profond</t>
  </si>
  <si>
    <t>P12 KA4N rés superficiel</t>
  </si>
  <si>
    <t>P12 KA6N rés profond</t>
  </si>
  <si>
    <t>P12 KA6N rés superficiel</t>
  </si>
  <si>
    <t>Volume cervelet</t>
  </si>
  <si>
    <t>Aire cervelet</t>
  </si>
  <si>
    <t xml:space="preserve">MOY </t>
  </si>
  <si>
    <t>MOY NORMO</t>
  </si>
  <si>
    <t>SEM NORMO</t>
  </si>
  <si>
    <t>MOY HYPO</t>
  </si>
  <si>
    <t>SEM HYPO</t>
  </si>
  <si>
    <t>5.97522e+07</t>
  </si>
  <si>
    <t>1.68892e+10</t>
  </si>
  <si>
    <t>P12 JC2H rés total</t>
  </si>
  <si>
    <t>P12 JC3H rés total</t>
  </si>
  <si>
    <t>P12 JC5H rés total</t>
  </si>
  <si>
    <t>P12 GE2N rés total</t>
  </si>
  <si>
    <t>P12 GE3N rés total</t>
  </si>
  <si>
    <t>P12 KA4N rés total</t>
  </si>
  <si>
    <t>P12 KA6N rés total</t>
  </si>
  <si>
    <t>P12 JC6H rés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</si>
</sst>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6"/>
      <name val="Calibri"/>
      <family val="2"/>
    </font>
    <font>
      <b/>
      <sz val="11"/>
      <color theme="4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1" fontId="1" fillId="0" borderId="0" xfId="0" applyNumberFormat="1" applyFont="1" applyAlignment="1">
      <alignment horizontal="center" vertical="center" wrapText="1"/>
    </xf>
    <xf numFmtId="11" fontId="0" fillId="0" borderId="0" xfId="0" applyNumberFormat="1"/>
    <xf numFmtId="11" fontId="3" fillId="0" borderId="0" xfId="0" applyNumberFormat="1" applyFont="1" applyAlignment="1">
      <alignment horizontal="center" vertical="center" wrapText="1"/>
    </xf>
    <xf numFmtId="11" fontId="4" fillId="0" borderId="0" xfId="0" applyNumberFormat="1" applyFont="1" applyAlignment="1">
      <alignment horizontal="right"/>
    </xf>
    <xf numFmtId="11" fontId="5" fillId="0" borderId="0" xfId="0" applyNumberFormat="1" applyFont="1" applyAlignment="1">
      <alignment horizontal="right"/>
    </xf>
    <xf numFmtId="11" fontId="6" fillId="0" borderId="0" xfId="0" applyNumberFormat="1" applyFont="1" applyAlignment="1">
      <alignment horizontal="right"/>
    </xf>
    <xf numFmtId="11" fontId="2" fillId="0" borderId="0" xfId="0" applyNumberFormat="1" applyFont="1"/>
    <xf numFmtId="11" fontId="7" fillId="0" borderId="0" xfId="0" applyNumberFormat="1" applyFont="1" applyAlignment="1">
      <alignment horizontal="center" vertical="center"/>
    </xf>
    <xf numFmtId="11" fontId="8" fillId="0" borderId="0" xfId="0" applyNumberFormat="1" applyFont="1" applyAlignment="1">
      <alignment horizontal="center" vertical="center"/>
    </xf>
    <xf numFmtId="11" fontId="9" fillId="0" borderId="0" xfId="0" applyNumberFormat="1" applyFont="1" applyAlignment="1">
      <alignment horizontal="center"/>
    </xf>
    <xf numFmtId="11" fontId="9" fillId="0" borderId="0" xfId="0" applyNumberFormat="1" applyFont="1"/>
    <xf numFmtId="11" fontId="3" fillId="0" borderId="2" xfId="0" applyNumberFormat="1" applyFont="1" applyBorder="1" applyAlignment="1">
      <alignment horizontal="center" vertical="center" wrapText="1"/>
    </xf>
    <xf numFmtId="11" fontId="7" fillId="0" borderId="2" xfId="0" applyNumberFormat="1" applyFont="1" applyBorder="1" applyAlignment="1">
      <alignment horizontal="center" vertical="center"/>
    </xf>
    <xf numFmtId="11" fontId="8" fillId="0" borderId="2" xfId="0" applyNumberFormat="1" applyFont="1" applyBorder="1" applyAlignment="1">
      <alignment horizontal="center" vertical="center"/>
    </xf>
    <xf numFmtId="11" fontId="9" fillId="0" borderId="2" xfId="0" applyNumberFormat="1" applyFont="1" applyBorder="1"/>
    <xf numFmtId="11" fontId="8" fillId="0" borderId="3" xfId="0" applyNumberFormat="1" applyFont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 wrapText="1"/>
    </xf>
    <xf numFmtId="11" fontId="7" fillId="0" borderId="0" xfId="0" applyNumberFormat="1" applyFont="1" applyBorder="1" applyAlignment="1">
      <alignment horizontal="center" vertical="center"/>
    </xf>
    <xf numFmtId="11" fontId="8" fillId="0" borderId="0" xfId="0" applyNumberFormat="1" applyFont="1" applyBorder="1" applyAlignment="1">
      <alignment horizontal="center" vertical="center"/>
    </xf>
    <xf numFmtId="11" fontId="9" fillId="0" borderId="0" xfId="0" applyNumberFormat="1" applyFont="1" applyBorder="1"/>
    <xf numFmtId="11" fontId="8" fillId="0" borderId="5" xfId="0" applyNumberFormat="1" applyFont="1" applyBorder="1" applyAlignment="1">
      <alignment horizontal="center" vertical="center"/>
    </xf>
    <xf numFmtId="11" fontId="3" fillId="0" borderId="7" xfId="0" applyNumberFormat="1" applyFont="1" applyBorder="1" applyAlignment="1">
      <alignment horizontal="center" vertical="center" wrapText="1"/>
    </xf>
    <xf numFmtId="11" fontId="7" fillId="0" borderId="7" xfId="0" applyNumberFormat="1" applyFont="1" applyBorder="1" applyAlignment="1">
      <alignment horizontal="center" vertical="center"/>
    </xf>
    <xf numFmtId="11" fontId="8" fillId="0" borderId="7" xfId="0" applyNumberFormat="1" applyFont="1" applyBorder="1" applyAlignment="1">
      <alignment horizontal="center" vertical="center"/>
    </xf>
    <xf numFmtId="11" fontId="9" fillId="0" borderId="7" xfId="0" applyNumberFormat="1" applyFont="1" applyBorder="1"/>
    <xf numFmtId="11" fontId="8" fillId="0" borderId="8" xfId="0" applyNumberFormat="1" applyFont="1" applyBorder="1" applyAlignment="1">
      <alignment horizontal="center" vertical="center"/>
    </xf>
    <xf numFmtId="11" fontId="3" fillId="0" borderId="0" xfId="0" applyNumberFormat="1" applyFont="1" applyAlignment="1">
      <alignment wrapText="1"/>
    </xf>
    <xf numFmtId="11" fontId="1" fillId="0" borderId="0" xfId="0" applyNumberFormat="1" applyFont="1" applyAlignment="1">
      <alignment wrapText="1"/>
    </xf>
    <xf numFmtId="11" fontId="1" fillId="0" borderId="0" xfId="0" applyNumberFormat="1" applyFont="1" applyFill="1" applyAlignment="1">
      <alignment wrapText="1"/>
    </xf>
    <xf numFmtId="11" fontId="3" fillId="0" borderId="0" xfId="0" applyNumberFormat="1" applyFont="1" applyFill="1" applyAlignment="1">
      <alignment wrapText="1"/>
    </xf>
    <xf numFmtId="11" fontId="4" fillId="0" borderId="0" xfId="0" applyNumberFormat="1" applyFont="1" applyAlignment="1">
      <alignment horizontal="right" wrapText="1"/>
    </xf>
    <xf numFmtId="11" fontId="5" fillId="0" borderId="0" xfId="0" applyNumberFormat="1" applyFont="1" applyAlignment="1">
      <alignment horizontal="right" wrapText="1"/>
    </xf>
    <xf numFmtId="11" fontId="6" fillId="0" borderId="0" xfId="0" applyNumberFormat="1" applyFont="1" applyAlignment="1">
      <alignment horizontal="right" wrapText="1"/>
    </xf>
    <xf numFmtId="11" fontId="0" fillId="0" borderId="0" xfId="0" applyNumberFormat="1" applyAlignment="1">
      <alignment wrapText="1"/>
    </xf>
    <xf numFmtId="11" fontId="7" fillId="0" borderId="0" xfId="0" applyNumberFormat="1" applyFont="1" applyAlignment="1">
      <alignment horizontal="center" vertical="center" wrapText="1"/>
    </xf>
    <xf numFmtId="11" fontId="8" fillId="0" borderId="0" xfId="0" applyNumberFormat="1" applyFont="1" applyAlignment="1">
      <alignment horizontal="center" vertical="center" wrapText="1"/>
    </xf>
    <xf numFmtId="11" fontId="9" fillId="0" borderId="0" xfId="0" applyNumberFormat="1" applyFont="1" applyAlignment="1">
      <alignment horizontal="center" wrapText="1"/>
    </xf>
    <xf numFmtId="11" fontId="0" fillId="0" borderId="0" xfId="0" applyNumberFormat="1" applyBorder="1" applyAlignment="1">
      <alignment wrapText="1"/>
    </xf>
    <xf numFmtId="11" fontId="3" fillId="0" borderId="0" xfId="0" applyNumberFormat="1" applyFont="1" applyBorder="1"/>
    <xf numFmtId="11" fontId="1" fillId="0" borderId="0" xfId="0" applyNumberFormat="1" applyFont="1" applyBorder="1" applyAlignment="1">
      <alignment wrapText="1"/>
    </xf>
    <xf numFmtId="11" fontId="0" fillId="0" borderId="0" xfId="0" applyNumberFormat="1" applyBorder="1"/>
    <xf numFmtId="11" fontId="9" fillId="0" borderId="0" xfId="0" applyNumberFormat="1" applyFont="1" applyAlignment="1">
      <alignment vertical="center"/>
    </xf>
    <xf numFmtId="11" fontId="2" fillId="0" borderId="1" xfId="0" applyNumberFormat="1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 wrapText="1"/>
    </xf>
    <xf numFmtId="11" fontId="2" fillId="0" borderId="6" xfId="0" applyNumberFormat="1" applyFont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11" fontId="3" fillId="0" borderId="4" xfId="0" applyNumberFormat="1" applyFont="1" applyBorder="1" applyAlignment="1">
      <alignment horizontal="center" vertical="center" wrapText="1"/>
    </xf>
    <xf numFmtId="11" fontId="3" fillId="0" borderId="6" xfId="0" applyNumberFormat="1" applyFont="1" applyBorder="1" applyAlignment="1">
      <alignment horizontal="center" vertical="center" wrapText="1"/>
    </xf>
    <xf numFmtId="11" fontId="0" fillId="2" borderId="0" xfId="0" applyNumberFormat="1" applyFill="1"/>
    <xf numFmtId="11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Données générales du réseau P12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Results'!$C$44</c:f>
              <c:strCache>
                <c:ptCount val="1"/>
                <c:pt idx="0">
                  <c:v>MOY NORMO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'Main Results'!$D$45:$D$58</c15:sqref>
                    </c15:fullRef>
                  </c:ext>
                </c:extLst>
                <c:f>'Main Results'!$D$47:$D$49</c:f>
                <c:numCache>
                  <c:formatCode>General</c:formatCode>
                  <c:ptCount val="3"/>
                  <c:pt idx="0">
                    <c:v>99144874.553546309</c:v>
                  </c:pt>
                  <c:pt idx="1">
                    <c:v>773028.86266626965</c:v>
                  </c:pt>
                  <c:pt idx="2">
                    <c:v>4437668.0154887326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'Main Results'!$D$45:$D$58</c15:sqref>
                    </c15:fullRef>
                  </c:ext>
                </c:extLst>
                <c:f>'Main Results'!$D$47:$D$49</c:f>
                <c:numCache>
                  <c:formatCode>General</c:formatCode>
                  <c:ptCount val="3"/>
                  <c:pt idx="0">
                    <c:v>99144874.553546309</c:v>
                  </c:pt>
                  <c:pt idx="1">
                    <c:v>773028.86266626965</c:v>
                  </c:pt>
                  <c:pt idx="2">
                    <c:v>4437668.0154887326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'Main Results'!$B$45:$B$58</c15:sqref>
                  </c15:fullRef>
                </c:ext>
              </c:extLst>
              <c:f>'Main Results'!$B$47:$B$49</c:f>
              <c:strCache>
                <c:ptCount val="3"/>
                <c:pt idx="0">
                  <c:v>Volume</c:v>
                </c:pt>
                <c:pt idx="1">
                  <c:v>Network Length</c:v>
                </c:pt>
                <c:pt idx="2">
                  <c:v>Surface Area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Results'!$C$45:$C$58</c15:sqref>
                  </c15:fullRef>
                </c:ext>
              </c:extLst>
              <c:f>'Main Results'!$C$47:$C$49</c:f>
              <c:numCache>
                <c:formatCode>0.00E+00</c:formatCode>
                <c:ptCount val="3"/>
                <c:pt idx="0">
                  <c:v>102978425.41654424</c:v>
                </c:pt>
                <c:pt idx="1">
                  <c:v>1869745.7859850002</c:v>
                </c:pt>
                <c:pt idx="2">
                  <c:v>8773618.3083139993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1-4123-9A81-802DE4130B07}"/>
            </c:ext>
          </c:extLst>
        </c:ser>
        <c:ser>
          <c:idx val="2"/>
          <c:order val="2"/>
          <c:tx>
            <c:strRef>
              <c:f>'Main Results'!$E$44</c:f>
              <c:strCache>
                <c:ptCount val="1"/>
                <c:pt idx="0">
                  <c:v>MOY HYPO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'Main Results'!$F$45:$F$58</c15:sqref>
                    </c15:fullRef>
                  </c:ext>
                </c:extLst>
                <c:f>'Main Results'!$F$47:$F$49</c:f>
                <c:numCache>
                  <c:formatCode>General</c:formatCode>
                  <c:ptCount val="3"/>
                  <c:pt idx="0">
                    <c:v>7640297.1565131303</c:v>
                  </c:pt>
                  <c:pt idx="1">
                    <c:v>527272.80837358837</c:v>
                  </c:pt>
                  <c:pt idx="2">
                    <c:v>1740233.5285100236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'Main Results'!$F$45:$F$58</c15:sqref>
                    </c15:fullRef>
                  </c:ext>
                </c:extLst>
                <c:f>'Main Results'!$F$47:$F$49</c:f>
                <c:numCache>
                  <c:formatCode>General</c:formatCode>
                  <c:ptCount val="3"/>
                  <c:pt idx="0">
                    <c:v>7640297.1565131303</c:v>
                  </c:pt>
                  <c:pt idx="1">
                    <c:v>527272.80837358837</c:v>
                  </c:pt>
                  <c:pt idx="2">
                    <c:v>1740233.5285100236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'Main Results'!$B$45:$B$58</c15:sqref>
                  </c15:fullRef>
                </c:ext>
              </c:extLst>
              <c:f>'Main Results'!$B$47:$B$49</c:f>
              <c:strCache>
                <c:ptCount val="3"/>
                <c:pt idx="0">
                  <c:v>Volume</c:v>
                </c:pt>
                <c:pt idx="1">
                  <c:v>Network Length</c:v>
                </c:pt>
                <c:pt idx="2">
                  <c:v>Surface Area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Results'!$E$45:$E$58</c15:sqref>
                  </c15:fullRef>
                </c:ext>
              </c:extLst>
              <c:f>'Main Results'!$E$47:$E$49</c:f>
              <c:numCache>
                <c:formatCode>0.00E+00</c:formatCode>
                <c:ptCount val="3"/>
                <c:pt idx="0">
                  <c:v>10628184.752168501</c:v>
                </c:pt>
                <c:pt idx="1">
                  <c:v>1301591.2450075001</c:v>
                </c:pt>
                <c:pt idx="2">
                  <c:v>5286300.0875902493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1-4123-9A81-802DE413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231407"/>
        <c:axId val="10512293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'Main Results'!$D$44</c15:sqref>
                        </c15:formulaRef>
                      </c:ext>
                    </c:extLst>
                    <c:strCache>
                      <c:ptCount val="1"/>
                      <c:pt idx="0">
                        <c:v>SEM NORMO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'Main Results'!$B$45:$B$58</c15:sqref>
                        </c15:fullRef>
                        <c15:formulaRef>
                          <c15:sqref>'Main Results'!$B$47:$B$49</c15:sqref>
                        </c15:formulaRef>
                      </c:ext>
                    </c:extLst>
                    <c:strCache>
                      <c:ptCount val="3"/>
                      <c:pt idx="0">
                        <c:v>Volume</c:v>
                      </c:pt>
                      <c:pt idx="1">
                        <c:v>Network Length</c:v>
                      </c:pt>
                      <c:pt idx="2">
                        <c:v>Surface Area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'Main Results'!$D$45:$D$58</c15:sqref>
                        </c15:fullRef>
                        <c15:formulaRef>
                          <c15:sqref>'Main Results'!$D$47:$D$49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99144874.553546309</c:v>
                      </c:pt>
                      <c:pt idx="1">
                        <c:v>773028.86266626965</c:v>
                      </c:pt>
                      <c:pt idx="2">
                        <c:v>4437668.0154887326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2A1-4123-9A81-802DE4130B0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'Main Results'!$F$44</c15:sqref>
                        </c15:formulaRef>
                      </c:ext>
                    </c:extLst>
                    <c:strCache>
                      <c:ptCount val="1"/>
                      <c:pt idx="0">
                        <c:v>SEM HYPO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'Main Results'!$B$45:$B$58</c15:sqref>
                        </c15:fullRef>
                        <c15:formulaRef>
                          <c15:sqref>'Main Results'!$B$47:$B$49</c15:sqref>
                        </c15:formulaRef>
                      </c:ext>
                    </c:extLst>
                    <c:strCache>
                      <c:ptCount val="3"/>
                      <c:pt idx="0">
                        <c:v>Volume</c:v>
                      </c:pt>
                      <c:pt idx="1">
                        <c:v>Network Length</c:v>
                      </c:pt>
                      <c:pt idx="2">
                        <c:v>Surface Area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'Main Results'!$F$45:$F$58</c15:sqref>
                        </c15:fullRef>
                        <c15:formulaRef>
                          <c15:sqref>'Main Results'!$F$47:$F$49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7640297.1565131303</c:v>
                      </c:pt>
                      <c:pt idx="1">
                        <c:v>527272.80837358837</c:v>
                      </c:pt>
                      <c:pt idx="2">
                        <c:v>1740233.5285100236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A1-4123-9A81-802DE4130B07}"/>
                  </c:ext>
                </c:extLst>
              </c15:ser>
            </c15:filteredBarSeries>
          </c:ext>
        </c:extLst>
      </c:barChart>
      <c:catAx>
        <c:axId val="105123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229327"/>
        <c:crosses val="autoZero"/>
        <c:auto val="1"/>
        <c:lblAlgn val="ctr"/>
        <c:lblOffset val="100"/>
        <c:noMultiLvlLbl val="0"/>
      </c:catAx>
      <c:valAx>
        <c:axId val="10512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23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Données générales du réseau P12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Results'!$C$44</c:f>
              <c:strCache>
                <c:ptCount val="1"/>
                <c:pt idx="0">
                  <c:v>MOY NORMO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'Main Results'!$D$45:$D$58</c15:sqref>
                    </c15:fullRef>
                  </c:ext>
                </c:extLst>
                <c:f>'Main Results'!$D$50:$D$52</c:f>
                <c:numCache>
                  <c:formatCode>General</c:formatCode>
                  <c:ptCount val="3"/>
                  <c:pt idx="0">
                    <c:v>49987.925633763465</c:v>
                  </c:pt>
                  <c:pt idx="1">
                    <c:v>21345.064638381085</c:v>
                  </c:pt>
                  <c:pt idx="2">
                    <c:v>97666.923163521264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'Main Results'!$D$45:$D$58</c15:sqref>
                    </c15:fullRef>
                  </c:ext>
                </c:extLst>
                <c:f>'Main Results'!$D$50:$D$52</c:f>
                <c:numCache>
                  <c:formatCode>General</c:formatCode>
                  <c:ptCount val="3"/>
                  <c:pt idx="0">
                    <c:v>49987.925633763465</c:v>
                  </c:pt>
                  <c:pt idx="1">
                    <c:v>21345.064638381085</c:v>
                  </c:pt>
                  <c:pt idx="2">
                    <c:v>97666.923163521264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'Main Results'!$B$45:$B$58</c15:sqref>
                  </c15:fullRef>
                </c:ext>
              </c:extLst>
              <c:f>'Main Results'!$B$50:$B$52</c:f>
              <c:strCache>
                <c:ptCount val="3"/>
                <c:pt idx="0">
                  <c:v>Branchpoints</c:v>
                </c:pt>
                <c:pt idx="1">
                  <c:v>Endpoints</c:v>
                </c:pt>
                <c:pt idx="2">
                  <c:v>Number of Segments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Results'!$C$45:$C$58</c15:sqref>
                  </c15:fullRef>
                </c:ext>
              </c:extLst>
              <c:f>'Main Results'!$C$50:$C$52</c:f>
              <c:numCache>
                <c:formatCode>0.00E+00</c:formatCode>
                <c:ptCount val="3"/>
                <c:pt idx="0">
                  <c:v>110700</c:v>
                </c:pt>
                <c:pt idx="1">
                  <c:v>55618.5</c:v>
                </c:pt>
                <c:pt idx="2">
                  <c:v>216399.75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B-4B3A-9597-3159B1D61C07}"/>
            </c:ext>
          </c:extLst>
        </c:ser>
        <c:ser>
          <c:idx val="2"/>
          <c:order val="2"/>
          <c:tx>
            <c:strRef>
              <c:f>'Main Results'!$E$44</c:f>
              <c:strCache>
                <c:ptCount val="1"/>
                <c:pt idx="0">
                  <c:v>MOY HYPO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'Main Results'!$F$45:$F$58</c15:sqref>
                    </c15:fullRef>
                  </c:ext>
                </c:extLst>
                <c:f>'Main Results'!$F$50:$F$52</c:f>
                <c:numCache>
                  <c:formatCode>General</c:formatCode>
                  <c:ptCount val="3"/>
                  <c:pt idx="0">
                    <c:v>26877.485007592011</c:v>
                  </c:pt>
                  <c:pt idx="1">
                    <c:v>18144.829167010637</c:v>
                  </c:pt>
                  <c:pt idx="2">
                    <c:v>52923.600433982509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'Main Results'!$F$45:$F$58</c15:sqref>
                    </c15:fullRef>
                  </c:ext>
                </c:extLst>
                <c:f>'Main Results'!$F$50:$F$52</c:f>
                <c:numCache>
                  <c:formatCode>General</c:formatCode>
                  <c:ptCount val="3"/>
                  <c:pt idx="0">
                    <c:v>26877.485007592011</c:v>
                  </c:pt>
                  <c:pt idx="1">
                    <c:v>18144.829167010637</c:v>
                  </c:pt>
                  <c:pt idx="2">
                    <c:v>52923.600433982509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'Main Results'!$B$45:$B$58</c15:sqref>
                  </c15:fullRef>
                </c:ext>
              </c:extLst>
              <c:f>'Main Results'!$B$50:$B$52</c:f>
              <c:strCache>
                <c:ptCount val="3"/>
                <c:pt idx="0">
                  <c:v>Branchpoints</c:v>
                </c:pt>
                <c:pt idx="1">
                  <c:v>Endpoints</c:v>
                </c:pt>
                <c:pt idx="2">
                  <c:v>Number of Segments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Results'!$E$45:$E$58</c15:sqref>
                  </c15:fullRef>
                </c:ext>
              </c:extLst>
              <c:f>'Main Results'!$E$50:$E$52</c:f>
              <c:numCache>
                <c:formatCode>0.00E+00</c:formatCode>
                <c:ptCount val="3"/>
                <c:pt idx="0">
                  <c:v>62493</c:v>
                </c:pt>
                <c:pt idx="1">
                  <c:v>48796</c:v>
                </c:pt>
                <c:pt idx="2">
                  <c:v>124058.75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B-4B3A-9597-3159B1D6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231407"/>
        <c:axId val="10512293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'Main Results'!$D$44</c15:sqref>
                        </c15:formulaRef>
                      </c:ext>
                    </c:extLst>
                    <c:strCache>
                      <c:ptCount val="1"/>
                      <c:pt idx="0">
                        <c:v>SEM NORMO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'Main Results'!$B$45:$B$58</c15:sqref>
                        </c15:fullRef>
                        <c15:formulaRef>
                          <c15:sqref>'Main Results'!$B$50:$B$52</c15:sqref>
                        </c15:formulaRef>
                      </c:ext>
                    </c:extLst>
                    <c:strCache>
                      <c:ptCount val="3"/>
                      <c:pt idx="0">
                        <c:v>Branchpoints</c:v>
                      </c:pt>
                      <c:pt idx="1">
                        <c:v>Endpoints</c:v>
                      </c:pt>
                      <c:pt idx="2">
                        <c:v>Number of Segments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'Main Results'!$D$45:$D$58</c15:sqref>
                        </c15:fullRef>
                        <c15:formulaRef>
                          <c15:sqref>'Main Results'!$D$50:$D$52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49987.925633763465</c:v>
                      </c:pt>
                      <c:pt idx="1">
                        <c:v>21345.064638381085</c:v>
                      </c:pt>
                      <c:pt idx="2">
                        <c:v>97666.923163521264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70B-4B3A-9597-3159B1D61C0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'Main Results'!$F$44</c15:sqref>
                        </c15:formulaRef>
                      </c:ext>
                    </c:extLst>
                    <c:strCache>
                      <c:ptCount val="1"/>
                      <c:pt idx="0">
                        <c:v>SEM HYPO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'Main Results'!$B$45:$B$58</c15:sqref>
                        </c15:fullRef>
                        <c15:formulaRef>
                          <c15:sqref>'Main Results'!$B$50:$B$52</c15:sqref>
                        </c15:formulaRef>
                      </c:ext>
                    </c:extLst>
                    <c:strCache>
                      <c:ptCount val="3"/>
                      <c:pt idx="0">
                        <c:v>Branchpoints</c:v>
                      </c:pt>
                      <c:pt idx="1">
                        <c:v>Endpoints</c:v>
                      </c:pt>
                      <c:pt idx="2">
                        <c:v>Number of Segments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'Main Results'!$F$45:$F$58</c15:sqref>
                        </c15:fullRef>
                        <c15:formulaRef>
                          <c15:sqref>'Main Results'!$F$50:$F$52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26877.485007592011</c:v>
                      </c:pt>
                      <c:pt idx="1">
                        <c:v>18144.829167010637</c:v>
                      </c:pt>
                      <c:pt idx="2">
                        <c:v>52923.600433982509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0B-4B3A-9597-3159B1D61C07}"/>
                  </c:ext>
                </c:extLst>
              </c15:ser>
            </c15:filteredBarSeries>
          </c:ext>
        </c:extLst>
      </c:barChart>
      <c:catAx>
        <c:axId val="105123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229327"/>
        <c:crosses val="autoZero"/>
        <c:auto val="1"/>
        <c:lblAlgn val="ctr"/>
        <c:lblOffset val="100"/>
        <c:noMultiLvlLbl val="0"/>
      </c:catAx>
      <c:valAx>
        <c:axId val="10512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23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671080</xdr:colOff>
      <xdr:row>42</xdr:row>
      <xdr:rowOff>173183</xdr:rowOff>
    </xdr:from>
    <xdr:to>
      <xdr:col>17</xdr:col>
      <xdr:colOff>203489</xdr:colOff>
      <xdr:row>67</xdr:row>
      <xdr:rowOff>64078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447675</xdr:colOff>
      <xdr:row>42</xdr:row>
      <xdr:rowOff>85725</xdr:rowOff>
    </xdr:from>
    <xdr:to>
      <xdr:col>30</xdr:col>
      <xdr:colOff>437284</xdr:colOff>
      <xdr:row>66</xdr:row>
      <xdr:rowOff>167120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4"/>
  <sheetViews>
    <sheetView tabSelected="1" topLeftCell="P29" workbookViewId="0">
      <selection activeCell="AF49" sqref="AF49"/>
    </sheetView>
  </sheetViews>
  <sheetFormatPr baseColWidth="10" defaultColWidth="9.140625" defaultRowHeight="15" x14ac:dyDescent="0.25"/>
  <cols>
    <col min="1" max="1" width="12" style="28" customWidth="1"/>
    <col min="2" max="2" width="27.42578125" style="2" customWidth="1"/>
    <col min="3" max="3" width="12.28515625" style="2" customWidth="1"/>
    <col min="4" max="4" width="11.7109375" style="2" bestFit="1" customWidth="1"/>
    <col min="5" max="5" width="9.140625" style="2"/>
    <col min="6" max="6" width="12" style="2" customWidth="1"/>
    <col min="7" max="7" width="13.42578125" style="2" customWidth="1"/>
    <col min="8" max="9" width="12" style="2" customWidth="1"/>
    <col min="10" max="10" width="11.7109375" style="2" customWidth="1"/>
    <col min="11" max="12" width="9.140625" style="2"/>
    <col min="13" max="13" width="11.140625" style="2" customWidth="1"/>
    <col min="14" max="15" width="12" style="2" customWidth="1"/>
    <col min="16" max="35" width="9.140625" style="2"/>
    <col min="36" max="36" width="12" style="2" customWidth="1"/>
    <col min="37" max="56" width="9.140625" style="2"/>
    <col min="57" max="57" width="12" style="2" customWidth="1"/>
    <col min="58" max="16384" width="9.140625" style="2"/>
  </cols>
  <sheetData>
    <row r="1" spans="1:79" s="3" customFormat="1" ht="60" customHeight="1" x14ac:dyDescent="0.2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O1" s="3" t="s">
        <v>0</v>
      </c>
      <c r="P1" s="3" t="s">
        <v>1</v>
      </c>
      <c r="Q1" s="3" t="s">
        <v>0</v>
      </c>
      <c r="R1" s="3" t="s">
        <v>0</v>
      </c>
      <c r="S1" s="3" t="s">
        <v>0</v>
      </c>
      <c r="T1" s="3" t="s">
        <v>0</v>
      </c>
      <c r="U1" s="3" t="s">
        <v>0</v>
      </c>
      <c r="V1" s="3" t="s">
        <v>0</v>
      </c>
      <c r="W1" s="3" t="s">
        <v>0</v>
      </c>
      <c r="X1" s="3" t="s">
        <v>0</v>
      </c>
      <c r="Y1" s="3" t="s">
        <v>0</v>
      </c>
      <c r="Z1" s="3" t="s">
        <v>0</v>
      </c>
      <c r="AA1" s="3" t="s">
        <v>0</v>
      </c>
      <c r="AB1" s="3" t="s">
        <v>0</v>
      </c>
      <c r="AC1" s="3" t="s">
        <v>0</v>
      </c>
      <c r="AD1" s="3" t="s">
        <v>0</v>
      </c>
      <c r="AE1" s="3" t="s">
        <v>0</v>
      </c>
      <c r="AF1" s="3" t="s">
        <v>0</v>
      </c>
      <c r="AG1" s="3" t="s">
        <v>0</v>
      </c>
      <c r="AH1" s="3" t="s">
        <v>0</v>
      </c>
      <c r="AJ1" s="3" t="s">
        <v>0</v>
      </c>
      <c r="AK1" s="3" t="s">
        <v>2</v>
      </c>
      <c r="AL1" s="3" t="s">
        <v>0</v>
      </c>
      <c r="AM1" s="3" t="s">
        <v>0</v>
      </c>
      <c r="AN1" s="3" t="s">
        <v>0</v>
      </c>
      <c r="AO1" s="3" t="s">
        <v>0</v>
      </c>
      <c r="AP1" s="3" t="s">
        <v>0</v>
      </c>
      <c r="AQ1" s="3" t="s">
        <v>0</v>
      </c>
      <c r="AR1" s="3" t="s">
        <v>0</v>
      </c>
      <c r="AS1" s="3" t="s">
        <v>0</v>
      </c>
      <c r="AT1" s="3" t="s">
        <v>0</v>
      </c>
      <c r="AU1" s="3" t="s">
        <v>0</v>
      </c>
      <c r="AV1" s="3" t="s">
        <v>0</v>
      </c>
      <c r="AW1" s="3" t="s">
        <v>0</v>
      </c>
      <c r="AX1" s="3" t="s">
        <v>0</v>
      </c>
      <c r="AY1" s="3" t="s">
        <v>0</v>
      </c>
      <c r="AZ1" s="3" t="s">
        <v>0</v>
      </c>
      <c r="BA1" s="3" t="s">
        <v>0</v>
      </c>
      <c r="BB1" s="3" t="s">
        <v>0</v>
      </c>
      <c r="BC1" s="3" t="s">
        <v>0</v>
      </c>
      <c r="BE1" s="3" t="s">
        <v>0</v>
      </c>
      <c r="BF1" s="3" t="s">
        <v>3</v>
      </c>
      <c r="BG1" s="3" t="s">
        <v>0</v>
      </c>
      <c r="BH1" s="3" t="s">
        <v>0</v>
      </c>
      <c r="BI1" s="3" t="s">
        <v>0</v>
      </c>
      <c r="BJ1" s="3" t="s">
        <v>0</v>
      </c>
      <c r="BK1" s="3" t="s">
        <v>0</v>
      </c>
      <c r="BL1" s="3" t="s">
        <v>0</v>
      </c>
      <c r="BM1" s="3" t="s">
        <v>0</v>
      </c>
      <c r="BN1" s="3" t="s">
        <v>0</v>
      </c>
      <c r="BO1" s="3" t="s">
        <v>0</v>
      </c>
      <c r="BP1" s="3" t="s">
        <v>0</v>
      </c>
      <c r="BQ1" s="3" t="s">
        <v>0</v>
      </c>
      <c r="BR1" s="3" t="s">
        <v>0</v>
      </c>
      <c r="BS1" s="3" t="s">
        <v>0</v>
      </c>
      <c r="BT1" s="3" t="s">
        <v>0</v>
      </c>
      <c r="BU1" s="3" t="s">
        <v>0</v>
      </c>
      <c r="BV1" s="3" t="s">
        <v>0</v>
      </c>
    </row>
    <row r="2" spans="1:79" s="1" customFormat="1" ht="60" customHeight="1" x14ac:dyDescent="0.25">
      <c r="B2" s="1" t="s">
        <v>4</v>
      </c>
      <c r="C2" s="1" t="s">
        <v>54</v>
      </c>
      <c r="D2" s="1" t="s">
        <v>55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17</v>
      </c>
      <c r="AM2" s="1" t="s">
        <v>18</v>
      </c>
      <c r="AN2" s="1" t="s">
        <v>19</v>
      </c>
      <c r="AO2" s="1" t="s">
        <v>20</v>
      </c>
      <c r="AP2" s="1" t="s">
        <v>21</v>
      </c>
      <c r="AQ2" s="1" t="s">
        <v>22</v>
      </c>
      <c r="AR2" s="1" t="s">
        <v>23</v>
      </c>
      <c r="AS2" s="1" t="s">
        <v>24</v>
      </c>
      <c r="AT2" s="1" t="s">
        <v>25</v>
      </c>
      <c r="AU2" s="1" t="s">
        <v>26</v>
      </c>
      <c r="AV2" s="1" t="s">
        <v>27</v>
      </c>
      <c r="AW2" s="1" t="s">
        <v>28</v>
      </c>
      <c r="AX2" s="1" t="s">
        <v>29</v>
      </c>
      <c r="AY2" s="1" t="s">
        <v>30</v>
      </c>
      <c r="AZ2" s="1" t="s">
        <v>31</v>
      </c>
      <c r="BA2" s="1" t="s">
        <v>32</v>
      </c>
      <c r="BB2" s="1" t="s">
        <v>33</v>
      </c>
      <c r="BC2" s="1" t="s">
        <v>34</v>
      </c>
      <c r="BD2" s="1" t="s">
        <v>35</v>
      </c>
      <c r="BE2" s="1" t="s">
        <v>36</v>
      </c>
      <c r="BF2" s="1" t="s">
        <v>37</v>
      </c>
      <c r="BG2" s="1" t="s">
        <v>17</v>
      </c>
      <c r="BH2" s="1" t="s">
        <v>18</v>
      </c>
      <c r="BI2" s="1" t="s">
        <v>19</v>
      </c>
      <c r="BJ2" s="1" t="s">
        <v>20</v>
      </c>
      <c r="BK2" s="1" t="s">
        <v>21</v>
      </c>
      <c r="BL2" s="1" t="s">
        <v>22</v>
      </c>
      <c r="BM2" s="1" t="s">
        <v>23</v>
      </c>
      <c r="BN2" s="1" t="s">
        <v>24</v>
      </c>
      <c r="BO2" s="1" t="s">
        <v>25</v>
      </c>
      <c r="BP2" s="1" t="s">
        <v>26</v>
      </c>
      <c r="BQ2" s="1" t="s">
        <v>27</v>
      </c>
      <c r="BR2" s="1" t="s">
        <v>28</v>
      </c>
      <c r="BS2" s="1" t="s">
        <v>29</v>
      </c>
      <c r="BT2" s="1" t="s">
        <v>30</v>
      </c>
      <c r="BU2" s="1" t="s">
        <v>31</v>
      </c>
      <c r="BV2" s="1" t="s">
        <v>32</v>
      </c>
      <c r="BW2" s="1" t="s">
        <v>33</v>
      </c>
      <c r="BX2" s="1" t="s">
        <v>34</v>
      </c>
      <c r="BY2" s="1" t="s">
        <v>35</v>
      </c>
      <c r="BZ2" s="1" t="s">
        <v>36</v>
      </c>
      <c r="CA2" s="1" t="s">
        <v>37</v>
      </c>
    </row>
    <row r="3" spans="1:79" x14ac:dyDescent="0.25">
      <c r="A3" s="2"/>
      <c r="B3" s="27" t="s">
        <v>38</v>
      </c>
      <c r="C3" t="s">
        <v>62</v>
      </c>
      <c r="D3" t="s">
        <v>61</v>
      </c>
      <c r="E3" s="2">
        <v>8119722.801496</v>
      </c>
      <c r="F3" s="2">
        <v>2647748.6097980002</v>
      </c>
      <c r="G3" s="2">
        <v>9244689.9353420008</v>
      </c>
      <c r="H3" s="2">
        <v>142623</v>
      </c>
      <c r="I3" s="2">
        <v>87194</v>
      </c>
      <c r="J3" s="2">
        <v>283566</v>
      </c>
      <c r="K3" s="2">
        <v>0.107097</v>
      </c>
      <c r="L3" s="2">
        <v>0.55553900000000001</v>
      </c>
      <c r="M3" s="2">
        <v>9.3373270000000002</v>
      </c>
      <c r="N3" s="2">
        <v>1.0737540000000001</v>
      </c>
      <c r="O3" s="2">
        <v>28.634331</v>
      </c>
      <c r="P3" s="2">
        <v>32.601545999999999</v>
      </c>
      <c r="Q3" s="2">
        <v>280054</v>
      </c>
      <c r="R3" s="2">
        <v>3335</v>
      </c>
      <c r="S3" s="2">
        <v>173</v>
      </c>
      <c r="T3" s="2">
        <v>0</v>
      </c>
      <c r="U3" s="2">
        <v>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3</v>
      </c>
      <c r="AL3" s="2">
        <v>9.3705560000000006</v>
      </c>
      <c r="AM3" s="2">
        <v>6.3141819999999997</v>
      </c>
      <c r="AN3" s="2">
        <v>5.3139580000000004</v>
      </c>
      <c r="AO3" s="2">
        <v>0</v>
      </c>
      <c r="AP3" s="2">
        <v>234.78863699999999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425.01245799999998</v>
      </c>
      <c r="BG3" s="2">
        <v>1.074166</v>
      </c>
      <c r="BH3" s="2">
        <v>1.041145</v>
      </c>
      <c r="BI3" s="2">
        <v>1.0346489999999999</v>
      </c>
      <c r="BJ3" s="2">
        <v>0</v>
      </c>
      <c r="BK3" s="2">
        <v>1.1063860000000001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1.0776730000000001</v>
      </c>
    </row>
    <row r="4" spans="1:79" x14ac:dyDescent="0.25">
      <c r="A4" s="2"/>
      <c r="B4" s="28" t="s">
        <v>40</v>
      </c>
      <c r="E4" s="2">
        <v>214255.136077</v>
      </c>
      <c r="F4" s="2">
        <v>194103.90565199999</v>
      </c>
      <c r="G4" s="2">
        <v>690872.73507900001</v>
      </c>
      <c r="H4" s="2">
        <v>7327</v>
      </c>
      <c r="I4" s="2">
        <v>7714</v>
      </c>
      <c r="J4" s="2">
        <v>15244</v>
      </c>
      <c r="K4" s="2">
        <v>7.8534999999999994E-2</v>
      </c>
      <c r="L4" s="2">
        <v>0.59961900000000001</v>
      </c>
      <c r="M4" s="2">
        <v>12.733135000000001</v>
      </c>
      <c r="N4" s="2">
        <v>1.103451</v>
      </c>
      <c r="O4" s="2">
        <v>14.055047</v>
      </c>
      <c r="P4" s="2">
        <v>45.320960999999997</v>
      </c>
      <c r="Q4" s="2">
        <v>14341</v>
      </c>
      <c r="R4" s="2">
        <v>895</v>
      </c>
      <c r="S4" s="2">
        <v>8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13.142547</v>
      </c>
      <c r="AM4" s="2">
        <v>5.7353459999999998</v>
      </c>
      <c r="AN4" s="2">
        <v>61.687690000000003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1.1074219999999999</v>
      </c>
      <c r="BH4" s="2">
        <v>1.040365</v>
      </c>
      <c r="BI4" s="2">
        <v>1.0429379999999999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</row>
    <row r="5" spans="1:79" x14ac:dyDescent="0.25">
      <c r="A5" s="2"/>
      <c r="B5" s="28" t="s">
        <v>50</v>
      </c>
      <c r="E5" s="2">
        <v>367283031.04939401</v>
      </c>
      <c r="F5" s="2">
        <v>2836967.7791960002</v>
      </c>
      <c r="G5" s="2">
        <v>16904422.170878001</v>
      </c>
      <c r="H5" s="2">
        <v>196857</v>
      </c>
      <c r="I5" s="2">
        <v>65688</v>
      </c>
      <c r="J5" s="2">
        <v>382903</v>
      </c>
      <c r="K5" s="2">
        <v>0.13496900000000001</v>
      </c>
      <c r="L5" s="2">
        <v>0.58484100000000006</v>
      </c>
      <c r="M5" s="2">
        <v>7.409103</v>
      </c>
      <c r="N5" s="2">
        <v>1.057866</v>
      </c>
      <c r="O5" s="2">
        <v>959.20645999999999</v>
      </c>
      <c r="P5" s="2">
        <v>44.148054000000002</v>
      </c>
      <c r="Q5" s="2">
        <v>380149</v>
      </c>
      <c r="R5" s="2">
        <v>2604</v>
      </c>
      <c r="S5" s="2">
        <v>39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111</v>
      </c>
      <c r="AL5" s="2">
        <v>7.38443</v>
      </c>
      <c r="AM5" s="2">
        <v>6.4750500000000004</v>
      </c>
      <c r="AN5" s="2">
        <v>4.8737389999999996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114.711026</v>
      </c>
      <c r="BG5" s="2">
        <v>1.058009</v>
      </c>
      <c r="BH5" s="2">
        <v>1.0385930000000001</v>
      </c>
      <c r="BI5" s="2">
        <v>1.024831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1.03148</v>
      </c>
    </row>
    <row r="6" spans="1:79" x14ac:dyDescent="0.25">
      <c r="A6" s="2"/>
      <c r="B6" s="28" t="s">
        <v>52</v>
      </c>
      <c r="E6" s="2">
        <v>1078043.3725630001</v>
      </c>
      <c r="F6" s="2">
        <v>781810.70981699997</v>
      </c>
      <c r="G6" s="2">
        <v>3040494.4183240002</v>
      </c>
      <c r="H6" s="2">
        <v>50689</v>
      </c>
      <c r="I6" s="2">
        <v>21314</v>
      </c>
      <c r="J6" s="2">
        <v>92767</v>
      </c>
      <c r="K6" s="2">
        <v>0.118657</v>
      </c>
      <c r="L6" s="2">
        <v>0.66533900000000001</v>
      </c>
      <c r="M6" s="2">
        <v>8.4276809999999998</v>
      </c>
      <c r="N6" s="2">
        <v>1.0680210000000001</v>
      </c>
      <c r="O6" s="2">
        <v>11.620979</v>
      </c>
      <c r="P6" s="2">
        <v>32.775604000000001</v>
      </c>
      <c r="Q6" s="2">
        <v>81853</v>
      </c>
      <c r="R6" s="2">
        <v>10679</v>
      </c>
      <c r="S6" s="2">
        <v>234</v>
      </c>
      <c r="T6" s="2">
        <v>1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8.8005980000000008</v>
      </c>
      <c r="AM6" s="2">
        <v>5.6432789999999997</v>
      </c>
      <c r="AN6" s="2">
        <v>5.0758530000000004</v>
      </c>
      <c r="AO6" s="2">
        <v>3.0369220000000001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1.072554</v>
      </c>
      <c r="BH6" s="2">
        <v>1.0341499999999999</v>
      </c>
      <c r="BI6" s="2">
        <v>1.0284450000000001</v>
      </c>
      <c r="BJ6" s="2">
        <v>1.0123070000000001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</row>
    <row r="7" spans="1:79" s="7" customFormat="1" x14ac:dyDescent="0.25">
      <c r="B7" s="27" t="s">
        <v>56</v>
      </c>
      <c r="E7" s="7">
        <f>AVERAGE(E3:E6)</f>
        <v>94173763.089882508</v>
      </c>
      <c r="F7" s="7">
        <f t="shared" ref="F7:BO7" si="0">AVERAGE(F3:F6)</f>
        <v>1615157.7511157501</v>
      </c>
      <c r="G7" s="7">
        <f t="shared" si="0"/>
        <v>7470119.8149057506</v>
      </c>
      <c r="H7" s="7">
        <f t="shared" si="0"/>
        <v>99374</v>
      </c>
      <c r="I7" s="7">
        <f t="shared" si="0"/>
        <v>45477.5</v>
      </c>
      <c r="J7" s="7">
        <f t="shared" si="0"/>
        <v>193620</v>
      </c>
      <c r="K7" s="7">
        <f t="shared" si="0"/>
        <v>0.10981450000000001</v>
      </c>
      <c r="L7" s="7">
        <f t="shared" si="0"/>
        <v>0.60133449999999999</v>
      </c>
      <c r="M7" s="7">
        <f t="shared" si="0"/>
        <v>9.4768115000000002</v>
      </c>
      <c r="N7" s="7">
        <f t="shared" si="0"/>
        <v>1.0757729999999999</v>
      </c>
      <c r="O7" s="7">
        <f t="shared" si="0"/>
        <v>253.37920425000002</v>
      </c>
      <c r="P7" s="7">
        <f t="shared" si="0"/>
        <v>38.711541249999996</v>
      </c>
      <c r="Q7" s="7">
        <f t="shared" si="0"/>
        <v>189099.25</v>
      </c>
      <c r="R7" s="7">
        <f t="shared" si="0"/>
        <v>4378.25</v>
      </c>
      <c r="S7" s="7">
        <f t="shared" si="0"/>
        <v>113.5</v>
      </c>
      <c r="T7" s="7">
        <f t="shared" si="0"/>
        <v>0.25</v>
      </c>
      <c r="U7" s="7">
        <f t="shared" si="0"/>
        <v>0.25</v>
      </c>
      <c r="V7" s="7">
        <f t="shared" si="0"/>
        <v>0</v>
      </c>
      <c r="W7" s="7">
        <f t="shared" si="0"/>
        <v>0</v>
      </c>
      <c r="X7" s="7">
        <f t="shared" si="0"/>
        <v>0</v>
      </c>
      <c r="Y7" s="7">
        <f t="shared" si="0"/>
        <v>0</v>
      </c>
      <c r="Z7" s="7">
        <f t="shared" si="0"/>
        <v>0</v>
      </c>
      <c r="AA7" s="7">
        <f t="shared" si="0"/>
        <v>0</v>
      </c>
      <c r="AB7" s="7">
        <f t="shared" si="0"/>
        <v>0</v>
      </c>
      <c r="AC7" s="7">
        <f t="shared" si="0"/>
        <v>0</v>
      </c>
      <c r="AD7" s="7">
        <f t="shared" si="0"/>
        <v>0</v>
      </c>
      <c r="AE7" s="7">
        <f t="shared" si="0"/>
        <v>0</v>
      </c>
      <c r="AF7" s="7">
        <f t="shared" si="0"/>
        <v>0</v>
      </c>
      <c r="AG7" s="7">
        <f t="shared" si="0"/>
        <v>0</v>
      </c>
      <c r="AH7" s="7">
        <f t="shared" si="0"/>
        <v>0</v>
      </c>
      <c r="AI7" s="7">
        <f t="shared" si="0"/>
        <v>0</v>
      </c>
      <c r="AJ7" s="7">
        <f t="shared" si="0"/>
        <v>0</v>
      </c>
      <c r="AK7" s="7">
        <f t="shared" si="0"/>
        <v>28.5</v>
      </c>
      <c r="AL7" s="7">
        <f t="shared" si="0"/>
        <v>9.6745327500000009</v>
      </c>
      <c r="AM7" s="7">
        <f t="shared" si="0"/>
        <v>6.0419642499999995</v>
      </c>
      <c r="AN7" s="7">
        <f t="shared" si="0"/>
        <v>19.23781</v>
      </c>
      <c r="AO7" s="7">
        <f t="shared" si="0"/>
        <v>0.75923050000000003</v>
      </c>
      <c r="AP7" s="7">
        <f t="shared" si="0"/>
        <v>58.697159249999999</v>
      </c>
      <c r="AQ7" s="7">
        <f t="shared" si="0"/>
        <v>0</v>
      </c>
      <c r="AR7" s="7">
        <f t="shared" si="0"/>
        <v>0</v>
      </c>
      <c r="AS7" s="7">
        <f t="shared" si="0"/>
        <v>0</v>
      </c>
      <c r="AT7" s="7">
        <f t="shared" si="0"/>
        <v>0</v>
      </c>
      <c r="AU7" s="7">
        <f t="shared" si="0"/>
        <v>0</v>
      </c>
      <c r="AV7" s="7">
        <f t="shared" si="0"/>
        <v>0</v>
      </c>
      <c r="AW7" s="7">
        <f t="shared" si="0"/>
        <v>0</v>
      </c>
      <c r="AX7" s="7">
        <f t="shared" si="0"/>
        <v>0</v>
      </c>
      <c r="AY7" s="7">
        <f t="shared" si="0"/>
        <v>0</v>
      </c>
      <c r="AZ7" s="7">
        <f t="shared" si="0"/>
        <v>0</v>
      </c>
      <c r="BA7" s="7">
        <f t="shared" si="0"/>
        <v>0</v>
      </c>
      <c r="BB7" s="7">
        <f t="shared" si="0"/>
        <v>0</v>
      </c>
      <c r="BC7" s="7">
        <f t="shared" si="0"/>
        <v>0</v>
      </c>
      <c r="BD7" s="7">
        <f t="shared" si="0"/>
        <v>0</v>
      </c>
      <c r="BE7" s="7">
        <f t="shared" si="0"/>
        <v>0</v>
      </c>
      <c r="BF7" s="7">
        <f t="shared" si="0"/>
        <v>134.930871</v>
      </c>
      <c r="BG7" s="7">
        <f t="shared" si="0"/>
        <v>1.07803775</v>
      </c>
      <c r="BH7" s="7">
        <f t="shared" si="0"/>
        <v>1.0385632499999999</v>
      </c>
      <c r="BI7" s="7">
        <f t="shared" si="0"/>
        <v>1.0327157499999999</v>
      </c>
      <c r="BJ7" s="7">
        <f t="shared" si="0"/>
        <v>0.25307675000000002</v>
      </c>
      <c r="BK7" s="7">
        <f t="shared" si="0"/>
        <v>0.27659650000000002</v>
      </c>
      <c r="BL7" s="7">
        <f t="shared" si="0"/>
        <v>0</v>
      </c>
      <c r="BM7" s="7">
        <f t="shared" si="0"/>
        <v>0</v>
      </c>
      <c r="BN7" s="7">
        <f t="shared" si="0"/>
        <v>0</v>
      </c>
      <c r="BO7" s="7">
        <f t="shared" si="0"/>
        <v>0</v>
      </c>
      <c r="BP7" s="7">
        <f t="shared" ref="BP7:CA7" si="1">AVERAGE(BP3:BP6)</f>
        <v>0</v>
      </c>
      <c r="BQ7" s="7">
        <f t="shared" si="1"/>
        <v>0</v>
      </c>
      <c r="BR7" s="7">
        <f t="shared" si="1"/>
        <v>0</v>
      </c>
      <c r="BS7" s="7">
        <f t="shared" si="1"/>
        <v>0</v>
      </c>
      <c r="BT7" s="7">
        <f t="shared" si="1"/>
        <v>0</v>
      </c>
      <c r="BU7" s="7">
        <f t="shared" si="1"/>
        <v>0</v>
      </c>
      <c r="BV7" s="7">
        <f t="shared" si="1"/>
        <v>0</v>
      </c>
      <c r="BW7" s="7">
        <f t="shared" si="1"/>
        <v>0</v>
      </c>
      <c r="BX7" s="7">
        <f t="shared" si="1"/>
        <v>0</v>
      </c>
      <c r="BY7" s="7">
        <f t="shared" si="1"/>
        <v>0</v>
      </c>
      <c r="BZ7" s="7">
        <f t="shared" si="1"/>
        <v>0</v>
      </c>
      <c r="CA7" s="7">
        <f t="shared" si="1"/>
        <v>0.52728825000000001</v>
      </c>
    </row>
    <row r="8" spans="1:79" x14ac:dyDescent="0.25">
      <c r="A8" s="2"/>
      <c r="B8" s="28"/>
    </row>
    <row r="9" spans="1:79" x14ac:dyDescent="0.25">
      <c r="A9" s="2"/>
      <c r="B9" s="28" t="s">
        <v>42</v>
      </c>
      <c r="E9" s="2">
        <v>1412800.298248</v>
      </c>
      <c r="F9" s="2">
        <v>1379967.3304250001</v>
      </c>
      <c r="G9" s="2">
        <v>4796537.1605770001</v>
      </c>
      <c r="H9" s="2">
        <v>67945</v>
      </c>
      <c r="I9" s="2">
        <v>49251</v>
      </c>
      <c r="J9" s="2">
        <v>134837</v>
      </c>
      <c r="K9" s="2">
        <v>9.7710000000000005E-2</v>
      </c>
      <c r="L9" s="2">
        <v>0.57903300000000002</v>
      </c>
      <c r="M9" s="2">
        <v>10.234337</v>
      </c>
      <c r="N9" s="2">
        <v>1.0819300000000001</v>
      </c>
      <c r="O9" s="2">
        <v>10.477838</v>
      </c>
      <c r="P9" s="2">
        <v>35.572856000000002</v>
      </c>
      <c r="Q9" s="2">
        <v>129809</v>
      </c>
      <c r="R9" s="2">
        <v>4857</v>
      </c>
      <c r="S9" s="2">
        <v>171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10.376969000000001</v>
      </c>
      <c r="AM9" s="2">
        <v>6.6270709999999999</v>
      </c>
      <c r="AN9" s="2">
        <v>4.4194500000000003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1.0835900000000001</v>
      </c>
      <c r="BH9" s="2">
        <v>1.0396829999999999</v>
      </c>
      <c r="BI9" s="2">
        <v>1.021652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</row>
    <row r="10" spans="1:79" x14ac:dyDescent="0.25">
      <c r="A10" s="2"/>
      <c r="B10" s="28" t="s">
        <v>44</v>
      </c>
      <c r="E10" s="2">
        <v>3860667.747252</v>
      </c>
      <c r="F10" s="2">
        <v>864098.07701899996</v>
      </c>
      <c r="G10" s="2">
        <v>3135336.1668779999</v>
      </c>
      <c r="H10" s="2">
        <v>43418</v>
      </c>
      <c r="I10" s="2">
        <v>30327</v>
      </c>
      <c r="J10" s="2">
        <v>84989</v>
      </c>
      <c r="K10" s="2">
        <v>9.8355999999999999E-2</v>
      </c>
      <c r="L10" s="2">
        <v>0.55679299999999998</v>
      </c>
      <c r="M10" s="2">
        <v>10.167175</v>
      </c>
      <c r="N10" s="2">
        <v>1.0818019999999999</v>
      </c>
      <c r="O10" s="2">
        <v>45.425499000000002</v>
      </c>
      <c r="P10" s="2">
        <v>36.891081999999997</v>
      </c>
      <c r="Q10" s="2">
        <v>83897</v>
      </c>
      <c r="R10" s="2">
        <v>1063</v>
      </c>
      <c r="S10" s="2">
        <v>1</v>
      </c>
      <c r="T10" s="2">
        <v>0</v>
      </c>
      <c r="U10" s="2">
        <v>0</v>
      </c>
      <c r="V10" s="2">
        <v>0</v>
      </c>
      <c r="W10" s="2">
        <v>1</v>
      </c>
      <c r="X10" s="2">
        <v>0</v>
      </c>
      <c r="Y10" s="2">
        <v>4</v>
      </c>
      <c r="Z10" s="2">
        <v>4</v>
      </c>
      <c r="AA10" s="2">
        <v>1</v>
      </c>
      <c r="AB10" s="2">
        <v>0</v>
      </c>
      <c r="AC10" s="2">
        <v>1</v>
      </c>
      <c r="AD10" s="2">
        <v>1</v>
      </c>
      <c r="AE10" s="2">
        <v>1</v>
      </c>
      <c r="AF10" s="2">
        <v>1</v>
      </c>
      <c r="AG10" s="2">
        <v>0</v>
      </c>
      <c r="AH10" s="2">
        <v>0</v>
      </c>
      <c r="AI10" s="2">
        <v>10</v>
      </c>
      <c r="AJ10" s="2">
        <v>1</v>
      </c>
      <c r="AK10" s="2">
        <v>3</v>
      </c>
      <c r="AL10" s="2">
        <v>10.21829</v>
      </c>
      <c r="AM10" s="2">
        <v>4.8016240000000003</v>
      </c>
      <c r="AN10" s="2">
        <v>2.2807759999999999</v>
      </c>
      <c r="AO10" s="2">
        <v>0</v>
      </c>
      <c r="AP10" s="2">
        <v>0</v>
      </c>
      <c r="AQ10" s="2">
        <v>0</v>
      </c>
      <c r="AR10" s="2">
        <v>25.141898000000001</v>
      </c>
      <c r="AS10" s="2">
        <v>0</v>
      </c>
      <c r="AT10" s="2">
        <v>19.456412</v>
      </c>
      <c r="AU10" s="2">
        <v>18.321539999999999</v>
      </c>
      <c r="AV10" s="2">
        <v>19.897950000000002</v>
      </c>
      <c r="AW10" s="2">
        <v>0</v>
      </c>
      <c r="AX10" s="2">
        <v>24.816654</v>
      </c>
      <c r="AY10" s="2">
        <v>30.033296</v>
      </c>
      <c r="AZ10" s="2">
        <v>64.320689000000002</v>
      </c>
      <c r="BA10" s="2">
        <v>59.229019999999998</v>
      </c>
      <c r="BB10" s="2">
        <v>0</v>
      </c>
      <c r="BC10" s="2">
        <v>0</v>
      </c>
      <c r="BD10" s="2">
        <v>16.495546999999998</v>
      </c>
      <c r="BE10" s="2">
        <v>44.460630000000002</v>
      </c>
      <c r="BF10" s="2">
        <v>374.59589999999997</v>
      </c>
      <c r="BG10" s="2">
        <v>1.0824560000000001</v>
      </c>
      <c r="BH10" s="2">
        <v>1.0304949999999999</v>
      </c>
      <c r="BI10" s="2">
        <v>1.0199940000000001</v>
      </c>
      <c r="BJ10" s="2">
        <v>0</v>
      </c>
      <c r="BK10" s="2">
        <v>0</v>
      </c>
      <c r="BL10" s="2">
        <v>0</v>
      </c>
      <c r="BM10" s="2">
        <v>1.2195609999999999</v>
      </c>
      <c r="BN10" s="2">
        <v>0</v>
      </c>
      <c r="BO10" s="2">
        <v>1.011557</v>
      </c>
      <c r="BP10" s="2">
        <v>1.0027539999999999</v>
      </c>
      <c r="BQ10" s="2">
        <v>1.044192</v>
      </c>
      <c r="BR10" s="2">
        <v>0</v>
      </c>
      <c r="BS10" s="2">
        <v>1.2037850000000001</v>
      </c>
      <c r="BT10" s="2">
        <v>1.0005539999999999</v>
      </c>
      <c r="BU10" s="2">
        <v>1.2859</v>
      </c>
      <c r="BV10" s="2">
        <v>1.284556</v>
      </c>
      <c r="BW10" s="2">
        <v>0</v>
      </c>
      <c r="BX10" s="2">
        <v>0</v>
      </c>
      <c r="BY10" s="2">
        <v>1.053148</v>
      </c>
      <c r="BZ10" s="2">
        <v>1.3573</v>
      </c>
      <c r="CA10" s="2">
        <v>1.0176259999999999</v>
      </c>
    </row>
    <row r="11" spans="1:79" x14ac:dyDescent="0.25">
      <c r="A11" s="2"/>
      <c r="B11" s="28" t="s">
        <v>46</v>
      </c>
      <c r="E11" s="2">
        <v>850184.92371200002</v>
      </c>
      <c r="F11" s="2">
        <v>862031.51295500004</v>
      </c>
      <c r="G11" s="2">
        <v>2903129.987313</v>
      </c>
      <c r="H11" s="2">
        <v>45571</v>
      </c>
      <c r="I11" s="2">
        <v>29879</v>
      </c>
      <c r="J11" s="2">
        <v>88162</v>
      </c>
      <c r="K11" s="2">
        <v>0.102272</v>
      </c>
      <c r="L11" s="2">
        <v>0.54306100000000002</v>
      </c>
      <c r="M11" s="2">
        <v>9.7778130000000001</v>
      </c>
      <c r="N11" s="2">
        <v>1.084082</v>
      </c>
      <c r="O11" s="2">
        <v>9.64344</v>
      </c>
      <c r="P11" s="2">
        <v>32.929493000000001</v>
      </c>
      <c r="Q11" s="2">
        <v>87787</v>
      </c>
      <c r="R11" s="2">
        <v>365</v>
      </c>
      <c r="S11" s="2">
        <v>2</v>
      </c>
      <c r="T11" s="2">
        <v>1</v>
      </c>
      <c r="U11" s="2">
        <v>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9.7747440000000001</v>
      </c>
      <c r="AM11" s="2">
        <v>8.0004489999999997</v>
      </c>
      <c r="AN11" s="2">
        <v>11.274065999999999</v>
      </c>
      <c r="AO11" s="2">
        <v>5.2360680000000004</v>
      </c>
      <c r="AP11" s="2">
        <v>141.16312099999999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1.0842879999999999</v>
      </c>
      <c r="BH11" s="2">
        <v>1.0289349999999999</v>
      </c>
      <c r="BI11" s="2">
        <v>1.636212</v>
      </c>
      <c r="BJ11" s="2">
        <v>1.17082</v>
      </c>
      <c r="BK11" s="2">
        <v>1.206531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</row>
    <row r="12" spans="1:79" x14ac:dyDescent="0.25">
      <c r="A12" s="2"/>
      <c r="B12" s="28" t="s">
        <v>48</v>
      </c>
      <c r="E12" s="2">
        <v>4087414.70536</v>
      </c>
      <c r="F12" s="2">
        <v>2574649.996212</v>
      </c>
      <c r="G12" s="2">
        <v>8907732.0166190006</v>
      </c>
      <c r="H12" s="2">
        <v>174226</v>
      </c>
      <c r="I12" s="2">
        <v>65895</v>
      </c>
      <c r="J12" s="2">
        <v>336986</v>
      </c>
      <c r="K12" s="2">
        <v>0.130886</v>
      </c>
      <c r="L12" s="2">
        <v>0.55171300000000001</v>
      </c>
      <c r="M12" s="2">
        <v>7.6402279999999996</v>
      </c>
      <c r="N12" s="2">
        <v>1.0611109999999999</v>
      </c>
      <c r="O12" s="2">
        <v>12.129331000000001</v>
      </c>
      <c r="P12" s="2">
        <v>26.433537000000001</v>
      </c>
      <c r="Q12" s="2">
        <v>336087</v>
      </c>
      <c r="R12" s="2">
        <v>730</v>
      </c>
      <c r="S12" s="2">
        <v>16</v>
      </c>
      <c r="T12" s="2">
        <v>26</v>
      </c>
      <c r="U12" s="2">
        <v>17</v>
      </c>
      <c r="V12" s="2">
        <v>12</v>
      </c>
      <c r="W12" s="2">
        <v>11</v>
      </c>
      <c r="X12" s="2">
        <v>80</v>
      </c>
      <c r="Y12" s="2">
        <v>1</v>
      </c>
      <c r="Z12" s="2">
        <v>0</v>
      </c>
      <c r="AA12" s="2">
        <v>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5</v>
      </c>
      <c r="AK12" s="2">
        <v>0</v>
      </c>
      <c r="AL12" s="2">
        <v>7.6376670000000004</v>
      </c>
      <c r="AM12" s="2">
        <v>5.414733</v>
      </c>
      <c r="AN12" s="2">
        <v>12.429672999999999</v>
      </c>
      <c r="AO12" s="2">
        <v>10.333085000000001</v>
      </c>
      <c r="AP12" s="2">
        <v>15.03206</v>
      </c>
      <c r="AQ12" s="2">
        <v>16.591275</v>
      </c>
      <c r="AR12" s="2">
        <v>34.969529000000001</v>
      </c>
      <c r="AS12" s="2">
        <v>15.124613999999999</v>
      </c>
      <c r="AT12" s="2">
        <v>43.609456999999999</v>
      </c>
      <c r="AU12" s="2">
        <v>0</v>
      </c>
      <c r="AV12" s="2">
        <v>50.816160000000004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233.056748</v>
      </c>
      <c r="BF12" s="2">
        <v>0</v>
      </c>
      <c r="BG12" s="2">
        <v>1.0610900000000001</v>
      </c>
      <c r="BH12" s="2">
        <v>1.0326930000000001</v>
      </c>
      <c r="BI12" s="2">
        <v>1.281839</v>
      </c>
      <c r="BJ12" s="2">
        <v>1.6443239999999999</v>
      </c>
      <c r="BK12" s="2">
        <v>1.1101190000000001</v>
      </c>
      <c r="BL12" s="2">
        <v>1.4929809999999999</v>
      </c>
      <c r="BM12" s="2">
        <v>1.1707829999999999</v>
      </c>
      <c r="BN12" s="2">
        <v>1.077304</v>
      </c>
      <c r="BO12" s="2">
        <v>1.5705560000000001</v>
      </c>
      <c r="BP12" s="2">
        <v>0</v>
      </c>
      <c r="BQ12" s="2">
        <v>1.2731920000000001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1.0554159999999999</v>
      </c>
      <c r="CA12" s="2">
        <v>0</v>
      </c>
    </row>
    <row r="13" spans="1:79" s="7" customFormat="1" x14ac:dyDescent="0.25">
      <c r="B13" s="27" t="s">
        <v>56</v>
      </c>
      <c r="E13" s="7">
        <f>AVERAGE(E9:E12)</f>
        <v>2552766.9186430001</v>
      </c>
      <c r="F13" s="7">
        <f t="shared" ref="F13" si="2">AVERAGE(F9:F12)</f>
        <v>1420186.7291527502</v>
      </c>
      <c r="G13" s="7">
        <f t="shared" ref="G13" si="3">AVERAGE(G9:G12)</f>
        <v>4935683.8328467496</v>
      </c>
      <c r="H13" s="7">
        <f t="shared" ref="H13" si="4">AVERAGE(H9:H12)</f>
        <v>82790</v>
      </c>
      <c r="I13" s="7">
        <f t="shared" ref="I13" si="5">AVERAGE(I9:I12)</f>
        <v>43838</v>
      </c>
      <c r="J13" s="7">
        <f t="shared" ref="J13" si="6">AVERAGE(J9:J12)</f>
        <v>161243.5</v>
      </c>
      <c r="K13" s="7">
        <f t="shared" ref="K13" si="7">AVERAGE(K9:K12)</f>
        <v>0.107306</v>
      </c>
      <c r="L13" s="7">
        <f t="shared" ref="L13" si="8">AVERAGE(L9:L12)</f>
        <v>0.55764999999999998</v>
      </c>
      <c r="M13" s="7">
        <f t="shared" ref="M13" si="9">AVERAGE(M9:M12)</f>
        <v>9.4548882499999998</v>
      </c>
      <c r="N13" s="7">
        <f t="shared" ref="N13" si="10">AVERAGE(N9:N12)</f>
        <v>1.0772312500000001</v>
      </c>
      <c r="O13" s="7">
        <f t="shared" ref="O13" si="11">AVERAGE(O9:O12)</f>
        <v>19.419027</v>
      </c>
      <c r="P13" s="7">
        <f t="shared" ref="P13" si="12">AVERAGE(P9:P12)</f>
        <v>32.956741999999998</v>
      </c>
      <c r="Q13" s="7">
        <f t="shared" ref="Q13" si="13">AVERAGE(Q9:Q12)</f>
        <v>159395</v>
      </c>
      <c r="R13" s="7">
        <f t="shared" ref="R13" si="14">AVERAGE(R9:R12)</f>
        <v>1753.75</v>
      </c>
      <c r="S13" s="7">
        <f t="shared" ref="S13" si="15">AVERAGE(S9:S12)</f>
        <v>47.5</v>
      </c>
      <c r="T13" s="7">
        <f t="shared" ref="T13" si="16">AVERAGE(T9:T12)</f>
        <v>6.75</v>
      </c>
      <c r="U13" s="7">
        <f t="shared" ref="U13" si="17">AVERAGE(U9:U12)</f>
        <v>6</v>
      </c>
      <c r="V13" s="7">
        <f t="shared" ref="V13" si="18">AVERAGE(V9:V12)</f>
        <v>3</v>
      </c>
      <c r="W13" s="7">
        <f t="shared" ref="W13" si="19">AVERAGE(W9:W12)</f>
        <v>3</v>
      </c>
      <c r="X13" s="7">
        <f t="shared" ref="X13" si="20">AVERAGE(X9:X12)</f>
        <v>20</v>
      </c>
      <c r="Y13" s="7">
        <f t="shared" ref="Y13" si="21">AVERAGE(Y9:Y12)</f>
        <v>1.25</v>
      </c>
      <c r="Z13" s="7">
        <f t="shared" ref="Z13" si="22">AVERAGE(Z9:Z12)</f>
        <v>1</v>
      </c>
      <c r="AA13" s="7">
        <f t="shared" ref="AA13" si="23">AVERAGE(AA9:AA12)</f>
        <v>0.5</v>
      </c>
      <c r="AB13" s="7">
        <f t="shared" ref="AB13" si="24">AVERAGE(AB9:AB12)</f>
        <v>0</v>
      </c>
      <c r="AC13" s="7">
        <f t="shared" ref="AC13" si="25">AVERAGE(AC9:AC12)</f>
        <v>0.25</v>
      </c>
      <c r="AD13" s="7">
        <f t="shared" ref="AD13" si="26">AVERAGE(AD9:AD12)</f>
        <v>0.25</v>
      </c>
      <c r="AE13" s="7">
        <f t="shared" ref="AE13" si="27">AVERAGE(AE9:AE12)</f>
        <v>0.25</v>
      </c>
      <c r="AF13" s="7">
        <f t="shared" ref="AF13" si="28">AVERAGE(AF9:AF12)</f>
        <v>0.25</v>
      </c>
      <c r="AG13" s="7">
        <f t="shared" ref="AG13" si="29">AVERAGE(AG9:AG12)</f>
        <v>0</v>
      </c>
      <c r="AH13" s="7">
        <f t="shared" ref="AH13" si="30">AVERAGE(AH9:AH12)</f>
        <v>0</v>
      </c>
      <c r="AI13" s="7">
        <f t="shared" ref="AI13" si="31">AVERAGE(AI9:AI12)</f>
        <v>2.5</v>
      </c>
      <c r="AJ13" s="7">
        <f t="shared" ref="AJ13" si="32">AVERAGE(AJ9:AJ12)</f>
        <v>1.5</v>
      </c>
      <c r="AK13" s="7">
        <f t="shared" ref="AK13" si="33">AVERAGE(AK9:AK12)</f>
        <v>0.75</v>
      </c>
      <c r="AL13" s="7">
        <f t="shared" ref="AL13" si="34">AVERAGE(AL9:AL12)</f>
        <v>9.5019174999999994</v>
      </c>
      <c r="AM13" s="7">
        <f t="shared" ref="AM13" si="35">AVERAGE(AM9:AM12)</f>
        <v>6.2109692499999998</v>
      </c>
      <c r="AN13" s="7">
        <f t="shared" ref="AN13" si="36">AVERAGE(AN9:AN12)</f>
        <v>7.6009912499999999</v>
      </c>
      <c r="AO13" s="7">
        <f t="shared" ref="AO13" si="37">AVERAGE(AO9:AO12)</f>
        <v>3.89228825</v>
      </c>
      <c r="AP13" s="7">
        <f t="shared" ref="AP13" si="38">AVERAGE(AP9:AP12)</f>
        <v>39.048795249999998</v>
      </c>
      <c r="AQ13" s="7">
        <f t="shared" ref="AQ13" si="39">AVERAGE(AQ9:AQ12)</f>
        <v>4.1478187499999999</v>
      </c>
      <c r="AR13" s="7">
        <f t="shared" ref="AR13" si="40">AVERAGE(AR9:AR12)</f>
        <v>15.027856750000002</v>
      </c>
      <c r="AS13" s="7">
        <f t="shared" ref="AS13" si="41">AVERAGE(AS9:AS12)</f>
        <v>3.7811534999999998</v>
      </c>
      <c r="AT13" s="7">
        <f t="shared" ref="AT13" si="42">AVERAGE(AT9:AT12)</f>
        <v>15.76646725</v>
      </c>
      <c r="AU13" s="7">
        <f t="shared" ref="AU13" si="43">AVERAGE(AU9:AU12)</f>
        <v>4.5803849999999997</v>
      </c>
      <c r="AV13" s="7">
        <f t="shared" ref="AV13" si="44">AVERAGE(AV9:AV12)</f>
        <v>17.678527500000001</v>
      </c>
      <c r="AW13" s="7">
        <f t="shared" ref="AW13" si="45">AVERAGE(AW9:AW12)</f>
        <v>0</v>
      </c>
      <c r="AX13" s="7">
        <f t="shared" ref="AX13" si="46">AVERAGE(AX9:AX12)</f>
        <v>6.2041634999999999</v>
      </c>
      <c r="AY13" s="7">
        <f t="shared" ref="AY13" si="47">AVERAGE(AY9:AY12)</f>
        <v>7.508324</v>
      </c>
      <c r="AZ13" s="7">
        <f t="shared" ref="AZ13" si="48">AVERAGE(AZ9:AZ12)</f>
        <v>16.08017225</v>
      </c>
      <c r="BA13" s="7">
        <f t="shared" ref="BA13" si="49">AVERAGE(BA9:BA12)</f>
        <v>14.807255</v>
      </c>
      <c r="BB13" s="7">
        <f t="shared" ref="BB13" si="50">AVERAGE(BB9:BB12)</f>
        <v>0</v>
      </c>
      <c r="BC13" s="7">
        <f t="shared" ref="BC13" si="51">AVERAGE(BC9:BC12)</f>
        <v>0</v>
      </c>
      <c r="BD13" s="7">
        <f t="shared" ref="BD13" si="52">AVERAGE(BD9:BD12)</f>
        <v>4.1238867499999996</v>
      </c>
      <c r="BE13" s="7">
        <f t="shared" ref="BE13" si="53">AVERAGE(BE9:BE12)</f>
        <v>69.379344500000002</v>
      </c>
      <c r="BF13" s="7">
        <f t="shared" ref="BF13" si="54">AVERAGE(BF9:BF12)</f>
        <v>93.648974999999993</v>
      </c>
      <c r="BG13" s="7">
        <f t="shared" ref="BG13" si="55">AVERAGE(BG9:BG12)</f>
        <v>1.0778560000000001</v>
      </c>
      <c r="BH13" s="7">
        <f t="shared" ref="BH13" si="56">AVERAGE(BH9:BH12)</f>
        <v>1.0329515</v>
      </c>
      <c r="BI13" s="7">
        <f t="shared" ref="BI13" si="57">AVERAGE(BI9:BI12)</f>
        <v>1.2399242500000001</v>
      </c>
      <c r="BJ13" s="7">
        <f t="shared" ref="BJ13" si="58">AVERAGE(BJ9:BJ12)</f>
        <v>0.70378600000000002</v>
      </c>
      <c r="BK13" s="7">
        <f t="shared" ref="BK13" si="59">AVERAGE(BK9:BK12)</f>
        <v>0.57916250000000002</v>
      </c>
      <c r="BL13" s="7">
        <f t="shared" ref="BL13" si="60">AVERAGE(BL9:BL12)</f>
        <v>0.37324524999999997</v>
      </c>
      <c r="BM13" s="7">
        <f t="shared" ref="BM13" si="61">AVERAGE(BM9:BM12)</f>
        <v>0.59758599999999995</v>
      </c>
      <c r="BN13" s="7">
        <f t="shared" ref="BN13" si="62">AVERAGE(BN9:BN12)</f>
        <v>0.26932600000000001</v>
      </c>
      <c r="BO13" s="7">
        <f t="shared" ref="BO13" si="63">AVERAGE(BO9:BO12)</f>
        <v>0.64552825000000003</v>
      </c>
      <c r="BP13" s="7">
        <f t="shared" ref="BP13" si="64">AVERAGE(BP9:BP12)</f>
        <v>0.25068849999999998</v>
      </c>
      <c r="BQ13" s="7">
        <f t="shared" ref="BQ13" si="65">AVERAGE(BQ9:BQ12)</f>
        <v>0.57934600000000003</v>
      </c>
      <c r="BR13" s="7">
        <f t="shared" ref="BR13" si="66">AVERAGE(BR9:BR12)</f>
        <v>0</v>
      </c>
      <c r="BS13" s="7">
        <f t="shared" ref="BS13" si="67">AVERAGE(BS9:BS12)</f>
        <v>0.30094625000000003</v>
      </c>
      <c r="BT13" s="7">
        <f t="shared" ref="BT13" si="68">AVERAGE(BT9:BT12)</f>
        <v>0.25013849999999999</v>
      </c>
      <c r="BU13" s="7">
        <f t="shared" ref="BU13" si="69">AVERAGE(BU9:BU12)</f>
        <v>0.32147500000000001</v>
      </c>
      <c r="BV13" s="7">
        <f t="shared" ref="BV13" si="70">AVERAGE(BV9:BV12)</f>
        <v>0.32113900000000001</v>
      </c>
      <c r="BW13" s="7">
        <f t="shared" ref="BW13" si="71">AVERAGE(BW9:BW12)</f>
        <v>0</v>
      </c>
      <c r="BX13" s="7">
        <f t="shared" ref="BX13" si="72">AVERAGE(BX9:BX12)</f>
        <v>0</v>
      </c>
      <c r="BY13" s="7">
        <f t="shared" ref="BY13" si="73">AVERAGE(BY9:BY12)</f>
        <v>0.26328699999999999</v>
      </c>
      <c r="BZ13" s="7">
        <f t="shared" ref="BZ13" si="74">AVERAGE(BZ9:BZ12)</f>
        <v>0.60317899999999991</v>
      </c>
      <c r="CA13" s="7">
        <f t="shared" ref="CA13" si="75">AVERAGE(CA9:CA12)</f>
        <v>0.25440649999999998</v>
      </c>
    </row>
    <row r="14" spans="1:79" x14ac:dyDescent="0.25">
      <c r="A14" s="2"/>
      <c r="B14" s="28"/>
    </row>
    <row r="15" spans="1:79" x14ac:dyDescent="0.25">
      <c r="A15" s="2"/>
      <c r="B15" s="29" t="s">
        <v>39</v>
      </c>
      <c r="C15"/>
      <c r="D15"/>
      <c r="E15" s="2">
        <v>422219.73683299997</v>
      </c>
      <c r="F15" s="2">
        <v>42889.056553000002</v>
      </c>
      <c r="G15" s="2">
        <v>179462.57441199999</v>
      </c>
      <c r="H15" s="2">
        <v>531</v>
      </c>
      <c r="I15" s="2">
        <v>3377</v>
      </c>
      <c r="J15" s="2">
        <v>2505</v>
      </c>
      <c r="K15" s="2">
        <v>5.8407000000000001E-2</v>
      </c>
      <c r="L15" s="2">
        <v>0.54093100000000005</v>
      </c>
      <c r="M15" s="2">
        <v>17.121379999999998</v>
      </c>
      <c r="N15" s="2">
        <v>1.126647</v>
      </c>
      <c r="O15" s="2">
        <v>168.550793</v>
      </c>
      <c r="P15" s="2">
        <v>71.641745999999998</v>
      </c>
      <c r="Q15" s="2">
        <v>2481</v>
      </c>
      <c r="R15" s="2">
        <v>18</v>
      </c>
      <c r="S15" s="2">
        <v>4</v>
      </c>
      <c r="T15" s="2">
        <v>0</v>
      </c>
      <c r="U15" s="2">
        <v>0</v>
      </c>
      <c r="V15" s="2">
        <v>1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1</v>
      </c>
      <c r="AL15" s="2">
        <v>16.965285999999999</v>
      </c>
      <c r="AM15" s="2">
        <v>18.696940000000001</v>
      </c>
      <c r="AN15" s="2">
        <v>9.9888899999999996</v>
      </c>
      <c r="AO15" s="2">
        <v>0</v>
      </c>
      <c r="AP15" s="2">
        <v>0</v>
      </c>
      <c r="AQ15" s="2">
        <v>209.54198600000001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212.14001200000001</v>
      </c>
      <c r="BG15" s="2">
        <v>1.1273439999999999</v>
      </c>
      <c r="BH15" s="2">
        <v>1.048937</v>
      </c>
      <c r="BI15" s="2">
        <v>1.0279400000000001</v>
      </c>
      <c r="BJ15" s="2">
        <v>0</v>
      </c>
      <c r="BK15" s="2">
        <v>0</v>
      </c>
      <c r="BL15" s="2">
        <v>1.084865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1.2315830000000001</v>
      </c>
    </row>
    <row r="16" spans="1:79" x14ac:dyDescent="0.25">
      <c r="A16" s="2"/>
      <c r="B16" s="29" t="s">
        <v>41</v>
      </c>
      <c r="E16" s="2">
        <v>1575530.574214</v>
      </c>
      <c r="F16" s="2">
        <v>92025.991846999998</v>
      </c>
      <c r="G16" s="2">
        <v>515939.71330599999</v>
      </c>
      <c r="H16" s="2">
        <v>1910</v>
      </c>
      <c r="I16" s="2">
        <v>4384</v>
      </c>
      <c r="J16" s="2">
        <v>5125</v>
      </c>
      <c r="K16" s="2">
        <v>5.5690999999999997E-2</v>
      </c>
      <c r="L16" s="2">
        <v>0.55211500000000002</v>
      </c>
      <c r="M16" s="2">
        <v>17.956291</v>
      </c>
      <c r="N16" s="2">
        <v>1.0897779999999999</v>
      </c>
      <c r="O16" s="2">
        <v>307.42059999999998</v>
      </c>
      <c r="P16" s="2">
        <v>100.671164</v>
      </c>
      <c r="Q16" s="2">
        <v>5057</v>
      </c>
      <c r="R16" s="2">
        <v>54</v>
      </c>
      <c r="S16" s="2">
        <v>3</v>
      </c>
      <c r="T16" s="2">
        <v>8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2</v>
      </c>
      <c r="AI16" s="2">
        <v>0</v>
      </c>
      <c r="AJ16" s="2">
        <v>0</v>
      </c>
      <c r="AK16" s="2">
        <v>0</v>
      </c>
      <c r="AL16" s="2">
        <v>17.389932000000002</v>
      </c>
      <c r="AM16" s="2">
        <v>10.856859</v>
      </c>
      <c r="AN16" s="2">
        <v>273.33613500000001</v>
      </c>
      <c r="AO16" s="2">
        <v>71.033427000000003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1284.5798560000001</v>
      </c>
      <c r="AY16" s="2">
        <v>0</v>
      </c>
      <c r="AZ16" s="2">
        <v>0</v>
      </c>
      <c r="BA16" s="2">
        <v>0</v>
      </c>
      <c r="BB16" s="2">
        <v>0</v>
      </c>
      <c r="BC16" s="2">
        <v>412.99034399999999</v>
      </c>
      <c r="BD16" s="2">
        <v>0</v>
      </c>
      <c r="BE16" s="2">
        <v>0</v>
      </c>
      <c r="BF16" s="2">
        <v>0</v>
      </c>
      <c r="BG16" s="2">
        <v>1.0891040000000001</v>
      </c>
      <c r="BH16" s="2">
        <v>1.0713859999999999</v>
      </c>
      <c r="BI16" s="2">
        <v>1.156153</v>
      </c>
      <c r="BJ16" s="2">
        <v>1.0080849999999999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6.0711700000000004</v>
      </c>
      <c r="BT16" s="2">
        <v>0</v>
      </c>
      <c r="BU16" s="2">
        <v>0</v>
      </c>
      <c r="BV16" s="2">
        <v>0</v>
      </c>
      <c r="BW16" s="2">
        <v>0</v>
      </c>
      <c r="BX16" s="2">
        <v>1.0256050000000001</v>
      </c>
      <c r="BY16" s="2">
        <v>0</v>
      </c>
      <c r="BZ16" s="2">
        <v>0</v>
      </c>
      <c r="CA16" s="2">
        <v>0</v>
      </c>
    </row>
    <row r="17" spans="1:79" x14ac:dyDescent="0.25">
      <c r="A17" s="2"/>
      <c r="B17" s="29" t="s">
        <v>51</v>
      </c>
      <c r="E17" s="2">
        <v>33088126.775853001</v>
      </c>
      <c r="F17" s="2">
        <v>773975.80100600002</v>
      </c>
      <c r="G17" s="2">
        <v>4122717.5890449998</v>
      </c>
      <c r="H17" s="2">
        <v>38504</v>
      </c>
      <c r="I17" s="2">
        <v>28236</v>
      </c>
      <c r="J17" s="2">
        <v>74441</v>
      </c>
      <c r="K17" s="2">
        <v>9.6180000000000002E-2</v>
      </c>
      <c r="L17" s="2">
        <v>0.75863000000000003</v>
      </c>
      <c r="M17" s="2">
        <v>10.397171</v>
      </c>
      <c r="N17" s="2">
        <v>1.085566</v>
      </c>
      <c r="O17" s="2">
        <v>444.48793999999998</v>
      </c>
      <c r="P17" s="2">
        <v>55.382351</v>
      </c>
      <c r="Q17" s="2">
        <v>59456</v>
      </c>
      <c r="R17" s="2">
        <v>13884</v>
      </c>
      <c r="S17" s="2">
        <v>1088</v>
      </c>
      <c r="T17" s="2">
        <v>12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1</v>
      </c>
      <c r="AL17" s="2">
        <v>10.570249</v>
      </c>
      <c r="AM17" s="2">
        <v>9.8594930000000005</v>
      </c>
      <c r="AN17" s="2">
        <v>7.2024179999999998</v>
      </c>
      <c r="AO17" s="2">
        <v>4.8767329999999998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727.11906999999997</v>
      </c>
      <c r="BG17" s="2">
        <v>1.093688</v>
      </c>
      <c r="BH17" s="2">
        <v>1.0549230000000001</v>
      </c>
      <c r="BI17" s="2">
        <v>1.033288</v>
      </c>
      <c r="BJ17" s="2">
        <v>1.0294559999999999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1.2048840000000001</v>
      </c>
    </row>
    <row r="18" spans="1:79" x14ac:dyDescent="0.25">
      <c r="A18" s="2"/>
      <c r="B18" s="29" t="s">
        <v>53</v>
      </c>
      <c r="E18" s="2">
        <v>132772.219747</v>
      </c>
      <c r="F18" s="2">
        <v>109461.290071</v>
      </c>
      <c r="G18" s="2">
        <v>395874.09687000001</v>
      </c>
      <c r="H18" s="2">
        <v>4359</v>
      </c>
      <c r="I18" s="2">
        <v>4567</v>
      </c>
      <c r="J18" s="2">
        <v>9048</v>
      </c>
      <c r="K18" s="2">
        <v>8.2658999999999996E-2</v>
      </c>
      <c r="L18" s="2">
        <v>0.55610899999999996</v>
      </c>
      <c r="M18" s="2">
        <v>12.097844</v>
      </c>
      <c r="N18" s="2">
        <v>1.1047670000000001</v>
      </c>
      <c r="O18" s="2">
        <v>14.674206</v>
      </c>
      <c r="P18" s="2">
        <v>43.752662999999998</v>
      </c>
      <c r="Q18" s="2">
        <v>8869</v>
      </c>
      <c r="R18" s="2">
        <v>174</v>
      </c>
      <c r="S18" s="2">
        <v>5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11.860844</v>
      </c>
      <c r="AM18" s="2">
        <v>24.403448000000001</v>
      </c>
      <c r="AN18" s="2">
        <v>4.2524689999999996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1.1058969999999999</v>
      </c>
      <c r="BH18" s="2">
        <v>1.0488919999999999</v>
      </c>
      <c r="BI18" s="2">
        <v>1.04593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</row>
    <row r="19" spans="1:79" s="7" customFormat="1" x14ac:dyDescent="0.25">
      <c r="B19" s="30" t="s">
        <v>56</v>
      </c>
      <c r="E19" s="7">
        <f>AVERAGE(E15:E18)</f>
        <v>8804662.3266617507</v>
      </c>
      <c r="F19" s="7">
        <f t="shared" ref="F19" si="76">AVERAGE(F15:F18)</f>
        <v>254588.03486925</v>
      </c>
      <c r="G19" s="7">
        <f t="shared" ref="G19" si="77">AVERAGE(G15:G18)</f>
        <v>1303498.4934082502</v>
      </c>
      <c r="H19" s="7">
        <f t="shared" ref="H19" si="78">AVERAGE(H15:H18)</f>
        <v>11326</v>
      </c>
      <c r="I19" s="7">
        <f t="shared" ref="I19" si="79">AVERAGE(I15:I18)</f>
        <v>10141</v>
      </c>
      <c r="J19" s="7">
        <f t="shared" ref="J19" si="80">AVERAGE(J15:J18)</f>
        <v>22779.75</v>
      </c>
      <c r="K19" s="7">
        <f t="shared" ref="K19" si="81">AVERAGE(K15:K18)</f>
        <v>7.3234250000000001E-2</v>
      </c>
      <c r="L19" s="7">
        <f t="shared" ref="L19" si="82">AVERAGE(L15:L18)</f>
        <v>0.60194625000000013</v>
      </c>
      <c r="M19" s="7">
        <f t="shared" ref="M19" si="83">AVERAGE(M15:M18)</f>
        <v>14.393171499999999</v>
      </c>
      <c r="N19" s="7">
        <f t="shared" ref="N19" si="84">AVERAGE(N15:N18)</f>
        <v>1.1016895</v>
      </c>
      <c r="O19" s="7">
        <f t="shared" ref="O19" si="85">AVERAGE(O15:O18)</f>
        <v>233.78338475000001</v>
      </c>
      <c r="P19" s="7">
        <f t="shared" ref="P19" si="86">AVERAGE(P15:P18)</f>
        <v>67.861981</v>
      </c>
      <c r="Q19" s="7">
        <f t="shared" ref="Q19" si="87">AVERAGE(Q15:Q18)</f>
        <v>18965.75</v>
      </c>
      <c r="R19" s="7">
        <f t="shared" ref="R19" si="88">AVERAGE(R15:R18)</f>
        <v>3532.5</v>
      </c>
      <c r="S19" s="7">
        <f t="shared" ref="S19" si="89">AVERAGE(S15:S18)</f>
        <v>275</v>
      </c>
      <c r="T19" s="7">
        <f t="shared" ref="T19" si="90">AVERAGE(T15:T18)</f>
        <v>5</v>
      </c>
      <c r="U19" s="7">
        <f t="shared" ref="U19" si="91">AVERAGE(U15:U18)</f>
        <v>0</v>
      </c>
      <c r="V19" s="7">
        <f t="shared" ref="V19" si="92">AVERAGE(V15:V18)</f>
        <v>0.25</v>
      </c>
      <c r="W19" s="7">
        <f t="shared" ref="W19" si="93">AVERAGE(W15:W18)</f>
        <v>0</v>
      </c>
      <c r="X19" s="7">
        <f t="shared" ref="X19" si="94">AVERAGE(X15:X18)</f>
        <v>0</v>
      </c>
      <c r="Y19" s="7">
        <f t="shared" ref="Y19" si="95">AVERAGE(Y15:Y18)</f>
        <v>0</v>
      </c>
      <c r="Z19" s="7">
        <f t="shared" ref="Z19" si="96">AVERAGE(Z15:Z18)</f>
        <v>0</v>
      </c>
      <c r="AA19" s="7">
        <f t="shared" ref="AA19" si="97">AVERAGE(AA15:AA18)</f>
        <v>0</v>
      </c>
      <c r="AB19" s="7">
        <f t="shared" ref="AB19" si="98">AVERAGE(AB15:AB18)</f>
        <v>0</v>
      </c>
      <c r="AC19" s="7">
        <f t="shared" ref="AC19" si="99">AVERAGE(AC15:AC18)</f>
        <v>0.25</v>
      </c>
      <c r="AD19" s="7">
        <f t="shared" ref="AD19" si="100">AVERAGE(AD15:AD18)</f>
        <v>0</v>
      </c>
      <c r="AE19" s="7">
        <f t="shared" ref="AE19" si="101">AVERAGE(AE15:AE18)</f>
        <v>0</v>
      </c>
      <c r="AF19" s="7">
        <f t="shared" ref="AF19" si="102">AVERAGE(AF15:AF18)</f>
        <v>0</v>
      </c>
      <c r="AG19" s="7">
        <f t="shared" ref="AG19" si="103">AVERAGE(AG15:AG18)</f>
        <v>0</v>
      </c>
      <c r="AH19" s="7">
        <f t="shared" ref="AH19" si="104">AVERAGE(AH15:AH18)</f>
        <v>0.5</v>
      </c>
      <c r="AI19" s="7">
        <f t="shared" ref="AI19" si="105">AVERAGE(AI15:AI18)</f>
        <v>0</v>
      </c>
      <c r="AJ19" s="7">
        <f t="shared" ref="AJ19" si="106">AVERAGE(AJ15:AJ18)</f>
        <v>0</v>
      </c>
      <c r="AK19" s="7">
        <f t="shared" ref="AK19" si="107">AVERAGE(AK15:AK18)</f>
        <v>0.5</v>
      </c>
      <c r="AL19" s="7">
        <f t="shared" ref="AL19" si="108">AVERAGE(AL15:AL18)</f>
        <v>14.196577749999999</v>
      </c>
      <c r="AM19" s="7">
        <f t="shared" ref="AM19" si="109">AVERAGE(AM15:AM18)</f>
        <v>15.954184999999999</v>
      </c>
      <c r="AN19" s="7">
        <f t="shared" ref="AN19" si="110">AVERAGE(AN15:AN18)</f>
        <v>73.69497800000002</v>
      </c>
      <c r="AO19" s="7">
        <f t="shared" ref="AO19" si="111">AVERAGE(AO15:AO18)</f>
        <v>18.977540000000001</v>
      </c>
      <c r="AP19" s="7">
        <f t="shared" ref="AP19" si="112">AVERAGE(AP15:AP18)</f>
        <v>0</v>
      </c>
      <c r="AQ19" s="7">
        <f t="shared" ref="AQ19" si="113">AVERAGE(AQ15:AQ18)</f>
        <v>52.385496500000002</v>
      </c>
      <c r="AR19" s="7">
        <f t="shared" ref="AR19" si="114">AVERAGE(AR15:AR18)</f>
        <v>0</v>
      </c>
      <c r="AS19" s="7">
        <f t="shared" ref="AS19" si="115">AVERAGE(AS15:AS18)</f>
        <v>0</v>
      </c>
      <c r="AT19" s="7">
        <f t="shared" ref="AT19" si="116">AVERAGE(AT15:AT18)</f>
        <v>0</v>
      </c>
      <c r="AU19" s="7">
        <f t="shared" ref="AU19" si="117">AVERAGE(AU15:AU18)</f>
        <v>0</v>
      </c>
      <c r="AV19" s="7">
        <f t="shared" ref="AV19" si="118">AVERAGE(AV15:AV18)</f>
        <v>0</v>
      </c>
      <c r="AW19" s="7">
        <f t="shared" ref="AW19" si="119">AVERAGE(AW15:AW18)</f>
        <v>0</v>
      </c>
      <c r="AX19" s="7">
        <f t="shared" ref="AX19" si="120">AVERAGE(AX15:AX18)</f>
        <v>321.14496400000002</v>
      </c>
      <c r="AY19" s="7">
        <f t="shared" ref="AY19" si="121">AVERAGE(AY15:AY18)</f>
        <v>0</v>
      </c>
      <c r="AZ19" s="7">
        <f t="shared" ref="AZ19" si="122">AVERAGE(AZ15:AZ18)</f>
        <v>0</v>
      </c>
      <c r="BA19" s="7">
        <f t="shared" ref="BA19" si="123">AVERAGE(BA15:BA18)</f>
        <v>0</v>
      </c>
      <c r="BB19" s="7">
        <f t="shared" ref="BB19" si="124">AVERAGE(BB15:BB18)</f>
        <v>0</v>
      </c>
      <c r="BC19" s="7">
        <f t="shared" ref="BC19" si="125">AVERAGE(BC15:BC18)</f>
        <v>103.247586</v>
      </c>
      <c r="BD19" s="7">
        <f t="shared" ref="BD19" si="126">AVERAGE(BD15:BD18)</f>
        <v>0</v>
      </c>
      <c r="BE19" s="7">
        <f t="shared" ref="BE19" si="127">AVERAGE(BE15:BE18)</f>
        <v>0</v>
      </c>
      <c r="BF19" s="7">
        <f t="shared" ref="BF19" si="128">AVERAGE(BF15:BF18)</f>
        <v>234.81477050000001</v>
      </c>
      <c r="BG19" s="7">
        <f t="shared" ref="BG19" si="129">AVERAGE(BG15:BG18)</f>
        <v>1.1040082499999999</v>
      </c>
      <c r="BH19" s="7">
        <f t="shared" ref="BH19" si="130">AVERAGE(BH15:BH18)</f>
        <v>1.0560345</v>
      </c>
      <c r="BI19" s="7">
        <f t="shared" ref="BI19" si="131">AVERAGE(BI15:BI18)</f>
        <v>1.06582775</v>
      </c>
      <c r="BJ19" s="7">
        <f t="shared" ref="BJ19" si="132">AVERAGE(BJ15:BJ18)</f>
        <v>0.50938525000000001</v>
      </c>
      <c r="BK19" s="7">
        <f t="shared" ref="BK19" si="133">AVERAGE(BK15:BK18)</f>
        <v>0</v>
      </c>
      <c r="BL19" s="7">
        <f t="shared" ref="BL19" si="134">AVERAGE(BL15:BL18)</f>
        <v>0.27121624999999999</v>
      </c>
      <c r="BM19" s="7">
        <f t="shared" ref="BM19" si="135">AVERAGE(BM15:BM18)</f>
        <v>0</v>
      </c>
      <c r="BN19" s="7">
        <f t="shared" ref="BN19" si="136">AVERAGE(BN15:BN18)</f>
        <v>0</v>
      </c>
      <c r="BO19" s="7">
        <f t="shared" ref="BO19" si="137">AVERAGE(BO15:BO18)</f>
        <v>0</v>
      </c>
      <c r="BP19" s="7">
        <f t="shared" ref="BP19" si="138">AVERAGE(BP15:BP18)</f>
        <v>0</v>
      </c>
      <c r="BQ19" s="7">
        <f t="shared" ref="BQ19" si="139">AVERAGE(BQ15:BQ18)</f>
        <v>0</v>
      </c>
      <c r="BR19" s="7">
        <f t="shared" ref="BR19" si="140">AVERAGE(BR15:BR18)</f>
        <v>0</v>
      </c>
      <c r="BS19" s="7">
        <f t="shared" ref="BS19" si="141">AVERAGE(BS15:BS18)</f>
        <v>1.5177925000000001</v>
      </c>
      <c r="BT19" s="7">
        <f t="shared" ref="BT19" si="142">AVERAGE(BT15:BT18)</f>
        <v>0</v>
      </c>
      <c r="BU19" s="7">
        <f t="shared" ref="BU19" si="143">AVERAGE(BU15:BU18)</f>
        <v>0</v>
      </c>
      <c r="BV19" s="7">
        <f t="shared" ref="BV19" si="144">AVERAGE(BV15:BV18)</f>
        <v>0</v>
      </c>
      <c r="BW19" s="7">
        <f t="shared" ref="BW19" si="145">AVERAGE(BW15:BW18)</f>
        <v>0</v>
      </c>
      <c r="BX19" s="7">
        <f t="shared" ref="BX19" si="146">AVERAGE(BX15:BX18)</f>
        <v>0.25640125000000002</v>
      </c>
      <c r="BY19" s="7">
        <f t="shared" ref="BY19" si="147">AVERAGE(BY15:BY18)</f>
        <v>0</v>
      </c>
      <c r="BZ19" s="7">
        <f t="shared" ref="BZ19" si="148">AVERAGE(BZ15:BZ18)</f>
        <v>0</v>
      </c>
      <c r="CA19" s="7">
        <f t="shared" ref="CA19" si="149">AVERAGE(CA15:CA18)</f>
        <v>0.6091167500000001</v>
      </c>
    </row>
    <row r="20" spans="1:79" x14ac:dyDescent="0.25">
      <c r="A20" s="2"/>
      <c r="B20" s="29"/>
    </row>
    <row r="21" spans="1:79" x14ac:dyDescent="0.25">
      <c r="A21" s="2"/>
      <c r="B21" s="29" t="s">
        <v>43</v>
      </c>
      <c r="E21" s="2">
        <v>1412800.298248</v>
      </c>
      <c r="F21" s="2">
        <v>1379967.3304250001</v>
      </c>
      <c r="G21" s="2">
        <v>4796537.1605770001</v>
      </c>
      <c r="H21" s="2">
        <v>67945</v>
      </c>
      <c r="I21" s="2">
        <v>49251</v>
      </c>
      <c r="J21" s="2">
        <v>134837</v>
      </c>
      <c r="K21" s="2">
        <v>9.7710000000000005E-2</v>
      </c>
      <c r="L21" s="2">
        <v>0.57903300000000002</v>
      </c>
      <c r="M21" s="2">
        <v>10.234337</v>
      </c>
      <c r="N21" s="2">
        <v>1.0819300000000001</v>
      </c>
      <c r="O21" s="2">
        <v>10.477838</v>
      </c>
      <c r="P21" s="2">
        <v>35.572856000000002</v>
      </c>
      <c r="Q21" s="2">
        <v>129809</v>
      </c>
      <c r="R21" s="2">
        <v>4857</v>
      </c>
      <c r="S21" s="2">
        <v>171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10.376969000000001</v>
      </c>
      <c r="AM21" s="2">
        <v>6.6270709999999999</v>
      </c>
      <c r="AN21" s="2">
        <v>4.4194500000000003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1.0835900000000001</v>
      </c>
      <c r="BH21" s="2">
        <v>1.0396829999999999</v>
      </c>
      <c r="BI21" s="2">
        <v>1.021652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</row>
    <row r="22" spans="1:79" x14ac:dyDescent="0.25">
      <c r="A22" s="2"/>
      <c r="B22" s="29" t="s">
        <v>45</v>
      </c>
      <c r="E22" s="2">
        <v>301384.13468999998</v>
      </c>
      <c r="F22" s="2">
        <v>193779.33783999999</v>
      </c>
      <c r="G22" s="2">
        <v>651981.81695699994</v>
      </c>
      <c r="H22" s="2">
        <v>7314</v>
      </c>
      <c r="I22" s="2">
        <v>8747</v>
      </c>
      <c r="J22" s="2">
        <v>15779</v>
      </c>
      <c r="K22" s="2">
        <v>8.1428E-2</v>
      </c>
      <c r="L22" s="2">
        <v>0.53542500000000004</v>
      </c>
      <c r="M22" s="2">
        <v>12.280837999999999</v>
      </c>
      <c r="N22" s="2">
        <v>1.08849</v>
      </c>
      <c r="O22" s="2">
        <v>19.100332000000002</v>
      </c>
      <c r="P22" s="2">
        <v>41.319589999999998</v>
      </c>
      <c r="Q22" s="2">
        <v>15661</v>
      </c>
      <c r="R22" s="2">
        <v>117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1</v>
      </c>
      <c r="AJ22" s="2">
        <v>0</v>
      </c>
      <c r="AK22" s="2">
        <v>0</v>
      </c>
      <c r="AL22" s="2">
        <v>12.296996999999999</v>
      </c>
      <c r="AM22" s="2">
        <v>9.225346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116.702614</v>
      </c>
      <c r="BE22" s="2">
        <v>0</v>
      </c>
      <c r="BF22" s="2">
        <v>0</v>
      </c>
      <c r="BG22" s="2">
        <v>1.0889789999999999</v>
      </c>
      <c r="BH22" s="2">
        <v>1.0218879999999999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1.2277690000000001</v>
      </c>
      <c r="BZ22" s="2">
        <v>0</v>
      </c>
      <c r="CA22" s="2">
        <v>0</v>
      </c>
    </row>
    <row r="23" spans="1:79" x14ac:dyDescent="0.25">
      <c r="A23" s="2"/>
      <c r="B23" s="29" t="s">
        <v>47</v>
      </c>
      <c r="E23" s="2">
        <v>411668.97749199998</v>
      </c>
      <c r="F23" s="2">
        <v>106731.760844</v>
      </c>
      <c r="G23" s="2">
        <v>431473.96947900002</v>
      </c>
      <c r="H23" s="2">
        <v>2936</v>
      </c>
      <c r="I23" s="2">
        <v>6138</v>
      </c>
      <c r="J23" s="2">
        <v>7594</v>
      </c>
      <c r="K23" s="2">
        <v>7.1150000000000005E-2</v>
      </c>
      <c r="L23" s="2">
        <v>0.54141399999999995</v>
      </c>
      <c r="M23" s="2">
        <v>14.054748999999999</v>
      </c>
      <c r="N23" s="2">
        <v>1.119569</v>
      </c>
      <c r="O23" s="2">
        <v>54.209767999999997</v>
      </c>
      <c r="P23" s="2">
        <v>56.817746999999997</v>
      </c>
      <c r="Q23" s="2">
        <v>7546</v>
      </c>
      <c r="R23" s="2">
        <v>32</v>
      </c>
      <c r="S23" s="2">
        <v>4</v>
      </c>
      <c r="T23" s="2">
        <v>0</v>
      </c>
      <c r="U23" s="2">
        <v>0</v>
      </c>
      <c r="V23" s="2">
        <v>1</v>
      </c>
      <c r="W23" s="2">
        <v>2</v>
      </c>
      <c r="X23" s="2">
        <v>2</v>
      </c>
      <c r="Y23" s="2">
        <v>7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13.836164</v>
      </c>
      <c r="AM23" s="2">
        <v>13.052728</v>
      </c>
      <c r="AN23" s="2">
        <v>11.783522</v>
      </c>
      <c r="AO23" s="2">
        <v>0</v>
      </c>
      <c r="AP23" s="2">
        <v>0</v>
      </c>
      <c r="AQ23" s="2">
        <v>104.933772</v>
      </c>
      <c r="AR23" s="2">
        <v>466.69061699999997</v>
      </c>
      <c r="AS23" s="2">
        <v>171.873122</v>
      </c>
      <c r="AT23" s="2">
        <v>68.169346000000004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1.1194839999999999</v>
      </c>
      <c r="BH23" s="2">
        <v>1.150169</v>
      </c>
      <c r="BI23" s="2">
        <v>1.0049300000000001</v>
      </c>
      <c r="BJ23" s="2">
        <v>0</v>
      </c>
      <c r="BK23" s="2">
        <v>0</v>
      </c>
      <c r="BL23" s="2">
        <v>1.4234929999999999</v>
      </c>
      <c r="BM23" s="2">
        <v>1.445684</v>
      </c>
      <c r="BN23" s="2">
        <v>1.0785039999999999</v>
      </c>
      <c r="BO23" s="2">
        <v>1.011876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</row>
    <row r="24" spans="1:79" x14ac:dyDescent="0.25">
      <c r="A24" s="2"/>
      <c r="B24" s="29" t="s">
        <v>49</v>
      </c>
      <c r="E24" s="2">
        <v>4177655.730182</v>
      </c>
      <c r="F24" s="2">
        <v>1170456.137572</v>
      </c>
      <c r="G24" s="2">
        <v>5434138.8435500003</v>
      </c>
      <c r="H24" s="2">
        <v>59059</v>
      </c>
      <c r="I24" s="2">
        <v>44610</v>
      </c>
      <c r="J24" s="2">
        <v>114574</v>
      </c>
      <c r="K24" s="2">
        <v>9.7888000000000003E-2</v>
      </c>
      <c r="L24" s="2">
        <v>0.716445</v>
      </c>
      <c r="M24" s="2">
        <v>10.215722</v>
      </c>
      <c r="N24" s="2">
        <v>1.084676</v>
      </c>
      <c r="O24" s="2">
        <v>36.462510999999999</v>
      </c>
      <c r="P24" s="2">
        <v>47.429074999999997</v>
      </c>
      <c r="Q24" s="2">
        <v>96176</v>
      </c>
      <c r="R24" s="2">
        <v>17245</v>
      </c>
      <c r="S24" s="2">
        <v>1119</v>
      </c>
      <c r="T24" s="2">
        <v>26</v>
      </c>
      <c r="U24" s="2">
        <v>1</v>
      </c>
      <c r="V24" s="2">
        <v>0</v>
      </c>
      <c r="W24" s="2">
        <v>0</v>
      </c>
      <c r="X24" s="2">
        <v>1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4</v>
      </c>
      <c r="AJ24" s="2">
        <v>2</v>
      </c>
      <c r="AK24" s="2">
        <v>0</v>
      </c>
      <c r="AL24" s="2">
        <v>10.174242</v>
      </c>
      <c r="AM24" s="2">
        <v>10.485884</v>
      </c>
      <c r="AN24" s="2">
        <v>8.193683</v>
      </c>
      <c r="AO24" s="2">
        <v>5.3903679999999996</v>
      </c>
      <c r="AP24" s="2">
        <v>9.8708019999999994</v>
      </c>
      <c r="AQ24" s="2">
        <v>0</v>
      </c>
      <c r="AR24" s="2">
        <v>0</v>
      </c>
      <c r="AS24" s="2">
        <v>157.24650299999999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277.21346799999998</v>
      </c>
      <c r="BE24" s="2">
        <v>262.17979400000002</v>
      </c>
      <c r="BF24" s="2">
        <v>0</v>
      </c>
      <c r="BG24" s="2">
        <v>1.0900570000000001</v>
      </c>
      <c r="BH24" s="2">
        <v>1.0579829999999999</v>
      </c>
      <c r="BI24" s="2">
        <v>1.0340670000000001</v>
      </c>
      <c r="BJ24" s="2">
        <v>1.036108</v>
      </c>
      <c r="BK24" s="2">
        <v>1.0074350000000001</v>
      </c>
      <c r="BL24" s="2">
        <v>0</v>
      </c>
      <c r="BM24" s="2">
        <v>0</v>
      </c>
      <c r="BN24" s="2">
        <v>1.0864579999999999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0.85195500000000002</v>
      </c>
      <c r="BZ24" s="2">
        <v>1.9533609999999999</v>
      </c>
      <c r="CA24" s="2">
        <v>0</v>
      </c>
    </row>
    <row r="25" spans="1:79" s="7" customFormat="1" x14ac:dyDescent="0.25">
      <c r="B25" s="27" t="s">
        <v>56</v>
      </c>
      <c r="E25" s="7">
        <f>AVERAGE(E21:E24)</f>
        <v>1575877.2851530001</v>
      </c>
      <c r="F25" s="7">
        <f t="shared" ref="F25" si="150">AVERAGE(F21:F24)</f>
        <v>712733.64167024998</v>
      </c>
      <c r="G25" s="7">
        <f t="shared" ref="G25" si="151">AVERAGE(G21:G24)</f>
        <v>2828532.9476407501</v>
      </c>
      <c r="H25" s="7">
        <f t="shared" ref="H25" si="152">AVERAGE(H21:H24)</f>
        <v>34313.5</v>
      </c>
      <c r="I25" s="7">
        <f t="shared" ref="I25" si="153">AVERAGE(I21:I24)</f>
        <v>27186.5</v>
      </c>
      <c r="J25" s="7">
        <f t="shared" ref="J25" si="154">AVERAGE(J21:J24)</f>
        <v>68196</v>
      </c>
      <c r="K25" s="7">
        <f t="shared" ref="K25" si="155">AVERAGE(K21:K24)</f>
        <v>8.704400000000001E-2</v>
      </c>
      <c r="L25" s="7">
        <f t="shared" ref="L25" si="156">AVERAGE(L21:L24)</f>
        <v>0.59307924999999995</v>
      </c>
      <c r="M25" s="7">
        <f t="shared" ref="M25" si="157">AVERAGE(M21:M24)</f>
        <v>11.6964115</v>
      </c>
      <c r="N25" s="7">
        <f t="shared" ref="N25" si="158">AVERAGE(N21:N24)</f>
        <v>1.0936662500000001</v>
      </c>
      <c r="O25" s="7">
        <f t="shared" ref="O25" si="159">AVERAGE(O21:O24)</f>
        <v>30.062612250000001</v>
      </c>
      <c r="P25" s="7">
        <f t="shared" ref="P25" si="160">AVERAGE(P21:P24)</f>
        <v>45.284817000000004</v>
      </c>
      <c r="Q25" s="7">
        <f t="shared" ref="Q25" si="161">AVERAGE(Q21:Q24)</f>
        <v>62298</v>
      </c>
      <c r="R25" s="7">
        <f t="shared" ref="R25" si="162">AVERAGE(R21:R24)</f>
        <v>5562.75</v>
      </c>
      <c r="S25" s="7">
        <f t="shared" ref="S25" si="163">AVERAGE(S21:S24)</f>
        <v>323.5</v>
      </c>
      <c r="T25" s="7">
        <f t="shared" ref="T25" si="164">AVERAGE(T21:T24)</f>
        <v>6.5</v>
      </c>
      <c r="U25" s="7">
        <f t="shared" ref="U25" si="165">AVERAGE(U21:U24)</f>
        <v>0.25</v>
      </c>
      <c r="V25" s="7">
        <f t="shared" ref="V25" si="166">AVERAGE(V21:V24)</f>
        <v>0.25</v>
      </c>
      <c r="W25" s="7">
        <f t="shared" ref="W25" si="167">AVERAGE(W21:W24)</f>
        <v>0.5</v>
      </c>
      <c r="X25" s="7">
        <f t="shared" ref="X25" si="168">AVERAGE(X21:X24)</f>
        <v>0.75</v>
      </c>
      <c r="Y25" s="7">
        <f t="shared" ref="Y25" si="169">AVERAGE(Y21:Y24)</f>
        <v>1.75</v>
      </c>
      <c r="Z25" s="7">
        <f t="shared" ref="Z25" si="170">AVERAGE(Z21:Z24)</f>
        <v>0</v>
      </c>
      <c r="AA25" s="7">
        <f t="shared" ref="AA25" si="171">AVERAGE(AA21:AA24)</f>
        <v>0</v>
      </c>
      <c r="AB25" s="7">
        <f t="shared" ref="AB25" si="172">AVERAGE(AB21:AB24)</f>
        <v>0</v>
      </c>
      <c r="AC25" s="7">
        <f t="shared" ref="AC25" si="173">AVERAGE(AC21:AC24)</f>
        <v>0</v>
      </c>
      <c r="AD25" s="7">
        <f t="shared" ref="AD25" si="174">AVERAGE(AD21:AD24)</f>
        <v>0</v>
      </c>
      <c r="AE25" s="7">
        <f t="shared" ref="AE25" si="175">AVERAGE(AE21:AE24)</f>
        <v>0</v>
      </c>
      <c r="AF25" s="7">
        <f t="shared" ref="AF25" si="176">AVERAGE(AF21:AF24)</f>
        <v>0</v>
      </c>
      <c r="AG25" s="7">
        <f t="shared" ref="AG25" si="177">AVERAGE(AG21:AG24)</f>
        <v>0</v>
      </c>
      <c r="AH25" s="7">
        <f t="shared" ref="AH25" si="178">AVERAGE(AH21:AH24)</f>
        <v>0</v>
      </c>
      <c r="AI25" s="7">
        <f t="shared" ref="AI25" si="179">AVERAGE(AI21:AI24)</f>
        <v>1.25</v>
      </c>
      <c r="AJ25" s="7">
        <f t="shared" ref="AJ25" si="180">AVERAGE(AJ21:AJ24)</f>
        <v>0.5</v>
      </c>
      <c r="AK25" s="7">
        <f t="shared" ref="AK25" si="181">AVERAGE(AK21:AK24)</f>
        <v>0</v>
      </c>
      <c r="AL25" s="7">
        <f t="shared" ref="AL25" si="182">AVERAGE(AL21:AL24)</f>
        <v>11.671093000000001</v>
      </c>
      <c r="AM25" s="7">
        <f t="shared" ref="AM25" si="183">AVERAGE(AM21:AM24)</f>
        <v>9.847757249999999</v>
      </c>
      <c r="AN25" s="7">
        <f t="shared" ref="AN25" si="184">AVERAGE(AN21:AN24)</f>
        <v>6.0991637499999998</v>
      </c>
      <c r="AO25" s="7">
        <f t="shared" ref="AO25" si="185">AVERAGE(AO21:AO24)</f>
        <v>1.3475919999999999</v>
      </c>
      <c r="AP25" s="7">
        <f t="shared" ref="AP25" si="186">AVERAGE(AP21:AP24)</f>
        <v>2.4677004999999999</v>
      </c>
      <c r="AQ25" s="7">
        <f t="shared" ref="AQ25" si="187">AVERAGE(AQ21:AQ24)</f>
        <v>26.233443000000001</v>
      </c>
      <c r="AR25" s="7">
        <f t="shared" ref="AR25" si="188">AVERAGE(AR21:AR24)</f>
        <v>116.67265424999999</v>
      </c>
      <c r="AS25" s="7">
        <f t="shared" ref="AS25" si="189">AVERAGE(AS21:AS24)</f>
        <v>82.279906249999996</v>
      </c>
      <c r="AT25" s="7">
        <f t="shared" ref="AT25" si="190">AVERAGE(AT21:AT24)</f>
        <v>17.042336500000001</v>
      </c>
      <c r="AU25" s="7">
        <f t="shared" ref="AU25" si="191">AVERAGE(AU21:AU24)</f>
        <v>0</v>
      </c>
      <c r="AV25" s="7">
        <f t="shared" ref="AV25" si="192">AVERAGE(AV21:AV24)</f>
        <v>0</v>
      </c>
      <c r="AW25" s="7">
        <f t="shared" ref="AW25" si="193">AVERAGE(AW21:AW24)</f>
        <v>0</v>
      </c>
      <c r="AX25" s="7">
        <f t="shared" ref="AX25" si="194">AVERAGE(AX21:AX24)</f>
        <v>0</v>
      </c>
      <c r="AY25" s="7">
        <f t="shared" ref="AY25" si="195">AVERAGE(AY21:AY24)</f>
        <v>0</v>
      </c>
      <c r="AZ25" s="7">
        <f t="shared" ref="AZ25" si="196">AVERAGE(AZ21:AZ24)</f>
        <v>0</v>
      </c>
      <c r="BA25" s="7">
        <f t="shared" ref="BA25" si="197">AVERAGE(BA21:BA24)</f>
        <v>0</v>
      </c>
      <c r="BB25" s="7">
        <f t="shared" ref="BB25" si="198">AVERAGE(BB21:BB24)</f>
        <v>0</v>
      </c>
      <c r="BC25" s="7">
        <f t="shared" ref="BC25" si="199">AVERAGE(BC21:BC24)</f>
        <v>0</v>
      </c>
      <c r="BD25" s="7">
        <f t="shared" ref="BD25" si="200">AVERAGE(BD21:BD24)</f>
        <v>98.47902049999999</v>
      </c>
      <c r="BE25" s="7">
        <f t="shared" ref="BE25" si="201">AVERAGE(BE21:BE24)</f>
        <v>65.544948500000004</v>
      </c>
      <c r="BF25" s="7">
        <f t="shared" ref="BF25" si="202">AVERAGE(BF21:BF24)</f>
        <v>0</v>
      </c>
      <c r="BG25" s="7">
        <f t="shared" ref="BG25" si="203">AVERAGE(BG21:BG24)</f>
        <v>1.0955275</v>
      </c>
      <c r="BH25" s="7">
        <f t="shared" ref="BH25" si="204">AVERAGE(BH21:BH24)</f>
        <v>1.06743075</v>
      </c>
      <c r="BI25" s="7">
        <f t="shared" ref="BI25" si="205">AVERAGE(BI21:BI24)</f>
        <v>0.76516225000000015</v>
      </c>
      <c r="BJ25" s="7">
        <f t="shared" ref="BJ25" si="206">AVERAGE(BJ21:BJ24)</f>
        <v>0.25902700000000001</v>
      </c>
      <c r="BK25" s="7">
        <f t="shared" ref="BK25" si="207">AVERAGE(BK21:BK24)</f>
        <v>0.25185875000000002</v>
      </c>
      <c r="BL25" s="7">
        <f t="shared" ref="BL25" si="208">AVERAGE(BL21:BL24)</f>
        <v>0.35587324999999997</v>
      </c>
      <c r="BM25" s="7">
        <f t="shared" ref="BM25" si="209">AVERAGE(BM21:BM24)</f>
        <v>0.36142099999999999</v>
      </c>
      <c r="BN25" s="7">
        <f t="shared" ref="BN25" si="210">AVERAGE(BN21:BN24)</f>
        <v>0.54124050000000001</v>
      </c>
      <c r="BO25" s="7">
        <f t="shared" ref="BO25" si="211">AVERAGE(BO21:BO24)</f>
        <v>0.252969</v>
      </c>
      <c r="BP25" s="7">
        <f t="shared" ref="BP25" si="212">AVERAGE(BP21:BP24)</f>
        <v>0</v>
      </c>
      <c r="BQ25" s="7">
        <f t="shared" ref="BQ25" si="213">AVERAGE(BQ21:BQ24)</f>
        <v>0</v>
      </c>
      <c r="BR25" s="7">
        <f t="shared" ref="BR25" si="214">AVERAGE(BR21:BR24)</f>
        <v>0</v>
      </c>
      <c r="BS25" s="7">
        <f t="shared" ref="BS25" si="215">AVERAGE(BS21:BS24)</f>
        <v>0</v>
      </c>
      <c r="BT25" s="7">
        <f t="shared" ref="BT25" si="216">AVERAGE(BT21:BT24)</f>
        <v>0</v>
      </c>
      <c r="BU25" s="7">
        <f t="shared" ref="BU25" si="217">AVERAGE(BU21:BU24)</f>
        <v>0</v>
      </c>
      <c r="BV25" s="7">
        <f t="shared" ref="BV25" si="218">AVERAGE(BV21:BV24)</f>
        <v>0</v>
      </c>
      <c r="BW25" s="7">
        <f t="shared" ref="BW25" si="219">AVERAGE(BW21:BW24)</f>
        <v>0</v>
      </c>
      <c r="BX25" s="7">
        <f t="shared" ref="BX25" si="220">AVERAGE(BX21:BX24)</f>
        <v>0</v>
      </c>
      <c r="BY25" s="7">
        <f t="shared" ref="BY25" si="221">AVERAGE(BY21:BY24)</f>
        <v>0.51993100000000003</v>
      </c>
      <c r="BZ25" s="7">
        <f t="shared" ref="BZ25" si="222">AVERAGE(BZ21:BZ24)</f>
        <v>0.48834024999999998</v>
      </c>
      <c r="CA25" s="7">
        <f t="shared" ref="CA25" si="223">AVERAGE(CA21:CA24)</f>
        <v>0</v>
      </c>
    </row>
    <row r="26" spans="1:79" x14ac:dyDescent="0.25">
      <c r="A26" s="2"/>
      <c r="B26" s="28"/>
    </row>
    <row r="27" spans="1:79" x14ac:dyDescent="0.25">
      <c r="A27" s="2"/>
      <c r="B27" s="29" t="s">
        <v>66</v>
      </c>
      <c r="C27" s="2">
        <v>16889200000</v>
      </c>
      <c r="D27" s="2">
        <v>59752200</v>
      </c>
      <c r="E27" s="2">
        <f t="shared" ref="E27:AJ27" si="224">E3+E15</f>
        <v>8541942.5383289997</v>
      </c>
      <c r="F27" s="2">
        <f t="shared" si="224"/>
        <v>2690637.6663510003</v>
      </c>
      <c r="G27" s="2">
        <f t="shared" si="224"/>
        <v>9424152.5097540002</v>
      </c>
      <c r="H27" s="2">
        <f t="shared" si="224"/>
        <v>143154</v>
      </c>
      <c r="I27" s="2">
        <f t="shared" si="224"/>
        <v>90571</v>
      </c>
      <c r="J27" s="2">
        <f t="shared" si="224"/>
        <v>286071</v>
      </c>
      <c r="K27" s="2">
        <f t="shared" si="224"/>
        <v>0.16550399999999998</v>
      </c>
      <c r="L27" s="2">
        <f t="shared" si="224"/>
        <v>1.0964700000000001</v>
      </c>
      <c r="M27" s="2">
        <f t="shared" si="224"/>
        <v>26.458706999999997</v>
      </c>
      <c r="N27" s="2">
        <f t="shared" si="224"/>
        <v>2.2004010000000003</v>
      </c>
      <c r="O27" s="2">
        <f t="shared" si="224"/>
        <v>197.185124</v>
      </c>
      <c r="P27" s="2">
        <f t="shared" si="224"/>
        <v>104.243292</v>
      </c>
      <c r="Q27" s="2">
        <f t="shared" si="224"/>
        <v>282535</v>
      </c>
      <c r="R27" s="2">
        <f t="shared" si="224"/>
        <v>3353</v>
      </c>
      <c r="S27" s="2">
        <f t="shared" si="224"/>
        <v>177</v>
      </c>
      <c r="T27" s="2">
        <f t="shared" si="224"/>
        <v>0</v>
      </c>
      <c r="U27" s="2">
        <f t="shared" si="224"/>
        <v>1</v>
      </c>
      <c r="V27" s="2">
        <f t="shared" si="224"/>
        <v>1</v>
      </c>
      <c r="W27" s="2">
        <f t="shared" si="224"/>
        <v>0</v>
      </c>
      <c r="X27" s="2">
        <f t="shared" si="224"/>
        <v>0</v>
      </c>
      <c r="Y27" s="2">
        <f t="shared" si="224"/>
        <v>0</v>
      </c>
      <c r="Z27" s="2">
        <f t="shared" si="224"/>
        <v>0</v>
      </c>
      <c r="AA27" s="2">
        <f t="shared" si="224"/>
        <v>0</v>
      </c>
      <c r="AB27" s="2">
        <f t="shared" si="224"/>
        <v>0</v>
      </c>
      <c r="AC27" s="2">
        <f t="shared" si="224"/>
        <v>0</v>
      </c>
      <c r="AD27" s="2">
        <f t="shared" si="224"/>
        <v>0</v>
      </c>
      <c r="AE27" s="2">
        <f t="shared" si="224"/>
        <v>0</v>
      </c>
      <c r="AF27" s="2">
        <f t="shared" si="224"/>
        <v>0</v>
      </c>
      <c r="AG27" s="2">
        <f t="shared" si="224"/>
        <v>0</v>
      </c>
      <c r="AH27" s="2">
        <f t="shared" si="224"/>
        <v>0</v>
      </c>
      <c r="AI27" s="2">
        <f t="shared" si="224"/>
        <v>0</v>
      </c>
      <c r="AJ27" s="2">
        <f t="shared" si="224"/>
        <v>0</v>
      </c>
      <c r="AK27" s="2">
        <f t="shared" ref="AK27:BP27" si="225">AK3+AK15</f>
        <v>4</v>
      </c>
      <c r="AL27" s="2">
        <f t="shared" si="225"/>
        <v>26.335842</v>
      </c>
      <c r="AM27" s="2">
        <f t="shared" si="225"/>
        <v>25.011122</v>
      </c>
      <c r="AN27" s="2">
        <f t="shared" si="225"/>
        <v>15.302848000000001</v>
      </c>
      <c r="AO27" s="2">
        <f t="shared" si="225"/>
        <v>0</v>
      </c>
      <c r="AP27" s="2">
        <f t="shared" si="225"/>
        <v>234.78863699999999</v>
      </c>
      <c r="AQ27" s="2">
        <f t="shared" si="225"/>
        <v>209.54198600000001</v>
      </c>
      <c r="AR27" s="2">
        <f t="shared" si="225"/>
        <v>0</v>
      </c>
      <c r="AS27" s="2">
        <f t="shared" si="225"/>
        <v>0</v>
      </c>
      <c r="AT27" s="2">
        <f t="shared" si="225"/>
        <v>0</v>
      </c>
      <c r="AU27" s="2">
        <f t="shared" si="225"/>
        <v>0</v>
      </c>
      <c r="AV27" s="2">
        <f t="shared" si="225"/>
        <v>0</v>
      </c>
      <c r="AW27" s="2">
        <f t="shared" si="225"/>
        <v>0</v>
      </c>
      <c r="AX27" s="2">
        <f t="shared" si="225"/>
        <v>0</v>
      </c>
      <c r="AY27" s="2">
        <f t="shared" si="225"/>
        <v>0</v>
      </c>
      <c r="AZ27" s="2">
        <f t="shared" si="225"/>
        <v>0</v>
      </c>
      <c r="BA27" s="2">
        <f t="shared" si="225"/>
        <v>0</v>
      </c>
      <c r="BB27" s="2">
        <f t="shared" si="225"/>
        <v>0</v>
      </c>
      <c r="BC27" s="2">
        <f t="shared" si="225"/>
        <v>0</v>
      </c>
      <c r="BD27" s="2">
        <f t="shared" si="225"/>
        <v>0</v>
      </c>
      <c r="BE27" s="2">
        <f t="shared" si="225"/>
        <v>0</v>
      </c>
      <c r="BF27" s="2">
        <f t="shared" si="225"/>
        <v>637.15246999999999</v>
      </c>
      <c r="BG27" s="2">
        <f t="shared" si="225"/>
        <v>2.2015099999999999</v>
      </c>
      <c r="BH27" s="2">
        <f t="shared" si="225"/>
        <v>2.0900819999999998</v>
      </c>
      <c r="BI27" s="2">
        <f t="shared" si="225"/>
        <v>2.062589</v>
      </c>
      <c r="BJ27" s="2">
        <f t="shared" si="225"/>
        <v>0</v>
      </c>
      <c r="BK27" s="2">
        <f t="shared" si="225"/>
        <v>1.1063860000000001</v>
      </c>
      <c r="BL27" s="2">
        <f t="shared" si="225"/>
        <v>1.084865</v>
      </c>
      <c r="BM27" s="2">
        <f t="shared" si="225"/>
        <v>0</v>
      </c>
      <c r="BN27" s="2">
        <f t="shared" si="225"/>
        <v>0</v>
      </c>
      <c r="BO27" s="2">
        <f t="shared" si="225"/>
        <v>0</v>
      </c>
      <c r="BP27" s="2">
        <f t="shared" si="225"/>
        <v>0</v>
      </c>
      <c r="BQ27" s="2">
        <f t="shared" ref="BQ27:CA27" si="226">BQ3+BQ15</f>
        <v>0</v>
      </c>
      <c r="BR27" s="2">
        <f t="shared" si="226"/>
        <v>0</v>
      </c>
      <c r="BS27" s="2">
        <f t="shared" si="226"/>
        <v>0</v>
      </c>
      <c r="BT27" s="2">
        <f t="shared" si="226"/>
        <v>0</v>
      </c>
      <c r="BU27" s="2">
        <f t="shared" si="226"/>
        <v>0</v>
      </c>
      <c r="BV27" s="2">
        <f t="shared" si="226"/>
        <v>0</v>
      </c>
      <c r="BW27" s="2">
        <f t="shared" si="226"/>
        <v>0</v>
      </c>
      <c r="BX27" s="2">
        <f t="shared" si="226"/>
        <v>0</v>
      </c>
      <c r="BY27" s="2">
        <f t="shared" si="226"/>
        <v>0</v>
      </c>
      <c r="BZ27" s="2">
        <f t="shared" si="226"/>
        <v>0</v>
      </c>
      <c r="CA27" s="2">
        <f t="shared" si="226"/>
        <v>2.3092560000000004</v>
      </c>
    </row>
    <row r="28" spans="1:79" x14ac:dyDescent="0.25">
      <c r="A28" s="2"/>
      <c r="B28" s="29" t="s">
        <v>67</v>
      </c>
      <c r="C28" s="2">
        <v>19113000000</v>
      </c>
      <c r="D28" s="2">
        <v>56735700</v>
      </c>
      <c r="E28" s="2">
        <f t="shared" ref="E28:AJ28" si="227">E4+E16</f>
        <v>1789785.7102910001</v>
      </c>
      <c r="F28" s="2">
        <f t="shared" si="227"/>
        <v>286129.89749899996</v>
      </c>
      <c r="G28" s="2">
        <f t="shared" si="227"/>
        <v>1206812.448385</v>
      </c>
      <c r="H28" s="2">
        <f t="shared" si="227"/>
        <v>9237</v>
      </c>
      <c r="I28" s="2">
        <f t="shared" si="227"/>
        <v>12098</v>
      </c>
      <c r="J28" s="2">
        <f t="shared" si="227"/>
        <v>20369</v>
      </c>
      <c r="K28" s="2">
        <f t="shared" si="227"/>
        <v>0.13422599999999998</v>
      </c>
      <c r="L28" s="2">
        <f t="shared" si="227"/>
        <v>1.151734</v>
      </c>
      <c r="M28" s="2">
        <f t="shared" si="227"/>
        <v>30.689426000000001</v>
      </c>
      <c r="N28" s="2">
        <f t="shared" si="227"/>
        <v>2.1932289999999997</v>
      </c>
      <c r="O28" s="2">
        <f t="shared" si="227"/>
        <v>321.47564699999998</v>
      </c>
      <c r="P28" s="2">
        <f t="shared" si="227"/>
        <v>145.99212499999999</v>
      </c>
      <c r="Q28" s="2">
        <f t="shared" si="227"/>
        <v>19398</v>
      </c>
      <c r="R28" s="2">
        <f t="shared" si="227"/>
        <v>949</v>
      </c>
      <c r="S28" s="2">
        <f t="shared" si="227"/>
        <v>11</v>
      </c>
      <c r="T28" s="2">
        <f t="shared" si="227"/>
        <v>8</v>
      </c>
      <c r="U28" s="2">
        <f t="shared" si="227"/>
        <v>0</v>
      </c>
      <c r="V28" s="2">
        <f t="shared" si="227"/>
        <v>0</v>
      </c>
      <c r="W28" s="2">
        <f t="shared" si="227"/>
        <v>0</v>
      </c>
      <c r="X28" s="2">
        <f t="shared" si="227"/>
        <v>0</v>
      </c>
      <c r="Y28" s="2">
        <f t="shared" si="227"/>
        <v>0</v>
      </c>
      <c r="Z28" s="2">
        <f t="shared" si="227"/>
        <v>0</v>
      </c>
      <c r="AA28" s="2">
        <f t="shared" si="227"/>
        <v>0</v>
      </c>
      <c r="AB28" s="2">
        <f t="shared" si="227"/>
        <v>0</v>
      </c>
      <c r="AC28" s="2">
        <f t="shared" si="227"/>
        <v>1</v>
      </c>
      <c r="AD28" s="2">
        <f t="shared" si="227"/>
        <v>0</v>
      </c>
      <c r="AE28" s="2">
        <f t="shared" si="227"/>
        <v>0</v>
      </c>
      <c r="AF28" s="2">
        <f t="shared" si="227"/>
        <v>0</v>
      </c>
      <c r="AG28" s="2">
        <f t="shared" si="227"/>
        <v>0</v>
      </c>
      <c r="AH28" s="2">
        <f t="shared" si="227"/>
        <v>2</v>
      </c>
      <c r="AI28" s="2">
        <f t="shared" si="227"/>
        <v>0</v>
      </c>
      <c r="AJ28" s="2">
        <f t="shared" si="227"/>
        <v>0</v>
      </c>
      <c r="AK28" s="2">
        <f t="shared" ref="AK28:BP28" si="228">AK4+AK16</f>
        <v>0</v>
      </c>
      <c r="AL28" s="2">
        <f t="shared" si="228"/>
        <v>30.532479000000002</v>
      </c>
      <c r="AM28" s="2">
        <f t="shared" si="228"/>
        <v>16.592205</v>
      </c>
      <c r="AN28" s="2">
        <f t="shared" si="228"/>
        <v>335.02382499999999</v>
      </c>
      <c r="AO28" s="2">
        <f t="shared" si="228"/>
        <v>71.033427000000003</v>
      </c>
      <c r="AP28" s="2">
        <f t="shared" si="228"/>
        <v>0</v>
      </c>
      <c r="AQ28" s="2">
        <f t="shared" si="228"/>
        <v>0</v>
      </c>
      <c r="AR28" s="2">
        <f t="shared" si="228"/>
        <v>0</v>
      </c>
      <c r="AS28" s="2">
        <f t="shared" si="228"/>
        <v>0</v>
      </c>
      <c r="AT28" s="2">
        <f t="shared" si="228"/>
        <v>0</v>
      </c>
      <c r="AU28" s="2">
        <f t="shared" si="228"/>
        <v>0</v>
      </c>
      <c r="AV28" s="2">
        <f t="shared" si="228"/>
        <v>0</v>
      </c>
      <c r="AW28" s="2">
        <f t="shared" si="228"/>
        <v>0</v>
      </c>
      <c r="AX28" s="2">
        <f t="shared" si="228"/>
        <v>1284.5798560000001</v>
      </c>
      <c r="AY28" s="2">
        <f t="shared" si="228"/>
        <v>0</v>
      </c>
      <c r="AZ28" s="2">
        <f t="shared" si="228"/>
        <v>0</v>
      </c>
      <c r="BA28" s="2">
        <f t="shared" si="228"/>
        <v>0</v>
      </c>
      <c r="BB28" s="2">
        <f t="shared" si="228"/>
        <v>0</v>
      </c>
      <c r="BC28" s="2">
        <f t="shared" si="228"/>
        <v>412.99034399999999</v>
      </c>
      <c r="BD28" s="2">
        <f t="shared" si="228"/>
        <v>0</v>
      </c>
      <c r="BE28" s="2">
        <f t="shared" si="228"/>
        <v>0</v>
      </c>
      <c r="BF28" s="2">
        <f t="shared" si="228"/>
        <v>0</v>
      </c>
      <c r="BG28" s="2">
        <f t="shared" si="228"/>
        <v>2.196526</v>
      </c>
      <c r="BH28" s="2">
        <f t="shared" si="228"/>
        <v>2.1117509999999999</v>
      </c>
      <c r="BI28" s="2">
        <f t="shared" si="228"/>
        <v>2.1990910000000001</v>
      </c>
      <c r="BJ28" s="2">
        <f t="shared" si="228"/>
        <v>1.0080849999999999</v>
      </c>
      <c r="BK28" s="2">
        <f t="shared" si="228"/>
        <v>0</v>
      </c>
      <c r="BL28" s="2">
        <f t="shared" si="228"/>
        <v>0</v>
      </c>
      <c r="BM28" s="2">
        <f t="shared" si="228"/>
        <v>0</v>
      </c>
      <c r="BN28" s="2">
        <f t="shared" si="228"/>
        <v>0</v>
      </c>
      <c r="BO28" s="2">
        <f t="shared" si="228"/>
        <v>0</v>
      </c>
      <c r="BP28" s="2">
        <f t="shared" si="228"/>
        <v>0</v>
      </c>
      <c r="BQ28" s="2">
        <f t="shared" ref="BQ28:CA28" si="229">BQ4+BQ16</f>
        <v>0</v>
      </c>
      <c r="BR28" s="2">
        <f t="shared" si="229"/>
        <v>0</v>
      </c>
      <c r="BS28" s="2">
        <f t="shared" si="229"/>
        <v>6.0711700000000004</v>
      </c>
      <c r="BT28" s="2">
        <f t="shared" si="229"/>
        <v>0</v>
      </c>
      <c r="BU28" s="2">
        <f t="shared" si="229"/>
        <v>0</v>
      </c>
      <c r="BV28" s="2">
        <f t="shared" si="229"/>
        <v>0</v>
      </c>
      <c r="BW28" s="2">
        <f t="shared" si="229"/>
        <v>0</v>
      </c>
      <c r="BX28" s="2">
        <f t="shared" si="229"/>
        <v>1.0256050000000001</v>
      </c>
      <c r="BY28" s="2">
        <f t="shared" si="229"/>
        <v>0</v>
      </c>
      <c r="BZ28" s="2">
        <f t="shared" si="229"/>
        <v>0</v>
      </c>
      <c r="CA28" s="2">
        <f t="shared" si="229"/>
        <v>0</v>
      </c>
    </row>
    <row r="29" spans="1:79" s="49" customFormat="1" x14ac:dyDescent="0.25">
      <c r="B29" s="50" t="s">
        <v>68</v>
      </c>
      <c r="C29" s="49">
        <v>14411400000</v>
      </c>
      <c r="D29" s="49">
        <v>45961000</v>
      </c>
      <c r="E29" s="49">
        <f t="shared" ref="E29:AJ29" si="230">E5+E17</f>
        <v>400371157.82524699</v>
      </c>
      <c r="F29" s="49">
        <f t="shared" si="230"/>
        <v>3610943.5802020002</v>
      </c>
      <c r="G29" s="49">
        <f t="shared" si="230"/>
        <v>21027139.759923</v>
      </c>
      <c r="H29" s="49">
        <f t="shared" si="230"/>
        <v>235361</v>
      </c>
      <c r="I29" s="49">
        <f t="shared" si="230"/>
        <v>93924</v>
      </c>
      <c r="J29" s="49">
        <f t="shared" si="230"/>
        <v>457344</v>
      </c>
      <c r="K29" s="49">
        <f t="shared" si="230"/>
        <v>0.23114899999999999</v>
      </c>
      <c r="L29" s="49">
        <f t="shared" si="230"/>
        <v>1.3434710000000001</v>
      </c>
      <c r="M29" s="49">
        <f t="shared" si="230"/>
        <v>17.806274000000002</v>
      </c>
      <c r="N29" s="49">
        <f t="shared" si="230"/>
        <v>2.1434319999999998</v>
      </c>
      <c r="O29" s="49">
        <f t="shared" si="230"/>
        <v>1403.6943999999999</v>
      </c>
      <c r="P29" s="49">
        <f t="shared" si="230"/>
        <v>99.530405000000002</v>
      </c>
      <c r="Q29" s="49">
        <f t="shared" si="230"/>
        <v>439605</v>
      </c>
      <c r="R29" s="49">
        <f t="shared" si="230"/>
        <v>16488</v>
      </c>
      <c r="S29" s="49">
        <f t="shared" si="230"/>
        <v>1127</v>
      </c>
      <c r="T29" s="49">
        <f t="shared" si="230"/>
        <v>12</v>
      </c>
      <c r="U29" s="49">
        <f t="shared" si="230"/>
        <v>0</v>
      </c>
      <c r="V29" s="49">
        <f t="shared" si="230"/>
        <v>0</v>
      </c>
      <c r="W29" s="49">
        <f t="shared" si="230"/>
        <v>0</v>
      </c>
      <c r="X29" s="49">
        <f t="shared" si="230"/>
        <v>0</v>
      </c>
      <c r="Y29" s="49">
        <f t="shared" si="230"/>
        <v>0</v>
      </c>
      <c r="Z29" s="49">
        <f t="shared" si="230"/>
        <v>0</v>
      </c>
      <c r="AA29" s="49">
        <f t="shared" si="230"/>
        <v>0</v>
      </c>
      <c r="AB29" s="49">
        <f t="shared" si="230"/>
        <v>0</v>
      </c>
      <c r="AC29" s="49">
        <f t="shared" si="230"/>
        <v>0</v>
      </c>
      <c r="AD29" s="49">
        <f t="shared" si="230"/>
        <v>0</v>
      </c>
      <c r="AE29" s="49">
        <f t="shared" si="230"/>
        <v>0</v>
      </c>
      <c r="AF29" s="49">
        <f t="shared" si="230"/>
        <v>0</v>
      </c>
      <c r="AG29" s="49">
        <f t="shared" si="230"/>
        <v>0</v>
      </c>
      <c r="AH29" s="49">
        <f t="shared" si="230"/>
        <v>0</v>
      </c>
      <c r="AI29" s="49">
        <f t="shared" si="230"/>
        <v>0</v>
      </c>
      <c r="AJ29" s="49">
        <f t="shared" si="230"/>
        <v>0</v>
      </c>
      <c r="AK29" s="49">
        <f t="shared" ref="AK29:BP29" si="231">AK5+AK17</f>
        <v>112</v>
      </c>
      <c r="AL29" s="49">
        <f t="shared" si="231"/>
        <v>17.954678999999999</v>
      </c>
      <c r="AM29" s="49">
        <f t="shared" si="231"/>
        <v>16.334543</v>
      </c>
      <c r="AN29" s="49">
        <f t="shared" si="231"/>
        <v>12.076156999999998</v>
      </c>
      <c r="AO29" s="49">
        <f t="shared" si="231"/>
        <v>4.8767329999999998</v>
      </c>
      <c r="AP29" s="49">
        <f t="shared" si="231"/>
        <v>0</v>
      </c>
      <c r="AQ29" s="49">
        <f t="shared" si="231"/>
        <v>0</v>
      </c>
      <c r="AR29" s="49">
        <f t="shared" si="231"/>
        <v>0</v>
      </c>
      <c r="AS29" s="49">
        <f t="shared" si="231"/>
        <v>0</v>
      </c>
      <c r="AT29" s="49">
        <f t="shared" si="231"/>
        <v>0</v>
      </c>
      <c r="AU29" s="49">
        <f t="shared" si="231"/>
        <v>0</v>
      </c>
      <c r="AV29" s="49">
        <f t="shared" si="231"/>
        <v>0</v>
      </c>
      <c r="AW29" s="49">
        <f t="shared" si="231"/>
        <v>0</v>
      </c>
      <c r="AX29" s="49">
        <f t="shared" si="231"/>
        <v>0</v>
      </c>
      <c r="AY29" s="49">
        <f t="shared" si="231"/>
        <v>0</v>
      </c>
      <c r="AZ29" s="49">
        <f t="shared" si="231"/>
        <v>0</v>
      </c>
      <c r="BA29" s="49">
        <f t="shared" si="231"/>
        <v>0</v>
      </c>
      <c r="BB29" s="49">
        <f t="shared" si="231"/>
        <v>0</v>
      </c>
      <c r="BC29" s="49">
        <f t="shared" si="231"/>
        <v>0</v>
      </c>
      <c r="BD29" s="49">
        <f t="shared" si="231"/>
        <v>0</v>
      </c>
      <c r="BE29" s="49">
        <f t="shared" si="231"/>
        <v>0</v>
      </c>
      <c r="BF29" s="49">
        <f t="shared" si="231"/>
        <v>841.83009599999991</v>
      </c>
      <c r="BG29" s="49">
        <f t="shared" si="231"/>
        <v>2.151697</v>
      </c>
      <c r="BH29" s="49">
        <f t="shared" si="231"/>
        <v>2.0935160000000002</v>
      </c>
      <c r="BI29" s="49">
        <f t="shared" si="231"/>
        <v>2.058119</v>
      </c>
      <c r="BJ29" s="49">
        <f t="shared" si="231"/>
        <v>1.0294559999999999</v>
      </c>
      <c r="BK29" s="49">
        <f t="shared" si="231"/>
        <v>0</v>
      </c>
      <c r="BL29" s="49">
        <f t="shared" si="231"/>
        <v>0</v>
      </c>
      <c r="BM29" s="49">
        <f t="shared" si="231"/>
        <v>0</v>
      </c>
      <c r="BN29" s="49">
        <f t="shared" si="231"/>
        <v>0</v>
      </c>
      <c r="BO29" s="49">
        <f t="shared" si="231"/>
        <v>0</v>
      </c>
      <c r="BP29" s="49">
        <f t="shared" si="231"/>
        <v>0</v>
      </c>
      <c r="BQ29" s="49">
        <f t="shared" ref="BQ29:CA29" si="232">BQ5+BQ17</f>
        <v>0</v>
      </c>
      <c r="BR29" s="49">
        <f t="shared" si="232"/>
        <v>0</v>
      </c>
      <c r="BS29" s="49">
        <f t="shared" si="232"/>
        <v>0</v>
      </c>
      <c r="BT29" s="49">
        <f t="shared" si="232"/>
        <v>0</v>
      </c>
      <c r="BU29" s="49">
        <f t="shared" si="232"/>
        <v>0</v>
      </c>
      <c r="BV29" s="49">
        <f t="shared" si="232"/>
        <v>0</v>
      </c>
      <c r="BW29" s="49">
        <f t="shared" si="232"/>
        <v>0</v>
      </c>
      <c r="BX29" s="49">
        <f t="shared" si="232"/>
        <v>0</v>
      </c>
      <c r="BY29" s="49">
        <f t="shared" si="232"/>
        <v>0</v>
      </c>
      <c r="BZ29" s="49">
        <f t="shared" si="232"/>
        <v>0</v>
      </c>
      <c r="CA29" s="49">
        <f t="shared" si="232"/>
        <v>2.236364</v>
      </c>
    </row>
    <row r="30" spans="1:79" x14ac:dyDescent="0.25">
      <c r="A30" s="2"/>
      <c r="B30" s="29" t="s">
        <v>69</v>
      </c>
      <c r="C30" s="2">
        <v>8713080000</v>
      </c>
      <c r="D30" s="2">
        <v>35917400</v>
      </c>
      <c r="E30" s="2">
        <f t="shared" ref="E30:AJ30" si="233">E6+E18</f>
        <v>1210815.59231</v>
      </c>
      <c r="F30" s="2">
        <f t="shared" si="233"/>
        <v>891271.99988799996</v>
      </c>
      <c r="G30" s="2">
        <f t="shared" si="233"/>
        <v>3436368.5151940002</v>
      </c>
      <c r="H30" s="2">
        <f t="shared" si="233"/>
        <v>55048</v>
      </c>
      <c r="I30" s="2">
        <f t="shared" si="233"/>
        <v>25881</v>
      </c>
      <c r="J30" s="2">
        <f t="shared" si="233"/>
        <v>101815</v>
      </c>
      <c r="K30" s="2">
        <f t="shared" si="233"/>
        <v>0.20131599999999999</v>
      </c>
      <c r="L30" s="2">
        <f t="shared" si="233"/>
        <v>1.2214480000000001</v>
      </c>
      <c r="M30" s="2">
        <f t="shared" si="233"/>
        <v>20.525525000000002</v>
      </c>
      <c r="N30" s="2">
        <f t="shared" si="233"/>
        <v>2.1727880000000002</v>
      </c>
      <c r="O30" s="2">
        <f t="shared" si="233"/>
        <v>26.295185</v>
      </c>
      <c r="P30" s="2">
        <f t="shared" si="233"/>
        <v>76.528267</v>
      </c>
      <c r="Q30" s="2">
        <f t="shared" si="233"/>
        <v>90722</v>
      </c>
      <c r="R30" s="2">
        <f t="shared" si="233"/>
        <v>10853</v>
      </c>
      <c r="S30" s="2">
        <f t="shared" si="233"/>
        <v>239</v>
      </c>
      <c r="T30" s="2">
        <f t="shared" si="233"/>
        <v>1</v>
      </c>
      <c r="U30" s="2">
        <f t="shared" si="233"/>
        <v>0</v>
      </c>
      <c r="V30" s="2">
        <f t="shared" si="233"/>
        <v>0</v>
      </c>
      <c r="W30" s="2">
        <f t="shared" si="233"/>
        <v>0</v>
      </c>
      <c r="X30" s="2">
        <f t="shared" si="233"/>
        <v>0</v>
      </c>
      <c r="Y30" s="2">
        <f t="shared" si="233"/>
        <v>0</v>
      </c>
      <c r="Z30" s="2">
        <f t="shared" si="233"/>
        <v>0</v>
      </c>
      <c r="AA30" s="2">
        <f t="shared" si="233"/>
        <v>0</v>
      </c>
      <c r="AB30" s="2">
        <f t="shared" si="233"/>
        <v>0</v>
      </c>
      <c r="AC30" s="2">
        <f t="shared" si="233"/>
        <v>0</v>
      </c>
      <c r="AD30" s="2">
        <f t="shared" si="233"/>
        <v>0</v>
      </c>
      <c r="AE30" s="2">
        <f t="shared" si="233"/>
        <v>0</v>
      </c>
      <c r="AF30" s="2">
        <f t="shared" si="233"/>
        <v>0</v>
      </c>
      <c r="AG30" s="2">
        <f t="shared" si="233"/>
        <v>0</v>
      </c>
      <c r="AH30" s="2">
        <f t="shared" si="233"/>
        <v>0</v>
      </c>
      <c r="AI30" s="2">
        <f t="shared" si="233"/>
        <v>0</v>
      </c>
      <c r="AJ30" s="2">
        <f t="shared" si="233"/>
        <v>0</v>
      </c>
      <c r="AK30" s="2">
        <f t="shared" ref="AK30:BP30" si="234">AK6+AK18</f>
        <v>0</v>
      </c>
      <c r="AL30" s="2">
        <f t="shared" si="234"/>
        <v>20.661442000000001</v>
      </c>
      <c r="AM30" s="2">
        <f t="shared" si="234"/>
        <v>30.046727000000001</v>
      </c>
      <c r="AN30" s="2">
        <f t="shared" si="234"/>
        <v>9.328322</v>
      </c>
      <c r="AO30" s="2">
        <f t="shared" si="234"/>
        <v>3.0369220000000001</v>
      </c>
      <c r="AP30" s="2">
        <f t="shared" si="234"/>
        <v>0</v>
      </c>
      <c r="AQ30" s="2">
        <f t="shared" si="234"/>
        <v>0</v>
      </c>
      <c r="AR30" s="2">
        <f t="shared" si="234"/>
        <v>0</v>
      </c>
      <c r="AS30" s="2">
        <f t="shared" si="234"/>
        <v>0</v>
      </c>
      <c r="AT30" s="2">
        <f t="shared" si="234"/>
        <v>0</v>
      </c>
      <c r="AU30" s="2">
        <f t="shared" si="234"/>
        <v>0</v>
      </c>
      <c r="AV30" s="2">
        <f t="shared" si="234"/>
        <v>0</v>
      </c>
      <c r="AW30" s="2">
        <f t="shared" si="234"/>
        <v>0</v>
      </c>
      <c r="AX30" s="2">
        <f t="shared" si="234"/>
        <v>0</v>
      </c>
      <c r="AY30" s="2">
        <f t="shared" si="234"/>
        <v>0</v>
      </c>
      <c r="AZ30" s="2">
        <f t="shared" si="234"/>
        <v>0</v>
      </c>
      <c r="BA30" s="2">
        <f t="shared" si="234"/>
        <v>0</v>
      </c>
      <c r="BB30" s="2">
        <f t="shared" si="234"/>
        <v>0</v>
      </c>
      <c r="BC30" s="2">
        <f t="shared" si="234"/>
        <v>0</v>
      </c>
      <c r="BD30" s="2">
        <f t="shared" si="234"/>
        <v>0</v>
      </c>
      <c r="BE30" s="2">
        <f t="shared" si="234"/>
        <v>0</v>
      </c>
      <c r="BF30" s="2">
        <f t="shared" si="234"/>
        <v>0</v>
      </c>
      <c r="BG30" s="2">
        <f t="shared" si="234"/>
        <v>2.1784509999999999</v>
      </c>
      <c r="BH30" s="2">
        <f t="shared" si="234"/>
        <v>2.0830419999999998</v>
      </c>
      <c r="BI30" s="2">
        <f t="shared" si="234"/>
        <v>2.0743749999999999</v>
      </c>
      <c r="BJ30" s="2">
        <f t="shared" si="234"/>
        <v>1.0123070000000001</v>
      </c>
      <c r="BK30" s="2">
        <f t="shared" si="234"/>
        <v>0</v>
      </c>
      <c r="BL30" s="2">
        <f t="shared" si="234"/>
        <v>0</v>
      </c>
      <c r="BM30" s="2">
        <f t="shared" si="234"/>
        <v>0</v>
      </c>
      <c r="BN30" s="2">
        <f t="shared" si="234"/>
        <v>0</v>
      </c>
      <c r="BO30" s="2">
        <f t="shared" si="234"/>
        <v>0</v>
      </c>
      <c r="BP30" s="2">
        <f t="shared" si="234"/>
        <v>0</v>
      </c>
      <c r="BQ30" s="2">
        <f t="shared" ref="BQ30:CA30" si="235">BQ6+BQ18</f>
        <v>0</v>
      </c>
      <c r="BR30" s="2">
        <f t="shared" si="235"/>
        <v>0</v>
      </c>
      <c r="BS30" s="2">
        <f t="shared" si="235"/>
        <v>0</v>
      </c>
      <c r="BT30" s="2">
        <f t="shared" si="235"/>
        <v>0</v>
      </c>
      <c r="BU30" s="2">
        <f t="shared" si="235"/>
        <v>0</v>
      </c>
      <c r="BV30" s="2">
        <f t="shared" si="235"/>
        <v>0</v>
      </c>
      <c r="BW30" s="2">
        <f t="shared" si="235"/>
        <v>0</v>
      </c>
      <c r="BX30" s="2">
        <f t="shared" si="235"/>
        <v>0</v>
      </c>
      <c r="BY30" s="2">
        <f t="shared" si="235"/>
        <v>0</v>
      </c>
      <c r="BZ30" s="2">
        <f t="shared" si="235"/>
        <v>0</v>
      </c>
      <c r="CA30" s="2">
        <f t="shared" si="235"/>
        <v>0</v>
      </c>
    </row>
    <row r="31" spans="1:79" s="4" customFormat="1" x14ac:dyDescent="0.25">
      <c r="B31" s="31" t="s">
        <v>57</v>
      </c>
      <c r="C31" s="4">
        <f>AVERAGE(C27:C30)</f>
        <v>14781670000</v>
      </c>
      <c r="D31" s="4">
        <f>AVERAGE(D27:D30)</f>
        <v>49591575</v>
      </c>
      <c r="E31" s="4">
        <f>AVERAGE(E27:E30)</f>
        <v>102978425.41654424</v>
      </c>
      <c r="F31" s="4">
        <f t="shared" ref="F31:BQ31" si="236">AVERAGE(F27:F30)</f>
        <v>1869745.7859850002</v>
      </c>
      <c r="G31" s="4">
        <f t="shared" si="236"/>
        <v>8773618.3083139993</v>
      </c>
      <c r="H31" s="4">
        <f t="shared" si="236"/>
        <v>110700</v>
      </c>
      <c r="I31" s="4">
        <f t="shared" si="236"/>
        <v>55618.5</v>
      </c>
      <c r="J31" s="4">
        <f t="shared" si="236"/>
        <v>216399.75</v>
      </c>
      <c r="K31" s="4">
        <f t="shared" si="236"/>
        <v>0.18304874999999998</v>
      </c>
      <c r="L31" s="4">
        <f t="shared" si="236"/>
        <v>1.2032807500000002</v>
      </c>
      <c r="M31" s="4">
        <f t="shared" si="236"/>
        <v>23.869983000000001</v>
      </c>
      <c r="N31" s="4">
        <f t="shared" si="236"/>
        <v>2.1774624999999999</v>
      </c>
      <c r="O31" s="4">
        <f t="shared" si="236"/>
        <v>487.16258899999991</v>
      </c>
      <c r="P31" s="4">
        <f t="shared" si="236"/>
        <v>106.57352225</v>
      </c>
      <c r="Q31" s="4">
        <f t="shared" si="236"/>
        <v>208065</v>
      </c>
      <c r="R31" s="4">
        <f t="shared" si="236"/>
        <v>7910.75</v>
      </c>
      <c r="S31" s="4">
        <f t="shared" si="236"/>
        <v>388.5</v>
      </c>
      <c r="T31" s="4">
        <f t="shared" si="236"/>
        <v>5.25</v>
      </c>
      <c r="U31" s="4">
        <f t="shared" si="236"/>
        <v>0.25</v>
      </c>
      <c r="V31" s="4">
        <f t="shared" si="236"/>
        <v>0.25</v>
      </c>
      <c r="W31" s="4">
        <f t="shared" si="236"/>
        <v>0</v>
      </c>
      <c r="X31" s="4">
        <f t="shared" si="236"/>
        <v>0</v>
      </c>
      <c r="Y31" s="4">
        <f t="shared" si="236"/>
        <v>0</v>
      </c>
      <c r="Z31" s="4">
        <f t="shared" si="236"/>
        <v>0</v>
      </c>
      <c r="AA31" s="4">
        <f t="shared" si="236"/>
        <v>0</v>
      </c>
      <c r="AB31" s="4">
        <f t="shared" si="236"/>
        <v>0</v>
      </c>
      <c r="AC31" s="4">
        <f t="shared" si="236"/>
        <v>0.25</v>
      </c>
      <c r="AD31" s="4">
        <f t="shared" si="236"/>
        <v>0</v>
      </c>
      <c r="AE31" s="4">
        <f t="shared" si="236"/>
        <v>0</v>
      </c>
      <c r="AF31" s="4">
        <f t="shared" si="236"/>
        <v>0</v>
      </c>
      <c r="AG31" s="4">
        <f t="shared" si="236"/>
        <v>0</v>
      </c>
      <c r="AH31" s="4">
        <f t="shared" si="236"/>
        <v>0.5</v>
      </c>
      <c r="AI31" s="4">
        <f t="shared" si="236"/>
        <v>0</v>
      </c>
      <c r="AJ31" s="4">
        <f t="shared" si="236"/>
        <v>0</v>
      </c>
      <c r="AK31" s="4">
        <f t="shared" si="236"/>
        <v>29</v>
      </c>
      <c r="AL31" s="4">
        <f t="shared" si="236"/>
        <v>23.8711105</v>
      </c>
      <c r="AM31" s="4">
        <f t="shared" si="236"/>
        <v>21.996149250000002</v>
      </c>
      <c r="AN31" s="4">
        <f t="shared" si="236"/>
        <v>92.932788000000002</v>
      </c>
      <c r="AO31" s="4">
        <f t="shared" si="236"/>
        <v>19.736770500000002</v>
      </c>
      <c r="AP31" s="4">
        <f t="shared" si="236"/>
        <v>58.697159249999999</v>
      </c>
      <c r="AQ31" s="4">
        <f t="shared" si="236"/>
        <v>52.385496500000002</v>
      </c>
      <c r="AR31" s="4">
        <f t="shared" si="236"/>
        <v>0</v>
      </c>
      <c r="AS31" s="4">
        <f t="shared" si="236"/>
        <v>0</v>
      </c>
      <c r="AT31" s="4">
        <f t="shared" si="236"/>
        <v>0</v>
      </c>
      <c r="AU31" s="4">
        <f t="shared" si="236"/>
        <v>0</v>
      </c>
      <c r="AV31" s="4">
        <f t="shared" si="236"/>
        <v>0</v>
      </c>
      <c r="AW31" s="4">
        <f t="shared" si="236"/>
        <v>0</v>
      </c>
      <c r="AX31" s="4">
        <f t="shared" si="236"/>
        <v>321.14496400000002</v>
      </c>
      <c r="AY31" s="4">
        <f t="shared" si="236"/>
        <v>0</v>
      </c>
      <c r="AZ31" s="4">
        <f t="shared" si="236"/>
        <v>0</v>
      </c>
      <c r="BA31" s="4">
        <f t="shared" si="236"/>
        <v>0</v>
      </c>
      <c r="BB31" s="4">
        <f t="shared" si="236"/>
        <v>0</v>
      </c>
      <c r="BC31" s="4">
        <f t="shared" si="236"/>
        <v>103.247586</v>
      </c>
      <c r="BD31" s="4">
        <f t="shared" si="236"/>
        <v>0</v>
      </c>
      <c r="BE31" s="4">
        <f t="shared" si="236"/>
        <v>0</v>
      </c>
      <c r="BF31" s="4">
        <f t="shared" si="236"/>
        <v>369.74564149999998</v>
      </c>
      <c r="BG31" s="4">
        <f t="shared" si="236"/>
        <v>2.1820459999999997</v>
      </c>
      <c r="BH31" s="4">
        <f t="shared" si="236"/>
        <v>2.0945977500000001</v>
      </c>
      <c r="BI31" s="4">
        <f t="shared" si="236"/>
        <v>2.0985434999999999</v>
      </c>
      <c r="BJ31" s="4">
        <f t="shared" si="236"/>
        <v>0.76246199999999997</v>
      </c>
      <c r="BK31" s="4">
        <f t="shared" si="236"/>
        <v>0.27659650000000002</v>
      </c>
      <c r="BL31" s="4">
        <f t="shared" si="236"/>
        <v>0.27121624999999999</v>
      </c>
      <c r="BM31" s="4">
        <f t="shared" si="236"/>
        <v>0</v>
      </c>
      <c r="BN31" s="4">
        <f t="shared" si="236"/>
        <v>0</v>
      </c>
      <c r="BO31" s="4">
        <f t="shared" si="236"/>
        <v>0</v>
      </c>
      <c r="BP31" s="4">
        <f t="shared" si="236"/>
        <v>0</v>
      </c>
      <c r="BQ31" s="4">
        <f t="shared" si="236"/>
        <v>0</v>
      </c>
      <c r="BR31" s="4">
        <f t="shared" ref="BR31:CA31" si="237">AVERAGE(BR27:BR30)</f>
        <v>0</v>
      </c>
      <c r="BS31" s="4">
        <f t="shared" si="237"/>
        <v>1.5177925000000001</v>
      </c>
      <c r="BT31" s="4">
        <f t="shared" si="237"/>
        <v>0</v>
      </c>
      <c r="BU31" s="4">
        <f t="shared" si="237"/>
        <v>0</v>
      </c>
      <c r="BV31" s="4">
        <f t="shared" si="237"/>
        <v>0</v>
      </c>
      <c r="BW31" s="4">
        <f t="shared" si="237"/>
        <v>0</v>
      </c>
      <c r="BX31" s="4">
        <f t="shared" si="237"/>
        <v>0.25640125000000002</v>
      </c>
      <c r="BY31" s="4">
        <f t="shared" si="237"/>
        <v>0</v>
      </c>
      <c r="BZ31" s="4">
        <f t="shared" si="237"/>
        <v>0</v>
      </c>
      <c r="CA31" s="4">
        <f t="shared" si="237"/>
        <v>1.1364050000000001</v>
      </c>
    </row>
    <row r="32" spans="1:79" s="5" customFormat="1" x14ac:dyDescent="0.25">
      <c r="B32" s="32" t="s">
        <v>58</v>
      </c>
      <c r="C32" s="5">
        <f>STDEV(C27:C30)/SQRT(4)</f>
        <v>2239177429.5262961</v>
      </c>
      <c r="D32" s="5">
        <f>STDEV(D27:D30)/SQRT(4)</f>
        <v>5434771.9912882885</v>
      </c>
      <c r="E32" s="5">
        <f>STDEV(E27:E30)/SQRT(4)</f>
        <v>99144874.553546309</v>
      </c>
      <c r="F32" s="5">
        <f t="shared" ref="F32:BQ32" si="238">STDEV(F27:F30)/SQRT(4)</f>
        <v>773028.86266626965</v>
      </c>
      <c r="G32" s="5">
        <f t="shared" si="238"/>
        <v>4437668.0154887326</v>
      </c>
      <c r="H32" s="5">
        <f t="shared" si="238"/>
        <v>49987.925633763465</v>
      </c>
      <c r="I32" s="5">
        <f t="shared" si="238"/>
        <v>21345.064638381085</v>
      </c>
      <c r="J32" s="5">
        <f t="shared" si="238"/>
        <v>97666.923163521264</v>
      </c>
      <c r="K32" s="5">
        <f t="shared" si="238"/>
        <v>2.1092663895989253E-2</v>
      </c>
      <c r="L32" s="5">
        <f t="shared" si="238"/>
        <v>5.3267375036030899E-2</v>
      </c>
      <c r="M32" s="5">
        <f t="shared" si="238"/>
        <v>2.9034499727173673</v>
      </c>
      <c r="N32" s="5">
        <f t="shared" si="238"/>
        <v>1.2762847073308835E-2</v>
      </c>
      <c r="O32" s="5">
        <f t="shared" si="238"/>
        <v>311.4440048122317</v>
      </c>
      <c r="P32" s="5">
        <f t="shared" si="238"/>
        <v>14.467144038058617</v>
      </c>
      <c r="Q32" s="5">
        <f t="shared" si="238"/>
        <v>95096.954489440235</v>
      </c>
      <c r="R32" s="5">
        <f t="shared" si="238"/>
        <v>3552.7583268731728</v>
      </c>
      <c r="S32" s="5">
        <f t="shared" si="238"/>
        <v>250.82713170628094</v>
      </c>
      <c r="T32" s="5">
        <f t="shared" si="238"/>
        <v>2.8686524130097508</v>
      </c>
      <c r="U32" s="5">
        <f t="shared" si="238"/>
        <v>0.25</v>
      </c>
      <c r="V32" s="5">
        <f t="shared" si="238"/>
        <v>0.25</v>
      </c>
      <c r="W32" s="5">
        <f t="shared" si="238"/>
        <v>0</v>
      </c>
      <c r="X32" s="5">
        <f t="shared" si="238"/>
        <v>0</v>
      </c>
      <c r="Y32" s="5">
        <f t="shared" si="238"/>
        <v>0</v>
      </c>
      <c r="Z32" s="5">
        <f t="shared" si="238"/>
        <v>0</v>
      </c>
      <c r="AA32" s="5">
        <f t="shared" si="238"/>
        <v>0</v>
      </c>
      <c r="AB32" s="5">
        <f t="shared" si="238"/>
        <v>0</v>
      </c>
      <c r="AC32" s="5">
        <f t="shared" si="238"/>
        <v>0.25</v>
      </c>
      <c r="AD32" s="5">
        <f t="shared" si="238"/>
        <v>0</v>
      </c>
      <c r="AE32" s="5">
        <f t="shared" si="238"/>
        <v>0</v>
      </c>
      <c r="AF32" s="5">
        <f t="shared" si="238"/>
        <v>0</v>
      </c>
      <c r="AG32" s="5">
        <f t="shared" si="238"/>
        <v>0</v>
      </c>
      <c r="AH32" s="5">
        <f t="shared" si="238"/>
        <v>0.5</v>
      </c>
      <c r="AI32" s="5">
        <f t="shared" si="238"/>
        <v>0</v>
      </c>
      <c r="AJ32" s="5">
        <f t="shared" si="238"/>
        <v>0</v>
      </c>
      <c r="AK32" s="5">
        <f t="shared" si="238"/>
        <v>27.682726262659415</v>
      </c>
      <c r="AL32" s="5">
        <f t="shared" si="238"/>
        <v>2.8248136403718331</v>
      </c>
      <c r="AM32" s="5">
        <f t="shared" si="238"/>
        <v>3.3560674106656552</v>
      </c>
      <c r="AN32" s="5">
        <f t="shared" si="238"/>
        <v>80.706246811071097</v>
      </c>
      <c r="AO32" s="5">
        <f t="shared" si="238"/>
        <v>17.128418715381127</v>
      </c>
      <c r="AP32" s="5">
        <f t="shared" si="238"/>
        <v>58.697159249999999</v>
      </c>
      <c r="AQ32" s="5">
        <f t="shared" si="238"/>
        <v>52.385496500000002</v>
      </c>
      <c r="AR32" s="5">
        <f t="shared" si="238"/>
        <v>0</v>
      </c>
      <c r="AS32" s="5">
        <f t="shared" si="238"/>
        <v>0</v>
      </c>
      <c r="AT32" s="5">
        <f t="shared" si="238"/>
        <v>0</v>
      </c>
      <c r="AU32" s="5">
        <f t="shared" si="238"/>
        <v>0</v>
      </c>
      <c r="AV32" s="5">
        <f t="shared" si="238"/>
        <v>0</v>
      </c>
      <c r="AW32" s="5">
        <f t="shared" si="238"/>
        <v>0</v>
      </c>
      <c r="AX32" s="5">
        <f t="shared" si="238"/>
        <v>321.14496400000002</v>
      </c>
      <c r="AY32" s="5">
        <f t="shared" si="238"/>
        <v>0</v>
      </c>
      <c r="AZ32" s="5">
        <f t="shared" si="238"/>
        <v>0</v>
      </c>
      <c r="BA32" s="5">
        <f t="shared" si="238"/>
        <v>0</v>
      </c>
      <c r="BB32" s="5">
        <f t="shared" si="238"/>
        <v>0</v>
      </c>
      <c r="BC32" s="5">
        <f t="shared" si="238"/>
        <v>103.247586</v>
      </c>
      <c r="BD32" s="5">
        <f t="shared" si="238"/>
        <v>0</v>
      </c>
      <c r="BE32" s="5">
        <f t="shared" si="238"/>
        <v>0</v>
      </c>
      <c r="BF32" s="5">
        <f t="shared" si="238"/>
        <v>217.52276182150911</v>
      </c>
      <c r="BG32" s="5">
        <f t="shared" si="238"/>
        <v>1.1263893354431214E-2</v>
      </c>
      <c r="BH32" s="5">
        <f t="shared" si="238"/>
        <v>6.1191742685730837E-3</v>
      </c>
      <c r="BI32" s="5">
        <f t="shared" si="238"/>
        <v>3.3690728718496668E-2</v>
      </c>
      <c r="BJ32" s="5">
        <f t="shared" si="238"/>
        <v>0.25419600043306473</v>
      </c>
      <c r="BK32" s="5">
        <f t="shared" si="238"/>
        <v>0.27659650000000002</v>
      </c>
      <c r="BL32" s="5">
        <f t="shared" si="238"/>
        <v>0.27121624999999999</v>
      </c>
      <c r="BM32" s="5">
        <f t="shared" si="238"/>
        <v>0</v>
      </c>
      <c r="BN32" s="5">
        <f t="shared" si="238"/>
        <v>0</v>
      </c>
      <c r="BO32" s="5">
        <f t="shared" si="238"/>
        <v>0</v>
      </c>
      <c r="BP32" s="5">
        <f t="shared" si="238"/>
        <v>0</v>
      </c>
      <c r="BQ32" s="5">
        <f t="shared" si="238"/>
        <v>0</v>
      </c>
      <c r="BR32" s="5">
        <f t="shared" ref="BR32:CA32" si="239">STDEV(BR27:BR30)/SQRT(4)</f>
        <v>0</v>
      </c>
      <c r="BS32" s="5">
        <f t="shared" si="239"/>
        <v>1.5177925000000001</v>
      </c>
      <c r="BT32" s="5">
        <f t="shared" si="239"/>
        <v>0</v>
      </c>
      <c r="BU32" s="5">
        <f t="shared" si="239"/>
        <v>0</v>
      </c>
      <c r="BV32" s="5">
        <f t="shared" si="239"/>
        <v>0</v>
      </c>
      <c r="BW32" s="5">
        <f t="shared" si="239"/>
        <v>0</v>
      </c>
      <c r="BX32" s="5">
        <f t="shared" si="239"/>
        <v>0.25640125000000002</v>
      </c>
      <c r="BY32" s="5">
        <f t="shared" si="239"/>
        <v>0</v>
      </c>
      <c r="BZ32" s="5">
        <f t="shared" si="239"/>
        <v>0</v>
      </c>
      <c r="CA32" s="5">
        <f t="shared" si="239"/>
        <v>0.65627242297768407</v>
      </c>
    </row>
    <row r="33" spans="1:79" x14ac:dyDescent="0.25">
      <c r="A33" s="2"/>
      <c r="B33" s="27"/>
    </row>
    <row r="34" spans="1:79" x14ac:dyDescent="0.25">
      <c r="A34" s="2"/>
      <c r="B34" s="29" t="s">
        <v>63</v>
      </c>
      <c r="C34" s="2">
        <v>13569500000</v>
      </c>
      <c r="D34" s="2">
        <v>55978900</v>
      </c>
      <c r="E34" s="2">
        <f t="shared" ref="E34:AJ34" si="240">E9+E21</f>
        <v>2825600.596496</v>
      </c>
      <c r="F34" s="2">
        <f t="shared" si="240"/>
        <v>2759934.6608500001</v>
      </c>
      <c r="G34" s="2">
        <f t="shared" si="240"/>
        <v>9593074.3211540002</v>
      </c>
      <c r="H34" s="2">
        <f t="shared" si="240"/>
        <v>135890</v>
      </c>
      <c r="I34" s="2">
        <f t="shared" si="240"/>
        <v>98502</v>
      </c>
      <c r="J34" s="2">
        <f t="shared" si="240"/>
        <v>269674</v>
      </c>
      <c r="K34" s="2">
        <f t="shared" si="240"/>
        <v>0.19542000000000001</v>
      </c>
      <c r="L34" s="2">
        <f t="shared" si="240"/>
        <v>1.158066</v>
      </c>
      <c r="M34" s="2">
        <f t="shared" si="240"/>
        <v>20.468674</v>
      </c>
      <c r="N34" s="2">
        <f t="shared" si="240"/>
        <v>2.1638600000000001</v>
      </c>
      <c r="O34" s="2">
        <f t="shared" si="240"/>
        <v>20.955676</v>
      </c>
      <c r="P34" s="2">
        <f t="shared" si="240"/>
        <v>71.145712000000003</v>
      </c>
      <c r="Q34" s="2">
        <f t="shared" si="240"/>
        <v>259618</v>
      </c>
      <c r="R34" s="2">
        <f t="shared" si="240"/>
        <v>9714</v>
      </c>
      <c r="S34" s="2">
        <f t="shared" si="240"/>
        <v>342</v>
      </c>
      <c r="T34" s="2">
        <f t="shared" si="240"/>
        <v>0</v>
      </c>
      <c r="U34" s="2">
        <f t="shared" si="240"/>
        <v>0</v>
      </c>
      <c r="V34" s="2">
        <f t="shared" si="240"/>
        <v>0</v>
      </c>
      <c r="W34" s="2">
        <f t="shared" si="240"/>
        <v>0</v>
      </c>
      <c r="X34" s="2">
        <f t="shared" si="240"/>
        <v>0</v>
      </c>
      <c r="Y34" s="2">
        <f t="shared" si="240"/>
        <v>0</v>
      </c>
      <c r="Z34" s="2">
        <f t="shared" si="240"/>
        <v>0</v>
      </c>
      <c r="AA34" s="2">
        <f t="shared" si="240"/>
        <v>0</v>
      </c>
      <c r="AB34" s="2">
        <f t="shared" si="240"/>
        <v>0</v>
      </c>
      <c r="AC34" s="2">
        <f t="shared" si="240"/>
        <v>0</v>
      </c>
      <c r="AD34" s="2">
        <f t="shared" si="240"/>
        <v>0</v>
      </c>
      <c r="AE34" s="2">
        <f t="shared" si="240"/>
        <v>0</v>
      </c>
      <c r="AF34" s="2">
        <f t="shared" si="240"/>
        <v>0</v>
      </c>
      <c r="AG34" s="2">
        <f t="shared" si="240"/>
        <v>0</v>
      </c>
      <c r="AH34" s="2">
        <f t="shared" si="240"/>
        <v>0</v>
      </c>
      <c r="AI34" s="2">
        <f t="shared" si="240"/>
        <v>0</v>
      </c>
      <c r="AJ34" s="2">
        <f t="shared" si="240"/>
        <v>0</v>
      </c>
      <c r="AK34" s="2">
        <f t="shared" ref="AK34:BP34" si="241">AK9+AK21</f>
        <v>0</v>
      </c>
      <c r="AL34" s="2">
        <f t="shared" si="241"/>
        <v>20.753938000000002</v>
      </c>
      <c r="AM34" s="2">
        <f t="shared" si="241"/>
        <v>13.254142</v>
      </c>
      <c r="AN34" s="2">
        <f t="shared" si="241"/>
        <v>8.8389000000000006</v>
      </c>
      <c r="AO34" s="2">
        <f t="shared" si="241"/>
        <v>0</v>
      </c>
      <c r="AP34" s="2">
        <f t="shared" si="241"/>
        <v>0</v>
      </c>
      <c r="AQ34" s="2">
        <f t="shared" si="241"/>
        <v>0</v>
      </c>
      <c r="AR34" s="2">
        <f t="shared" si="241"/>
        <v>0</v>
      </c>
      <c r="AS34" s="2">
        <f t="shared" si="241"/>
        <v>0</v>
      </c>
      <c r="AT34" s="2">
        <f t="shared" si="241"/>
        <v>0</v>
      </c>
      <c r="AU34" s="2">
        <f t="shared" si="241"/>
        <v>0</v>
      </c>
      <c r="AV34" s="2">
        <f t="shared" si="241"/>
        <v>0</v>
      </c>
      <c r="AW34" s="2">
        <f t="shared" si="241"/>
        <v>0</v>
      </c>
      <c r="AX34" s="2">
        <f t="shared" si="241"/>
        <v>0</v>
      </c>
      <c r="AY34" s="2">
        <f t="shared" si="241"/>
        <v>0</v>
      </c>
      <c r="AZ34" s="2">
        <f t="shared" si="241"/>
        <v>0</v>
      </c>
      <c r="BA34" s="2">
        <f t="shared" si="241"/>
        <v>0</v>
      </c>
      <c r="BB34" s="2">
        <f t="shared" si="241"/>
        <v>0</v>
      </c>
      <c r="BC34" s="2">
        <f t="shared" si="241"/>
        <v>0</v>
      </c>
      <c r="BD34" s="2">
        <f t="shared" si="241"/>
        <v>0</v>
      </c>
      <c r="BE34" s="2">
        <f t="shared" si="241"/>
        <v>0</v>
      </c>
      <c r="BF34" s="2">
        <f t="shared" si="241"/>
        <v>0</v>
      </c>
      <c r="BG34" s="2">
        <f t="shared" si="241"/>
        <v>2.1671800000000001</v>
      </c>
      <c r="BH34" s="2">
        <f t="shared" si="241"/>
        <v>2.0793659999999998</v>
      </c>
      <c r="BI34" s="2">
        <f t="shared" si="241"/>
        <v>2.043304</v>
      </c>
      <c r="BJ34" s="2">
        <f t="shared" si="241"/>
        <v>0</v>
      </c>
      <c r="BK34" s="2">
        <f t="shared" si="241"/>
        <v>0</v>
      </c>
      <c r="BL34" s="2">
        <f t="shared" si="241"/>
        <v>0</v>
      </c>
      <c r="BM34" s="2">
        <f t="shared" si="241"/>
        <v>0</v>
      </c>
      <c r="BN34" s="2">
        <f t="shared" si="241"/>
        <v>0</v>
      </c>
      <c r="BO34" s="2">
        <f t="shared" si="241"/>
        <v>0</v>
      </c>
      <c r="BP34" s="2">
        <f t="shared" si="241"/>
        <v>0</v>
      </c>
      <c r="BQ34" s="2">
        <f t="shared" ref="BQ34:CA34" si="242">BQ9+BQ21</f>
        <v>0</v>
      </c>
      <c r="BR34" s="2">
        <f t="shared" si="242"/>
        <v>0</v>
      </c>
      <c r="BS34" s="2">
        <f t="shared" si="242"/>
        <v>0</v>
      </c>
      <c r="BT34" s="2">
        <f t="shared" si="242"/>
        <v>0</v>
      </c>
      <c r="BU34" s="2">
        <f t="shared" si="242"/>
        <v>0</v>
      </c>
      <c r="BV34" s="2">
        <f t="shared" si="242"/>
        <v>0</v>
      </c>
      <c r="BW34" s="2">
        <f t="shared" si="242"/>
        <v>0</v>
      </c>
      <c r="BX34" s="2">
        <f t="shared" si="242"/>
        <v>0</v>
      </c>
      <c r="BY34" s="2">
        <f t="shared" si="242"/>
        <v>0</v>
      </c>
      <c r="BZ34" s="2">
        <f t="shared" si="242"/>
        <v>0</v>
      </c>
      <c r="CA34" s="2">
        <f t="shared" si="242"/>
        <v>0</v>
      </c>
    </row>
    <row r="35" spans="1:79" x14ac:dyDescent="0.25">
      <c r="A35" s="2"/>
      <c r="B35" s="29" t="s">
        <v>64</v>
      </c>
      <c r="C35" s="2">
        <v>12810700000</v>
      </c>
      <c r="D35" s="2">
        <v>44146800</v>
      </c>
      <c r="E35" s="2">
        <f t="shared" ref="E35:AJ35" si="243">E16+E22</f>
        <v>1876914.708904</v>
      </c>
      <c r="F35" s="2">
        <f t="shared" si="243"/>
        <v>285805.32968700002</v>
      </c>
      <c r="G35" s="2">
        <f t="shared" si="243"/>
        <v>1167921.5302629999</v>
      </c>
      <c r="H35" s="2">
        <f t="shared" si="243"/>
        <v>9224</v>
      </c>
      <c r="I35" s="2">
        <f t="shared" si="243"/>
        <v>13131</v>
      </c>
      <c r="J35" s="2">
        <f t="shared" si="243"/>
        <v>20904</v>
      </c>
      <c r="K35" s="2">
        <f t="shared" si="243"/>
        <v>0.13711899999999999</v>
      </c>
      <c r="L35" s="2">
        <f t="shared" si="243"/>
        <v>1.0875400000000002</v>
      </c>
      <c r="M35" s="2">
        <f t="shared" si="243"/>
        <v>30.237128999999999</v>
      </c>
      <c r="N35" s="2">
        <f t="shared" si="243"/>
        <v>2.1782680000000001</v>
      </c>
      <c r="O35" s="2">
        <f t="shared" si="243"/>
        <v>326.52093199999996</v>
      </c>
      <c r="P35" s="2">
        <f t="shared" si="243"/>
        <v>141.99075400000001</v>
      </c>
      <c r="Q35" s="2">
        <f t="shared" si="243"/>
        <v>20718</v>
      </c>
      <c r="R35" s="2">
        <f t="shared" si="243"/>
        <v>171</v>
      </c>
      <c r="S35" s="2">
        <f t="shared" si="243"/>
        <v>3</v>
      </c>
      <c r="T35" s="2">
        <f t="shared" si="243"/>
        <v>8</v>
      </c>
      <c r="U35" s="2">
        <f t="shared" si="243"/>
        <v>0</v>
      </c>
      <c r="V35" s="2">
        <f t="shared" si="243"/>
        <v>0</v>
      </c>
      <c r="W35" s="2">
        <f t="shared" si="243"/>
        <v>0</v>
      </c>
      <c r="X35" s="2">
        <f t="shared" si="243"/>
        <v>0</v>
      </c>
      <c r="Y35" s="2">
        <f t="shared" si="243"/>
        <v>0</v>
      </c>
      <c r="Z35" s="2">
        <f t="shared" si="243"/>
        <v>0</v>
      </c>
      <c r="AA35" s="2">
        <f t="shared" si="243"/>
        <v>0</v>
      </c>
      <c r="AB35" s="2">
        <f t="shared" si="243"/>
        <v>0</v>
      </c>
      <c r="AC35" s="2">
        <f t="shared" si="243"/>
        <v>1</v>
      </c>
      <c r="AD35" s="2">
        <f t="shared" si="243"/>
        <v>0</v>
      </c>
      <c r="AE35" s="2">
        <f t="shared" si="243"/>
        <v>0</v>
      </c>
      <c r="AF35" s="2">
        <f t="shared" si="243"/>
        <v>0</v>
      </c>
      <c r="AG35" s="2">
        <f t="shared" si="243"/>
        <v>0</v>
      </c>
      <c r="AH35" s="2">
        <f t="shared" si="243"/>
        <v>2</v>
      </c>
      <c r="AI35" s="2">
        <f t="shared" si="243"/>
        <v>1</v>
      </c>
      <c r="AJ35" s="2">
        <f t="shared" si="243"/>
        <v>0</v>
      </c>
      <c r="AK35" s="2">
        <f t="shared" ref="AK35:BP35" si="244">AK16+AK22</f>
        <v>0</v>
      </c>
      <c r="AL35" s="2">
        <f t="shared" si="244"/>
        <v>29.686928999999999</v>
      </c>
      <c r="AM35" s="2">
        <f t="shared" si="244"/>
        <v>20.082205000000002</v>
      </c>
      <c r="AN35" s="2">
        <f t="shared" si="244"/>
        <v>273.33613500000001</v>
      </c>
      <c r="AO35" s="2">
        <f t="shared" si="244"/>
        <v>71.033427000000003</v>
      </c>
      <c r="AP35" s="2">
        <f t="shared" si="244"/>
        <v>0</v>
      </c>
      <c r="AQ35" s="2">
        <f t="shared" si="244"/>
        <v>0</v>
      </c>
      <c r="AR35" s="2">
        <f t="shared" si="244"/>
        <v>0</v>
      </c>
      <c r="AS35" s="2">
        <f t="shared" si="244"/>
        <v>0</v>
      </c>
      <c r="AT35" s="2">
        <f t="shared" si="244"/>
        <v>0</v>
      </c>
      <c r="AU35" s="2">
        <f t="shared" si="244"/>
        <v>0</v>
      </c>
      <c r="AV35" s="2">
        <f t="shared" si="244"/>
        <v>0</v>
      </c>
      <c r="AW35" s="2">
        <f t="shared" si="244"/>
        <v>0</v>
      </c>
      <c r="AX35" s="2">
        <f t="shared" si="244"/>
        <v>1284.5798560000001</v>
      </c>
      <c r="AY35" s="2">
        <f t="shared" si="244"/>
        <v>0</v>
      </c>
      <c r="AZ35" s="2">
        <f t="shared" si="244"/>
        <v>0</v>
      </c>
      <c r="BA35" s="2">
        <f t="shared" si="244"/>
        <v>0</v>
      </c>
      <c r="BB35" s="2">
        <f t="shared" si="244"/>
        <v>0</v>
      </c>
      <c r="BC35" s="2">
        <f t="shared" si="244"/>
        <v>412.99034399999999</v>
      </c>
      <c r="BD35" s="2">
        <f t="shared" si="244"/>
        <v>116.702614</v>
      </c>
      <c r="BE35" s="2">
        <f t="shared" si="244"/>
        <v>0</v>
      </c>
      <c r="BF35" s="2">
        <f t="shared" si="244"/>
        <v>0</v>
      </c>
      <c r="BG35" s="2">
        <f t="shared" si="244"/>
        <v>2.178083</v>
      </c>
      <c r="BH35" s="2">
        <f t="shared" si="244"/>
        <v>2.0932740000000001</v>
      </c>
      <c r="BI35" s="2">
        <f t="shared" si="244"/>
        <v>1.156153</v>
      </c>
      <c r="BJ35" s="2">
        <f t="shared" si="244"/>
        <v>1.0080849999999999</v>
      </c>
      <c r="BK35" s="2">
        <f t="shared" si="244"/>
        <v>0</v>
      </c>
      <c r="BL35" s="2">
        <f t="shared" si="244"/>
        <v>0</v>
      </c>
      <c r="BM35" s="2">
        <f t="shared" si="244"/>
        <v>0</v>
      </c>
      <c r="BN35" s="2">
        <f t="shared" si="244"/>
        <v>0</v>
      </c>
      <c r="BO35" s="2">
        <f t="shared" si="244"/>
        <v>0</v>
      </c>
      <c r="BP35" s="2">
        <f t="shared" si="244"/>
        <v>0</v>
      </c>
      <c r="BQ35" s="2">
        <f t="shared" ref="BQ35:CA35" si="245">BQ16+BQ22</f>
        <v>0</v>
      </c>
      <c r="BR35" s="2">
        <f t="shared" si="245"/>
        <v>0</v>
      </c>
      <c r="BS35" s="2">
        <f t="shared" si="245"/>
        <v>6.0711700000000004</v>
      </c>
      <c r="BT35" s="2">
        <f t="shared" si="245"/>
        <v>0</v>
      </c>
      <c r="BU35" s="2">
        <f t="shared" si="245"/>
        <v>0</v>
      </c>
      <c r="BV35" s="2">
        <f t="shared" si="245"/>
        <v>0</v>
      </c>
      <c r="BW35" s="2">
        <f t="shared" si="245"/>
        <v>0</v>
      </c>
      <c r="BX35" s="2">
        <f t="shared" si="245"/>
        <v>1.0256050000000001</v>
      </c>
      <c r="BY35" s="2">
        <f t="shared" si="245"/>
        <v>1.2277690000000001</v>
      </c>
      <c r="BZ35" s="2">
        <f t="shared" si="245"/>
        <v>0</v>
      </c>
      <c r="CA35" s="2">
        <f t="shared" si="245"/>
        <v>0</v>
      </c>
    </row>
    <row r="36" spans="1:79" x14ac:dyDescent="0.25">
      <c r="A36" s="2"/>
      <c r="B36" s="29" t="s">
        <v>65</v>
      </c>
      <c r="C36" s="2">
        <v>15441500000</v>
      </c>
      <c r="D36" s="2">
        <v>55244300</v>
      </c>
      <c r="E36" s="2">
        <f t="shared" ref="E36:AJ36" si="246">E17+E23</f>
        <v>33499795.753345001</v>
      </c>
      <c r="F36" s="2">
        <f t="shared" si="246"/>
        <v>880707.56185000006</v>
      </c>
      <c r="G36" s="2">
        <f t="shared" si="246"/>
        <v>4554191.5585239995</v>
      </c>
      <c r="H36" s="2">
        <f t="shared" si="246"/>
        <v>41440</v>
      </c>
      <c r="I36" s="2">
        <f t="shared" si="246"/>
        <v>34374</v>
      </c>
      <c r="J36" s="2">
        <f t="shared" si="246"/>
        <v>82035</v>
      </c>
      <c r="K36" s="2">
        <f t="shared" si="246"/>
        <v>0.16733000000000001</v>
      </c>
      <c r="L36" s="2">
        <f t="shared" si="246"/>
        <v>1.300044</v>
      </c>
      <c r="M36" s="2">
        <f t="shared" si="246"/>
        <v>24.451920000000001</v>
      </c>
      <c r="N36" s="2">
        <f t="shared" si="246"/>
        <v>2.2051350000000003</v>
      </c>
      <c r="O36" s="2">
        <f t="shared" si="246"/>
        <v>498.69770799999998</v>
      </c>
      <c r="P36" s="2">
        <f t="shared" si="246"/>
        <v>112.200098</v>
      </c>
      <c r="Q36" s="2">
        <f t="shared" si="246"/>
        <v>67002</v>
      </c>
      <c r="R36" s="2">
        <f t="shared" si="246"/>
        <v>13916</v>
      </c>
      <c r="S36" s="2">
        <f t="shared" si="246"/>
        <v>1092</v>
      </c>
      <c r="T36" s="2">
        <f t="shared" si="246"/>
        <v>12</v>
      </c>
      <c r="U36" s="2">
        <f t="shared" si="246"/>
        <v>0</v>
      </c>
      <c r="V36" s="2">
        <f t="shared" si="246"/>
        <v>1</v>
      </c>
      <c r="W36" s="2">
        <f t="shared" si="246"/>
        <v>2</v>
      </c>
      <c r="X36" s="2">
        <f t="shared" si="246"/>
        <v>2</v>
      </c>
      <c r="Y36" s="2">
        <f t="shared" si="246"/>
        <v>7</v>
      </c>
      <c r="Z36" s="2">
        <f t="shared" si="246"/>
        <v>0</v>
      </c>
      <c r="AA36" s="2">
        <f t="shared" si="246"/>
        <v>0</v>
      </c>
      <c r="AB36" s="2">
        <f t="shared" si="246"/>
        <v>0</v>
      </c>
      <c r="AC36" s="2">
        <f t="shared" si="246"/>
        <v>0</v>
      </c>
      <c r="AD36" s="2">
        <f t="shared" si="246"/>
        <v>0</v>
      </c>
      <c r="AE36" s="2">
        <f t="shared" si="246"/>
        <v>0</v>
      </c>
      <c r="AF36" s="2">
        <f t="shared" si="246"/>
        <v>0</v>
      </c>
      <c r="AG36" s="2">
        <f t="shared" si="246"/>
        <v>0</v>
      </c>
      <c r="AH36" s="2">
        <f t="shared" si="246"/>
        <v>0</v>
      </c>
      <c r="AI36" s="2">
        <f t="shared" si="246"/>
        <v>0</v>
      </c>
      <c r="AJ36" s="2">
        <f t="shared" si="246"/>
        <v>0</v>
      </c>
      <c r="AK36" s="2">
        <f t="shared" ref="AK36:BP36" si="247">AK17+AK23</f>
        <v>1</v>
      </c>
      <c r="AL36" s="2">
        <f t="shared" si="247"/>
        <v>24.406413000000001</v>
      </c>
      <c r="AM36" s="2">
        <f t="shared" si="247"/>
        <v>22.912221000000002</v>
      </c>
      <c r="AN36" s="2">
        <f t="shared" si="247"/>
        <v>18.985939999999999</v>
      </c>
      <c r="AO36" s="2">
        <f t="shared" si="247"/>
        <v>4.8767329999999998</v>
      </c>
      <c r="AP36" s="2">
        <f t="shared" si="247"/>
        <v>0</v>
      </c>
      <c r="AQ36" s="2">
        <f t="shared" si="247"/>
        <v>104.933772</v>
      </c>
      <c r="AR36" s="2">
        <f t="shared" si="247"/>
        <v>466.69061699999997</v>
      </c>
      <c r="AS36" s="2">
        <f t="shared" si="247"/>
        <v>171.873122</v>
      </c>
      <c r="AT36" s="2">
        <f t="shared" si="247"/>
        <v>68.169346000000004</v>
      </c>
      <c r="AU36" s="2">
        <f t="shared" si="247"/>
        <v>0</v>
      </c>
      <c r="AV36" s="2">
        <f t="shared" si="247"/>
        <v>0</v>
      </c>
      <c r="AW36" s="2">
        <f t="shared" si="247"/>
        <v>0</v>
      </c>
      <c r="AX36" s="2">
        <f t="shared" si="247"/>
        <v>0</v>
      </c>
      <c r="AY36" s="2">
        <f t="shared" si="247"/>
        <v>0</v>
      </c>
      <c r="AZ36" s="2">
        <f t="shared" si="247"/>
        <v>0</v>
      </c>
      <c r="BA36" s="2">
        <f t="shared" si="247"/>
        <v>0</v>
      </c>
      <c r="BB36" s="2">
        <f t="shared" si="247"/>
        <v>0</v>
      </c>
      <c r="BC36" s="2">
        <f t="shared" si="247"/>
        <v>0</v>
      </c>
      <c r="BD36" s="2">
        <f t="shared" si="247"/>
        <v>0</v>
      </c>
      <c r="BE36" s="2">
        <f t="shared" si="247"/>
        <v>0</v>
      </c>
      <c r="BF36" s="2">
        <f t="shared" si="247"/>
        <v>727.11906999999997</v>
      </c>
      <c r="BG36" s="2">
        <f t="shared" si="247"/>
        <v>2.2131720000000001</v>
      </c>
      <c r="BH36" s="2">
        <f t="shared" si="247"/>
        <v>2.2050920000000001</v>
      </c>
      <c r="BI36" s="2">
        <f t="shared" si="247"/>
        <v>2.0382180000000001</v>
      </c>
      <c r="BJ36" s="2">
        <f t="shared" si="247"/>
        <v>1.0294559999999999</v>
      </c>
      <c r="BK36" s="2">
        <f t="shared" si="247"/>
        <v>0</v>
      </c>
      <c r="BL36" s="2">
        <f t="shared" si="247"/>
        <v>1.4234929999999999</v>
      </c>
      <c r="BM36" s="2">
        <f t="shared" si="247"/>
        <v>1.445684</v>
      </c>
      <c r="BN36" s="2">
        <f t="shared" si="247"/>
        <v>1.0785039999999999</v>
      </c>
      <c r="BO36" s="2">
        <f t="shared" si="247"/>
        <v>1.011876</v>
      </c>
      <c r="BP36" s="2">
        <f t="shared" si="247"/>
        <v>0</v>
      </c>
      <c r="BQ36" s="2">
        <f t="shared" ref="BQ36:CA36" si="248">BQ17+BQ23</f>
        <v>0</v>
      </c>
      <c r="BR36" s="2">
        <f t="shared" si="248"/>
        <v>0</v>
      </c>
      <c r="BS36" s="2">
        <f t="shared" si="248"/>
        <v>0</v>
      </c>
      <c r="BT36" s="2">
        <f t="shared" si="248"/>
        <v>0</v>
      </c>
      <c r="BU36" s="2">
        <f t="shared" si="248"/>
        <v>0</v>
      </c>
      <c r="BV36" s="2">
        <f t="shared" si="248"/>
        <v>0</v>
      </c>
      <c r="BW36" s="2">
        <f t="shared" si="248"/>
        <v>0</v>
      </c>
      <c r="BX36" s="2">
        <f t="shared" si="248"/>
        <v>0</v>
      </c>
      <c r="BY36" s="2">
        <f t="shared" si="248"/>
        <v>0</v>
      </c>
      <c r="BZ36" s="2">
        <f t="shared" si="248"/>
        <v>0</v>
      </c>
      <c r="CA36" s="2">
        <f t="shared" si="248"/>
        <v>1.2048840000000001</v>
      </c>
    </row>
    <row r="37" spans="1:79" x14ac:dyDescent="0.25">
      <c r="A37" s="2"/>
      <c r="B37" s="29" t="s">
        <v>70</v>
      </c>
      <c r="C37" s="2">
        <v>13105300000</v>
      </c>
      <c r="D37" s="2">
        <v>48173400</v>
      </c>
      <c r="E37" s="2">
        <f t="shared" ref="E37:AJ37" si="249">E18+E24</f>
        <v>4310427.9499289999</v>
      </c>
      <c r="F37" s="2">
        <f t="shared" si="249"/>
        <v>1279917.4276430001</v>
      </c>
      <c r="G37" s="2">
        <f t="shared" si="249"/>
        <v>5830012.9404199999</v>
      </c>
      <c r="H37" s="2">
        <f t="shared" si="249"/>
        <v>63418</v>
      </c>
      <c r="I37" s="2">
        <f t="shared" si="249"/>
        <v>49177</v>
      </c>
      <c r="J37" s="2">
        <f t="shared" si="249"/>
        <v>123622</v>
      </c>
      <c r="K37" s="2">
        <f t="shared" si="249"/>
        <v>0.18054700000000001</v>
      </c>
      <c r="L37" s="2">
        <f t="shared" si="249"/>
        <v>1.272554</v>
      </c>
      <c r="M37" s="2">
        <f t="shared" si="249"/>
        <v>22.313566000000002</v>
      </c>
      <c r="N37" s="2">
        <f t="shared" si="249"/>
        <v>2.1894429999999998</v>
      </c>
      <c r="O37" s="2">
        <f t="shared" si="249"/>
        <v>51.136716999999997</v>
      </c>
      <c r="P37" s="2">
        <f t="shared" si="249"/>
        <v>91.181737999999996</v>
      </c>
      <c r="Q37" s="2">
        <f t="shared" si="249"/>
        <v>105045</v>
      </c>
      <c r="R37" s="2">
        <f t="shared" si="249"/>
        <v>17419</v>
      </c>
      <c r="S37" s="2">
        <f t="shared" si="249"/>
        <v>1124</v>
      </c>
      <c r="T37" s="2">
        <f t="shared" si="249"/>
        <v>26</v>
      </c>
      <c r="U37" s="2">
        <f t="shared" si="249"/>
        <v>1</v>
      </c>
      <c r="V37" s="2">
        <f t="shared" si="249"/>
        <v>0</v>
      </c>
      <c r="W37" s="2">
        <f t="shared" si="249"/>
        <v>0</v>
      </c>
      <c r="X37" s="2">
        <f t="shared" si="249"/>
        <v>1</v>
      </c>
      <c r="Y37" s="2">
        <f t="shared" si="249"/>
        <v>0</v>
      </c>
      <c r="Z37" s="2">
        <f t="shared" si="249"/>
        <v>0</v>
      </c>
      <c r="AA37" s="2">
        <f t="shared" si="249"/>
        <v>0</v>
      </c>
      <c r="AB37" s="2">
        <f t="shared" si="249"/>
        <v>0</v>
      </c>
      <c r="AC37" s="2">
        <f t="shared" si="249"/>
        <v>0</v>
      </c>
      <c r="AD37" s="2">
        <f t="shared" si="249"/>
        <v>0</v>
      </c>
      <c r="AE37" s="2">
        <f t="shared" si="249"/>
        <v>0</v>
      </c>
      <c r="AF37" s="2">
        <f t="shared" si="249"/>
        <v>0</v>
      </c>
      <c r="AG37" s="2">
        <f t="shared" si="249"/>
        <v>0</v>
      </c>
      <c r="AH37" s="2">
        <f t="shared" si="249"/>
        <v>0</v>
      </c>
      <c r="AI37" s="2">
        <f t="shared" si="249"/>
        <v>4</v>
      </c>
      <c r="AJ37" s="2">
        <f t="shared" si="249"/>
        <v>2</v>
      </c>
      <c r="AK37" s="2">
        <f t="shared" ref="AK37:BP37" si="250">AK18+AK24</f>
        <v>0</v>
      </c>
      <c r="AL37" s="2">
        <f t="shared" si="250"/>
        <v>22.035086</v>
      </c>
      <c r="AM37" s="2">
        <f t="shared" si="250"/>
        <v>34.889332000000003</v>
      </c>
      <c r="AN37" s="2">
        <f t="shared" si="250"/>
        <v>12.446152</v>
      </c>
      <c r="AO37" s="2">
        <f t="shared" si="250"/>
        <v>5.3903679999999996</v>
      </c>
      <c r="AP37" s="2">
        <f t="shared" si="250"/>
        <v>9.8708019999999994</v>
      </c>
      <c r="AQ37" s="2">
        <f t="shared" si="250"/>
        <v>0</v>
      </c>
      <c r="AR37" s="2">
        <f t="shared" si="250"/>
        <v>0</v>
      </c>
      <c r="AS37" s="2">
        <f t="shared" si="250"/>
        <v>157.24650299999999</v>
      </c>
      <c r="AT37" s="2">
        <f t="shared" si="250"/>
        <v>0</v>
      </c>
      <c r="AU37" s="2">
        <f t="shared" si="250"/>
        <v>0</v>
      </c>
      <c r="AV37" s="2">
        <f t="shared" si="250"/>
        <v>0</v>
      </c>
      <c r="AW37" s="2">
        <f t="shared" si="250"/>
        <v>0</v>
      </c>
      <c r="AX37" s="2">
        <f t="shared" si="250"/>
        <v>0</v>
      </c>
      <c r="AY37" s="2">
        <f t="shared" si="250"/>
        <v>0</v>
      </c>
      <c r="AZ37" s="2">
        <f t="shared" si="250"/>
        <v>0</v>
      </c>
      <c r="BA37" s="2">
        <f t="shared" si="250"/>
        <v>0</v>
      </c>
      <c r="BB37" s="2">
        <f t="shared" si="250"/>
        <v>0</v>
      </c>
      <c r="BC37" s="2">
        <f t="shared" si="250"/>
        <v>0</v>
      </c>
      <c r="BD37" s="2">
        <f t="shared" si="250"/>
        <v>277.21346799999998</v>
      </c>
      <c r="BE37" s="2">
        <f t="shared" si="250"/>
        <v>262.17979400000002</v>
      </c>
      <c r="BF37" s="2">
        <f t="shared" si="250"/>
        <v>0</v>
      </c>
      <c r="BG37" s="2">
        <f t="shared" si="250"/>
        <v>2.195954</v>
      </c>
      <c r="BH37" s="2">
        <f t="shared" si="250"/>
        <v>2.1068749999999996</v>
      </c>
      <c r="BI37" s="2">
        <f t="shared" si="250"/>
        <v>2.0799970000000001</v>
      </c>
      <c r="BJ37" s="2">
        <f t="shared" si="250"/>
        <v>1.036108</v>
      </c>
      <c r="BK37" s="2">
        <f t="shared" si="250"/>
        <v>1.0074350000000001</v>
      </c>
      <c r="BL37" s="2">
        <f t="shared" si="250"/>
        <v>0</v>
      </c>
      <c r="BM37" s="2">
        <f t="shared" si="250"/>
        <v>0</v>
      </c>
      <c r="BN37" s="2">
        <f t="shared" si="250"/>
        <v>1.0864579999999999</v>
      </c>
      <c r="BO37" s="2">
        <f t="shared" si="250"/>
        <v>0</v>
      </c>
      <c r="BP37" s="2">
        <f t="shared" si="250"/>
        <v>0</v>
      </c>
      <c r="BQ37" s="2">
        <f t="shared" ref="BQ37:CA37" si="251">BQ18+BQ24</f>
        <v>0</v>
      </c>
      <c r="BR37" s="2">
        <f t="shared" si="251"/>
        <v>0</v>
      </c>
      <c r="BS37" s="2">
        <f t="shared" si="251"/>
        <v>0</v>
      </c>
      <c r="BT37" s="2">
        <f t="shared" si="251"/>
        <v>0</v>
      </c>
      <c r="BU37" s="2">
        <f t="shared" si="251"/>
        <v>0</v>
      </c>
      <c r="BV37" s="2">
        <f t="shared" si="251"/>
        <v>0</v>
      </c>
      <c r="BW37" s="2">
        <f t="shared" si="251"/>
        <v>0</v>
      </c>
      <c r="BX37" s="2">
        <f t="shared" si="251"/>
        <v>0</v>
      </c>
      <c r="BY37" s="2">
        <f t="shared" si="251"/>
        <v>0.85195500000000002</v>
      </c>
      <c r="BZ37" s="2">
        <f t="shared" si="251"/>
        <v>1.9533609999999999</v>
      </c>
      <c r="CA37" s="2">
        <f t="shared" si="251"/>
        <v>0</v>
      </c>
    </row>
    <row r="38" spans="1:79" s="6" customFormat="1" x14ac:dyDescent="0.25">
      <c r="B38" s="33" t="s">
        <v>59</v>
      </c>
      <c r="C38" s="6">
        <f>AVERAGE(C34:C37)</f>
        <v>13731750000</v>
      </c>
      <c r="D38" s="6">
        <f>AVERAGE(D34:D37)</f>
        <v>50885850</v>
      </c>
      <c r="E38" s="6">
        <f>AVERAGE(E34:E37)</f>
        <v>10628184.752168501</v>
      </c>
      <c r="F38" s="6">
        <f t="shared" ref="F38:BQ38" si="252">AVERAGE(F34:F37)</f>
        <v>1301591.2450075001</v>
      </c>
      <c r="G38" s="6">
        <f t="shared" si="252"/>
        <v>5286300.0875902493</v>
      </c>
      <c r="H38" s="6">
        <f t="shared" si="252"/>
        <v>62493</v>
      </c>
      <c r="I38" s="6">
        <f t="shared" si="252"/>
        <v>48796</v>
      </c>
      <c r="J38" s="6">
        <f t="shared" si="252"/>
        <v>124058.75</v>
      </c>
      <c r="K38" s="6">
        <f t="shared" si="252"/>
        <v>0.17010400000000001</v>
      </c>
      <c r="L38" s="6">
        <f t="shared" si="252"/>
        <v>1.2045509999999999</v>
      </c>
      <c r="M38" s="6">
        <f t="shared" si="252"/>
        <v>24.367822250000003</v>
      </c>
      <c r="N38" s="6">
        <f t="shared" si="252"/>
        <v>2.1841765000000004</v>
      </c>
      <c r="O38" s="6">
        <f t="shared" si="252"/>
        <v>224.32775824999996</v>
      </c>
      <c r="P38" s="6">
        <f t="shared" si="252"/>
        <v>104.1295755</v>
      </c>
      <c r="Q38" s="6">
        <f t="shared" si="252"/>
        <v>113095.75</v>
      </c>
      <c r="R38" s="6">
        <f t="shared" si="252"/>
        <v>10305</v>
      </c>
      <c r="S38" s="6">
        <f t="shared" si="252"/>
        <v>640.25</v>
      </c>
      <c r="T38" s="6">
        <f t="shared" si="252"/>
        <v>11.5</v>
      </c>
      <c r="U38" s="6">
        <f t="shared" si="252"/>
        <v>0.25</v>
      </c>
      <c r="V38" s="6">
        <f t="shared" si="252"/>
        <v>0.25</v>
      </c>
      <c r="W38" s="6">
        <f t="shared" si="252"/>
        <v>0.5</v>
      </c>
      <c r="X38" s="6">
        <f t="shared" si="252"/>
        <v>0.75</v>
      </c>
      <c r="Y38" s="6">
        <f t="shared" si="252"/>
        <v>1.75</v>
      </c>
      <c r="Z38" s="6">
        <f t="shared" si="252"/>
        <v>0</v>
      </c>
      <c r="AA38" s="6">
        <f t="shared" si="252"/>
        <v>0</v>
      </c>
      <c r="AB38" s="6">
        <f t="shared" si="252"/>
        <v>0</v>
      </c>
      <c r="AC38" s="6">
        <f t="shared" si="252"/>
        <v>0.25</v>
      </c>
      <c r="AD38" s="6">
        <f t="shared" si="252"/>
        <v>0</v>
      </c>
      <c r="AE38" s="6">
        <f t="shared" si="252"/>
        <v>0</v>
      </c>
      <c r="AF38" s="6">
        <f t="shared" si="252"/>
        <v>0</v>
      </c>
      <c r="AG38" s="6">
        <f t="shared" si="252"/>
        <v>0</v>
      </c>
      <c r="AH38" s="6">
        <f t="shared" si="252"/>
        <v>0.5</v>
      </c>
      <c r="AI38" s="6">
        <f t="shared" si="252"/>
        <v>1.25</v>
      </c>
      <c r="AJ38" s="6">
        <f t="shared" si="252"/>
        <v>0.5</v>
      </c>
      <c r="AK38" s="6">
        <f t="shared" si="252"/>
        <v>0.25</v>
      </c>
      <c r="AL38" s="6">
        <f t="shared" si="252"/>
        <v>24.220591499999998</v>
      </c>
      <c r="AM38" s="6">
        <f t="shared" si="252"/>
        <v>22.784475</v>
      </c>
      <c r="AN38" s="6">
        <f t="shared" si="252"/>
        <v>78.401781749999998</v>
      </c>
      <c r="AO38" s="6">
        <f t="shared" si="252"/>
        <v>20.325132</v>
      </c>
      <c r="AP38" s="6">
        <f t="shared" si="252"/>
        <v>2.4677004999999999</v>
      </c>
      <c r="AQ38" s="6">
        <f t="shared" si="252"/>
        <v>26.233443000000001</v>
      </c>
      <c r="AR38" s="6">
        <f t="shared" si="252"/>
        <v>116.67265424999999</v>
      </c>
      <c r="AS38" s="6">
        <f t="shared" si="252"/>
        <v>82.279906249999996</v>
      </c>
      <c r="AT38" s="6">
        <f t="shared" si="252"/>
        <v>17.042336500000001</v>
      </c>
      <c r="AU38" s="6">
        <f t="shared" si="252"/>
        <v>0</v>
      </c>
      <c r="AV38" s="6">
        <f t="shared" si="252"/>
        <v>0</v>
      </c>
      <c r="AW38" s="6">
        <f t="shared" si="252"/>
        <v>0</v>
      </c>
      <c r="AX38" s="6">
        <f t="shared" si="252"/>
        <v>321.14496400000002</v>
      </c>
      <c r="AY38" s="6">
        <f t="shared" si="252"/>
        <v>0</v>
      </c>
      <c r="AZ38" s="6">
        <f t="shared" si="252"/>
        <v>0</v>
      </c>
      <c r="BA38" s="6">
        <f t="shared" si="252"/>
        <v>0</v>
      </c>
      <c r="BB38" s="6">
        <f t="shared" si="252"/>
        <v>0</v>
      </c>
      <c r="BC38" s="6">
        <f t="shared" si="252"/>
        <v>103.247586</v>
      </c>
      <c r="BD38" s="6">
        <f t="shared" si="252"/>
        <v>98.47902049999999</v>
      </c>
      <c r="BE38" s="6">
        <f t="shared" si="252"/>
        <v>65.544948500000004</v>
      </c>
      <c r="BF38" s="6">
        <f t="shared" si="252"/>
        <v>181.77976749999999</v>
      </c>
      <c r="BG38" s="6">
        <f t="shared" si="252"/>
        <v>2.1885972499999999</v>
      </c>
      <c r="BH38" s="6">
        <f t="shared" si="252"/>
        <v>2.1211517500000001</v>
      </c>
      <c r="BI38" s="6">
        <f t="shared" si="252"/>
        <v>1.829418</v>
      </c>
      <c r="BJ38" s="6">
        <f t="shared" si="252"/>
        <v>0.76841225000000002</v>
      </c>
      <c r="BK38" s="6">
        <f t="shared" si="252"/>
        <v>0.25185875000000002</v>
      </c>
      <c r="BL38" s="6">
        <f t="shared" si="252"/>
        <v>0.35587324999999997</v>
      </c>
      <c r="BM38" s="6">
        <f t="shared" si="252"/>
        <v>0.36142099999999999</v>
      </c>
      <c r="BN38" s="6">
        <f t="shared" si="252"/>
        <v>0.54124050000000001</v>
      </c>
      <c r="BO38" s="6">
        <f t="shared" si="252"/>
        <v>0.252969</v>
      </c>
      <c r="BP38" s="6">
        <f t="shared" si="252"/>
        <v>0</v>
      </c>
      <c r="BQ38" s="6">
        <f t="shared" si="252"/>
        <v>0</v>
      </c>
      <c r="BR38" s="6">
        <f t="shared" ref="BR38:CA38" si="253">AVERAGE(BR34:BR37)</f>
        <v>0</v>
      </c>
      <c r="BS38" s="6">
        <f t="shared" si="253"/>
        <v>1.5177925000000001</v>
      </c>
      <c r="BT38" s="6">
        <f t="shared" si="253"/>
        <v>0</v>
      </c>
      <c r="BU38" s="6">
        <f t="shared" si="253"/>
        <v>0</v>
      </c>
      <c r="BV38" s="6">
        <f t="shared" si="253"/>
        <v>0</v>
      </c>
      <c r="BW38" s="6">
        <f t="shared" si="253"/>
        <v>0</v>
      </c>
      <c r="BX38" s="6">
        <f t="shared" si="253"/>
        <v>0.25640125000000002</v>
      </c>
      <c r="BY38" s="6">
        <f t="shared" si="253"/>
        <v>0.51993100000000003</v>
      </c>
      <c r="BZ38" s="6">
        <f t="shared" si="253"/>
        <v>0.48834024999999998</v>
      </c>
      <c r="CA38" s="6">
        <f t="shared" si="253"/>
        <v>0.30122100000000002</v>
      </c>
    </row>
    <row r="39" spans="1:79" x14ac:dyDescent="0.25">
      <c r="A39" s="2"/>
      <c r="B39" s="32" t="s">
        <v>60</v>
      </c>
      <c r="C39" s="5">
        <f>STDEV(C34:C37)/SQRT(4)</f>
        <v>590927437.02872121</v>
      </c>
      <c r="D39" s="5">
        <f>STDEV(D34:D37)/SQRT(4)</f>
        <v>2853469.0087973038</v>
      </c>
      <c r="E39" s="5">
        <f>STDEV(E34:E37)/SQRT(4)</f>
        <v>7640297.1565131303</v>
      </c>
      <c r="F39" s="5">
        <f t="shared" ref="F39:BQ39" si="254">STDEV(F34:F37)/SQRT(4)</f>
        <v>527272.80837358837</v>
      </c>
      <c r="G39" s="5">
        <f t="shared" si="254"/>
        <v>1740233.5285100236</v>
      </c>
      <c r="H39" s="5">
        <f t="shared" si="254"/>
        <v>26877.485007592011</v>
      </c>
      <c r="I39" s="5">
        <f t="shared" si="254"/>
        <v>18144.829167010637</v>
      </c>
      <c r="J39" s="5">
        <f t="shared" si="254"/>
        <v>52923.600433982509</v>
      </c>
      <c r="K39" s="5">
        <f t="shared" si="254"/>
        <v>1.2401819107157883E-2</v>
      </c>
      <c r="L39" s="5">
        <f t="shared" si="254"/>
        <v>4.9661982780258206E-2</v>
      </c>
      <c r="M39" s="5">
        <f t="shared" si="254"/>
        <v>2.1189454919309156</v>
      </c>
      <c r="N39" s="5">
        <f t="shared" si="254"/>
        <v>8.7305273275253559E-3</v>
      </c>
      <c r="O39" s="5">
        <f t="shared" si="254"/>
        <v>114.410683757708</v>
      </c>
      <c r="P39" s="5">
        <f t="shared" si="254"/>
        <v>15.149763249373763</v>
      </c>
      <c r="Q39" s="5">
        <f t="shared" si="254"/>
        <v>51794.358448218081</v>
      </c>
      <c r="R39" s="5">
        <f t="shared" si="254"/>
        <v>3727.1029187113504</v>
      </c>
      <c r="S39" s="5">
        <f t="shared" si="254"/>
        <v>278.85670603376207</v>
      </c>
      <c r="T39" s="5">
        <f t="shared" si="254"/>
        <v>5.4390562906935731</v>
      </c>
      <c r="U39" s="5">
        <f t="shared" si="254"/>
        <v>0.25</v>
      </c>
      <c r="V39" s="5">
        <f t="shared" si="254"/>
        <v>0.25</v>
      </c>
      <c r="W39" s="5">
        <f t="shared" si="254"/>
        <v>0.5</v>
      </c>
      <c r="X39" s="5">
        <f t="shared" si="254"/>
        <v>0.47871355387816905</v>
      </c>
      <c r="Y39" s="5">
        <f t="shared" si="254"/>
        <v>1.75</v>
      </c>
      <c r="Z39" s="5">
        <f t="shared" si="254"/>
        <v>0</v>
      </c>
      <c r="AA39" s="5">
        <f t="shared" si="254"/>
        <v>0</v>
      </c>
      <c r="AB39" s="5">
        <f t="shared" si="254"/>
        <v>0</v>
      </c>
      <c r="AC39" s="5">
        <f t="shared" si="254"/>
        <v>0.25</v>
      </c>
      <c r="AD39" s="5">
        <f t="shared" si="254"/>
        <v>0</v>
      </c>
      <c r="AE39" s="5">
        <f t="shared" si="254"/>
        <v>0</v>
      </c>
      <c r="AF39" s="5">
        <f t="shared" si="254"/>
        <v>0</v>
      </c>
      <c r="AG39" s="5">
        <f t="shared" si="254"/>
        <v>0</v>
      </c>
      <c r="AH39" s="5">
        <f t="shared" si="254"/>
        <v>0.5</v>
      </c>
      <c r="AI39" s="5">
        <f t="shared" si="254"/>
        <v>0.9464847243000456</v>
      </c>
      <c r="AJ39" s="5">
        <f t="shared" si="254"/>
        <v>0.5</v>
      </c>
      <c r="AK39" s="5">
        <f t="shared" si="254"/>
        <v>0.25</v>
      </c>
      <c r="AL39" s="5">
        <f t="shared" si="254"/>
        <v>1.9729313232126022</v>
      </c>
      <c r="AM39" s="5">
        <f t="shared" si="254"/>
        <v>4.5154677893026252</v>
      </c>
      <c r="AN39" s="5">
        <f t="shared" si="254"/>
        <v>65.012039872716656</v>
      </c>
      <c r="AO39" s="5">
        <f t="shared" si="254"/>
        <v>16.946342722505417</v>
      </c>
      <c r="AP39" s="5">
        <f t="shared" si="254"/>
        <v>2.4677004999999999</v>
      </c>
      <c r="AQ39" s="5">
        <f t="shared" si="254"/>
        <v>26.233443000000001</v>
      </c>
      <c r="AR39" s="5">
        <f t="shared" si="254"/>
        <v>116.67265424999999</v>
      </c>
      <c r="AS39" s="5">
        <f t="shared" si="254"/>
        <v>47.59805745486603</v>
      </c>
      <c r="AT39" s="5">
        <f t="shared" si="254"/>
        <v>17.042336500000001</v>
      </c>
      <c r="AU39" s="5">
        <f t="shared" si="254"/>
        <v>0</v>
      </c>
      <c r="AV39" s="5">
        <f t="shared" si="254"/>
        <v>0</v>
      </c>
      <c r="AW39" s="5">
        <f t="shared" si="254"/>
        <v>0</v>
      </c>
      <c r="AX39" s="5">
        <f t="shared" si="254"/>
        <v>321.14496400000002</v>
      </c>
      <c r="AY39" s="5">
        <f t="shared" si="254"/>
        <v>0</v>
      </c>
      <c r="AZ39" s="5">
        <f t="shared" si="254"/>
        <v>0</v>
      </c>
      <c r="BA39" s="5">
        <f t="shared" si="254"/>
        <v>0</v>
      </c>
      <c r="BB39" s="5">
        <f t="shared" si="254"/>
        <v>0</v>
      </c>
      <c r="BC39" s="5">
        <f t="shared" si="254"/>
        <v>103.247586</v>
      </c>
      <c r="BD39" s="5">
        <f t="shared" si="254"/>
        <v>65.621602794901776</v>
      </c>
      <c r="BE39" s="5">
        <f t="shared" si="254"/>
        <v>65.544948500000004</v>
      </c>
      <c r="BF39" s="5">
        <f t="shared" si="254"/>
        <v>181.77976749999999</v>
      </c>
      <c r="BG39" s="5">
        <f t="shared" si="254"/>
        <v>1.0113061516136784E-2</v>
      </c>
      <c r="BH39" s="5">
        <f t="shared" si="254"/>
        <v>2.8537999533881767E-2</v>
      </c>
      <c r="BI39" s="5">
        <f t="shared" si="254"/>
        <v>0.22461453211780411</v>
      </c>
      <c r="BJ39" s="5">
        <f t="shared" si="254"/>
        <v>0.25620715365773022</v>
      </c>
      <c r="BK39" s="5">
        <f t="shared" si="254"/>
        <v>0.25185875000000002</v>
      </c>
      <c r="BL39" s="5">
        <f t="shared" si="254"/>
        <v>0.35587324999999997</v>
      </c>
      <c r="BM39" s="5">
        <f t="shared" si="254"/>
        <v>0.36142099999999999</v>
      </c>
      <c r="BN39" s="5">
        <f t="shared" si="254"/>
        <v>0.31248956628168667</v>
      </c>
      <c r="BO39" s="5">
        <f t="shared" si="254"/>
        <v>0.252969</v>
      </c>
      <c r="BP39" s="5">
        <f t="shared" si="254"/>
        <v>0</v>
      </c>
      <c r="BQ39" s="5">
        <f t="shared" si="254"/>
        <v>0</v>
      </c>
      <c r="BR39" s="5">
        <f t="shared" ref="BR39:CA39" si="255">STDEV(BR34:BR37)/SQRT(4)</f>
        <v>0</v>
      </c>
      <c r="BS39" s="5">
        <f t="shared" si="255"/>
        <v>1.5177925000000001</v>
      </c>
      <c r="BT39" s="5">
        <f t="shared" si="255"/>
        <v>0</v>
      </c>
      <c r="BU39" s="5">
        <f t="shared" si="255"/>
        <v>0</v>
      </c>
      <c r="BV39" s="5">
        <f t="shared" si="255"/>
        <v>0</v>
      </c>
      <c r="BW39" s="5">
        <f t="shared" si="255"/>
        <v>0</v>
      </c>
      <c r="BX39" s="5">
        <f t="shared" si="255"/>
        <v>0.25640125000000002</v>
      </c>
      <c r="BY39" s="5">
        <f t="shared" si="255"/>
        <v>0.30982939664999515</v>
      </c>
      <c r="BZ39" s="5">
        <f t="shared" si="255"/>
        <v>0.48834024999999998</v>
      </c>
      <c r="CA39" s="5">
        <f t="shared" si="255"/>
        <v>0.30122100000000002</v>
      </c>
    </row>
    <row r="44" spans="1:79" ht="30" x14ac:dyDescent="0.25">
      <c r="A44" s="34"/>
      <c r="B44" s="3"/>
      <c r="C44" s="35" t="s">
        <v>57</v>
      </c>
      <c r="D44" s="36" t="s">
        <v>58</v>
      </c>
      <c r="E44" s="37" t="s">
        <v>59</v>
      </c>
      <c r="F44" s="36" t="s">
        <v>60</v>
      </c>
    </row>
    <row r="45" spans="1:79" x14ac:dyDescent="0.25">
      <c r="A45" s="34"/>
      <c r="B45" s="3" t="s">
        <v>54</v>
      </c>
      <c r="C45" s="35">
        <v>14781670000</v>
      </c>
      <c r="D45" s="36">
        <v>2239177429.5262961</v>
      </c>
      <c r="E45" s="37">
        <v>13731750000</v>
      </c>
      <c r="F45" s="36">
        <v>590927437.02872121</v>
      </c>
    </row>
    <row r="46" spans="1:79" x14ac:dyDescent="0.25">
      <c r="A46" s="34"/>
      <c r="B46" s="3" t="s">
        <v>55</v>
      </c>
      <c r="C46" s="35">
        <v>49591575</v>
      </c>
      <c r="D46" s="36">
        <v>5434771.9912882885</v>
      </c>
      <c r="E46" s="37">
        <v>50885850</v>
      </c>
      <c r="F46" s="36">
        <v>2853469.0087973038</v>
      </c>
    </row>
    <row r="47" spans="1:79" x14ac:dyDescent="0.25">
      <c r="A47" s="34"/>
      <c r="B47" s="3" t="s">
        <v>5</v>
      </c>
      <c r="C47" s="8">
        <v>102978425.41654424</v>
      </c>
      <c r="D47" s="9">
        <v>99144874.553546309</v>
      </c>
      <c r="E47" s="10">
        <v>10628184.752168501</v>
      </c>
      <c r="F47" s="9">
        <v>7640297.1565131303</v>
      </c>
    </row>
    <row r="48" spans="1:79" x14ac:dyDescent="0.25">
      <c r="A48" s="34"/>
      <c r="B48" s="3" t="s">
        <v>6</v>
      </c>
      <c r="C48" s="8">
        <v>1869745.7859850002</v>
      </c>
      <c r="D48" s="9">
        <v>773028.86266626965</v>
      </c>
      <c r="E48" s="10">
        <v>1301591.2450075001</v>
      </c>
      <c r="F48" s="9">
        <v>527272.80837358837</v>
      </c>
    </row>
    <row r="49" spans="1:6" x14ac:dyDescent="0.25">
      <c r="A49" s="34"/>
      <c r="B49" s="3" t="s">
        <v>7</v>
      </c>
      <c r="C49" s="8">
        <v>8773618.3083139993</v>
      </c>
      <c r="D49" s="9">
        <v>4437668.0154887326</v>
      </c>
      <c r="E49" s="11">
        <v>5286300.0875902493</v>
      </c>
      <c r="F49" s="9">
        <v>1740233.5285100236</v>
      </c>
    </row>
    <row r="50" spans="1:6" x14ac:dyDescent="0.25">
      <c r="A50" s="34"/>
      <c r="B50" s="3" t="s">
        <v>8</v>
      </c>
      <c r="C50" s="8">
        <v>110700</v>
      </c>
      <c r="D50" s="9">
        <v>49987.925633763465</v>
      </c>
      <c r="E50" s="11">
        <v>62493</v>
      </c>
      <c r="F50" s="9">
        <v>26877.485007592011</v>
      </c>
    </row>
    <row r="51" spans="1:6" x14ac:dyDescent="0.25">
      <c r="A51" s="34"/>
      <c r="B51" s="3" t="s">
        <v>9</v>
      </c>
      <c r="C51" s="8">
        <v>55618.5</v>
      </c>
      <c r="D51" s="9">
        <v>21345.064638381085</v>
      </c>
      <c r="E51" s="11">
        <v>48796</v>
      </c>
      <c r="F51" s="9">
        <v>18144.829167010637</v>
      </c>
    </row>
    <row r="52" spans="1:6" x14ac:dyDescent="0.25">
      <c r="A52" s="34"/>
      <c r="B52" s="3" t="s">
        <v>10</v>
      </c>
      <c r="C52" s="8">
        <v>216399.75</v>
      </c>
      <c r="D52" s="9">
        <v>97666.923163521264</v>
      </c>
      <c r="E52" s="11">
        <v>124058.75</v>
      </c>
      <c r="F52" s="9">
        <v>52923.600433982509</v>
      </c>
    </row>
    <row r="53" spans="1:6" x14ac:dyDescent="0.25">
      <c r="A53" s="34"/>
      <c r="B53" s="3" t="s">
        <v>11</v>
      </c>
      <c r="C53" s="8">
        <v>0.18304874999999998</v>
      </c>
      <c r="D53" s="9">
        <v>2.1092663895989253E-2</v>
      </c>
      <c r="E53" s="11">
        <v>0.17010400000000001</v>
      </c>
      <c r="F53" s="9">
        <v>1.2401819107157883E-2</v>
      </c>
    </row>
    <row r="54" spans="1:6" x14ac:dyDescent="0.25">
      <c r="A54" s="34"/>
      <c r="B54" s="3" t="s">
        <v>12</v>
      </c>
      <c r="C54" s="8">
        <v>1.2032807500000002</v>
      </c>
      <c r="D54" s="9">
        <v>5.3267375036030899E-2</v>
      </c>
      <c r="E54" s="11">
        <v>1.2045509999999999</v>
      </c>
      <c r="F54" s="9">
        <v>4.9661982780258206E-2</v>
      </c>
    </row>
    <row r="55" spans="1:6" x14ac:dyDescent="0.25">
      <c r="A55" s="34"/>
      <c r="B55" s="3" t="s">
        <v>13</v>
      </c>
      <c r="C55" s="8">
        <v>23.869983000000001</v>
      </c>
      <c r="D55" s="9">
        <v>2.9034499727173673</v>
      </c>
      <c r="E55" s="11">
        <v>24.367822250000003</v>
      </c>
      <c r="F55" s="9">
        <v>2.1189454919309156</v>
      </c>
    </row>
    <row r="56" spans="1:6" x14ac:dyDescent="0.25">
      <c r="A56" s="34"/>
      <c r="B56" s="3" t="s">
        <v>14</v>
      </c>
      <c r="C56" s="8">
        <v>2.1774624999999999</v>
      </c>
      <c r="D56" s="9">
        <v>1.2762847073308835E-2</v>
      </c>
      <c r="E56" s="11">
        <v>2.1841765000000004</v>
      </c>
      <c r="F56" s="9">
        <v>8.7305273275253559E-3</v>
      </c>
    </row>
    <row r="57" spans="1:6" x14ac:dyDescent="0.25">
      <c r="A57" s="34"/>
      <c r="B57" s="3" t="s">
        <v>15</v>
      </c>
      <c r="C57" s="8">
        <v>487.16258899999991</v>
      </c>
      <c r="D57" s="9">
        <v>311.4440048122317</v>
      </c>
      <c r="E57" s="11">
        <v>224.32775824999996</v>
      </c>
      <c r="F57" s="9">
        <v>114.410683757708</v>
      </c>
    </row>
    <row r="58" spans="1:6" ht="15.75" thickBot="1" x14ac:dyDescent="0.3">
      <c r="A58" s="34"/>
      <c r="B58" s="3" t="s">
        <v>16</v>
      </c>
      <c r="C58" s="8">
        <v>106.57352225</v>
      </c>
      <c r="D58" s="9">
        <v>14.467144038058617</v>
      </c>
      <c r="E58" s="42">
        <v>104.1295755</v>
      </c>
      <c r="F58" s="9">
        <v>15.149763249373763</v>
      </c>
    </row>
    <row r="59" spans="1:6" x14ac:dyDescent="0.25">
      <c r="A59" s="43" t="s">
        <v>1</v>
      </c>
      <c r="B59" s="12" t="s">
        <v>17</v>
      </c>
      <c r="C59" s="13">
        <v>208065</v>
      </c>
      <c r="D59" s="14">
        <v>95096.954489440235</v>
      </c>
      <c r="E59" s="15">
        <v>113095.75</v>
      </c>
      <c r="F59" s="16">
        <v>51794.358448218081</v>
      </c>
    </row>
    <row r="60" spans="1:6" x14ac:dyDescent="0.25">
      <c r="A60" s="44"/>
      <c r="B60" s="17" t="s">
        <v>18</v>
      </c>
      <c r="C60" s="18">
        <v>7910.75</v>
      </c>
      <c r="D60" s="19">
        <v>3552.7583268731728</v>
      </c>
      <c r="E60" s="20">
        <v>10305</v>
      </c>
      <c r="F60" s="21">
        <v>3727.1029187113504</v>
      </c>
    </row>
    <row r="61" spans="1:6" x14ac:dyDescent="0.25">
      <c r="A61" s="44"/>
      <c r="B61" s="17" t="s">
        <v>19</v>
      </c>
      <c r="C61" s="18">
        <v>388.5</v>
      </c>
      <c r="D61" s="19">
        <v>250.82713170628094</v>
      </c>
      <c r="E61" s="20">
        <v>640.25</v>
      </c>
      <c r="F61" s="21">
        <v>278.85670603376207</v>
      </c>
    </row>
    <row r="62" spans="1:6" x14ac:dyDescent="0.25">
      <c r="A62" s="44"/>
      <c r="B62" s="17" t="s">
        <v>20</v>
      </c>
      <c r="C62" s="18">
        <v>5.25</v>
      </c>
      <c r="D62" s="19">
        <v>2.8686524130097508</v>
      </c>
      <c r="E62" s="20">
        <v>11.5</v>
      </c>
      <c r="F62" s="21">
        <v>5.4390562906935731</v>
      </c>
    </row>
    <row r="63" spans="1:6" x14ac:dyDescent="0.25">
      <c r="A63" s="44"/>
      <c r="B63" s="17" t="s">
        <v>21</v>
      </c>
      <c r="C63" s="18">
        <v>0.25</v>
      </c>
      <c r="D63" s="19">
        <v>0.25</v>
      </c>
      <c r="E63" s="20">
        <v>0.25</v>
      </c>
      <c r="F63" s="21">
        <v>0.25</v>
      </c>
    </row>
    <row r="64" spans="1:6" x14ac:dyDescent="0.25">
      <c r="A64" s="44"/>
      <c r="B64" s="17" t="s">
        <v>22</v>
      </c>
      <c r="C64" s="18">
        <v>0.25</v>
      </c>
      <c r="D64" s="19">
        <v>0.25</v>
      </c>
      <c r="E64" s="20">
        <v>0.25</v>
      </c>
      <c r="F64" s="21">
        <v>0.25</v>
      </c>
    </row>
    <row r="65" spans="1:6" x14ac:dyDescent="0.25">
      <c r="A65" s="44"/>
      <c r="B65" s="17" t="s">
        <v>23</v>
      </c>
      <c r="C65" s="18">
        <v>0</v>
      </c>
      <c r="D65" s="19">
        <v>0</v>
      </c>
      <c r="E65" s="20">
        <v>0.5</v>
      </c>
      <c r="F65" s="21">
        <v>0.5</v>
      </c>
    </row>
    <row r="66" spans="1:6" x14ac:dyDescent="0.25">
      <c r="A66" s="44"/>
      <c r="B66" s="17" t="s">
        <v>24</v>
      </c>
      <c r="C66" s="18">
        <v>0</v>
      </c>
      <c r="D66" s="19">
        <v>0</v>
      </c>
      <c r="E66" s="20">
        <v>0.75</v>
      </c>
      <c r="F66" s="21">
        <v>0.47871355387816905</v>
      </c>
    </row>
    <row r="67" spans="1:6" x14ac:dyDescent="0.25">
      <c r="A67" s="44"/>
      <c r="B67" s="17" t="s">
        <v>25</v>
      </c>
      <c r="C67" s="18">
        <v>0</v>
      </c>
      <c r="D67" s="19">
        <v>0</v>
      </c>
      <c r="E67" s="20">
        <v>1.75</v>
      </c>
      <c r="F67" s="21">
        <v>1.75</v>
      </c>
    </row>
    <row r="68" spans="1:6" x14ac:dyDescent="0.25">
      <c r="A68" s="44"/>
      <c r="B68" s="17" t="s">
        <v>26</v>
      </c>
      <c r="C68" s="18">
        <v>0</v>
      </c>
      <c r="D68" s="19">
        <v>0</v>
      </c>
      <c r="E68" s="20">
        <v>0</v>
      </c>
      <c r="F68" s="21">
        <v>0</v>
      </c>
    </row>
    <row r="69" spans="1:6" x14ac:dyDescent="0.25">
      <c r="A69" s="44"/>
      <c r="B69" s="17" t="s">
        <v>27</v>
      </c>
      <c r="C69" s="18">
        <v>0</v>
      </c>
      <c r="D69" s="19">
        <v>0</v>
      </c>
      <c r="E69" s="20">
        <v>0</v>
      </c>
      <c r="F69" s="21">
        <v>0</v>
      </c>
    </row>
    <row r="70" spans="1:6" x14ac:dyDescent="0.25">
      <c r="A70" s="44"/>
      <c r="B70" s="17" t="s">
        <v>28</v>
      </c>
      <c r="C70" s="18">
        <v>0</v>
      </c>
      <c r="D70" s="19">
        <v>0</v>
      </c>
      <c r="E70" s="20">
        <v>0</v>
      </c>
      <c r="F70" s="21">
        <v>0</v>
      </c>
    </row>
    <row r="71" spans="1:6" x14ac:dyDescent="0.25">
      <c r="A71" s="44"/>
      <c r="B71" s="17" t="s">
        <v>29</v>
      </c>
      <c r="C71" s="18">
        <v>0.25</v>
      </c>
      <c r="D71" s="19">
        <v>0.25</v>
      </c>
      <c r="E71" s="20">
        <v>0.25</v>
      </c>
      <c r="F71" s="21">
        <v>0.25</v>
      </c>
    </row>
    <row r="72" spans="1:6" x14ac:dyDescent="0.25">
      <c r="A72" s="44"/>
      <c r="B72" s="17" t="s">
        <v>30</v>
      </c>
      <c r="C72" s="18">
        <v>0</v>
      </c>
      <c r="D72" s="19">
        <v>0</v>
      </c>
      <c r="E72" s="20">
        <v>0</v>
      </c>
      <c r="F72" s="21">
        <v>0</v>
      </c>
    </row>
    <row r="73" spans="1:6" x14ac:dyDescent="0.25">
      <c r="A73" s="44"/>
      <c r="B73" s="17" t="s">
        <v>31</v>
      </c>
      <c r="C73" s="18">
        <v>0</v>
      </c>
      <c r="D73" s="19">
        <v>0</v>
      </c>
      <c r="E73" s="20">
        <v>0</v>
      </c>
      <c r="F73" s="21">
        <v>0</v>
      </c>
    </row>
    <row r="74" spans="1:6" x14ac:dyDescent="0.25">
      <c r="A74" s="44"/>
      <c r="B74" s="17" t="s">
        <v>32</v>
      </c>
      <c r="C74" s="18">
        <v>0</v>
      </c>
      <c r="D74" s="19">
        <v>0</v>
      </c>
      <c r="E74" s="20">
        <v>0</v>
      </c>
      <c r="F74" s="21">
        <v>0</v>
      </c>
    </row>
    <row r="75" spans="1:6" x14ac:dyDescent="0.25">
      <c r="A75" s="44"/>
      <c r="B75" s="17" t="s">
        <v>33</v>
      </c>
      <c r="C75" s="18">
        <v>0</v>
      </c>
      <c r="D75" s="19">
        <v>0</v>
      </c>
      <c r="E75" s="20">
        <v>0</v>
      </c>
      <c r="F75" s="21">
        <v>0</v>
      </c>
    </row>
    <row r="76" spans="1:6" x14ac:dyDescent="0.25">
      <c r="A76" s="44"/>
      <c r="B76" s="17" t="s">
        <v>34</v>
      </c>
      <c r="C76" s="18">
        <v>0.5</v>
      </c>
      <c r="D76" s="19">
        <v>0.5</v>
      </c>
      <c r="E76" s="20">
        <v>0.5</v>
      </c>
      <c r="F76" s="21">
        <v>0.5</v>
      </c>
    </row>
    <row r="77" spans="1:6" x14ac:dyDescent="0.25">
      <c r="A77" s="44"/>
      <c r="B77" s="17" t="s">
        <v>35</v>
      </c>
      <c r="C77" s="18">
        <v>0</v>
      </c>
      <c r="D77" s="19">
        <v>0</v>
      </c>
      <c r="E77" s="20">
        <v>1.25</v>
      </c>
      <c r="F77" s="21">
        <v>0.9464847243000456</v>
      </c>
    </row>
    <row r="78" spans="1:6" x14ac:dyDescent="0.25">
      <c r="A78" s="44"/>
      <c r="B78" s="17" t="s">
        <v>36</v>
      </c>
      <c r="C78" s="18">
        <v>0</v>
      </c>
      <c r="D78" s="19">
        <v>0</v>
      </c>
      <c r="E78" s="20">
        <v>0.5</v>
      </c>
      <c r="F78" s="21">
        <v>0.5</v>
      </c>
    </row>
    <row r="79" spans="1:6" ht="15.75" thickBot="1" x14ac:dyDescent="0.3">
      <c r="A79" s="45"/>
      <c r="B79" s="22" t="s">
        <v>37</v>
      </c>
      <c r="C79" s="23">
        <v>29</v>
      </c>
      <c r="D79" s="24">
        <v>27.682726262659415</v>
      </c>
      <c r="E79" s="25">
        <v>0.25</v>
      </c>
      <c r="F79" s="26">
        <v>0.25</v>
      </c>
    </row>
    <row r="80" spans="1:6" x14ac:dyDescent="0.25">
      <c r="A80" s="46" t="s">
        <v>2</v>
      </c>
      <c r="B80" s="12" t="s">
        <v>17</v>
      </c>
      <c r="C80" s="13">
        <v>23.8711105</v>
      </c>
      <c r="D80" s="14">
        <v>2.8248136403718331</v>
      </c>
      <c r="E80" s="15">
        <v>24.220591499999998</v>
      </c>
      <c r="F80" s="16">
        <v>1.9729313232126022</v>
      </c>
    </row>
    <row r="81" spans="1:6" x14ac:dyDescent="0.25">
      <c r="A81" s="47"/>
      <c r="B81" s="17" t="s">
        <v>18</v>
      </c>
      <c r="C81" s="18">
        <v>21.996149250000002</v>
      </c>
      <c r="D81" s="19">
        <v>3.3560674106656552</v>
      </c>
      <c r="E81" s="20">
        <v>22.784475</v>
      </c>
      <c r="F81" s="21">
        <v>4.5154677893026252</v>
      </c>
    </row>
    <row r="82" spans="1:6" x14ac:dyDescent="0.25">
      <c r="A82" s="47"/>
      <c r="B82" s="17" t="s">
        <v>19</v>
      </c>
      <c r="C82" s="18">
        <v>92.932788000000002</v>
      </c>
      <c r="D82" s="19">
        <v>80.706246811071097</v>
      </c>
      <c r="E82" s="20">
        <v>78.401781749999998</v>
      </c>
      <c r="F82" s="21">
        <v>65.012039872716656</v>
      </c>
    </row>
    <row r="83" spans="1:6" x14ac:dyDescent="0.25">
      <c r="A83" s="47"/>
      <c r="B83" s="17" t="s">
        <v>20</v>
      </c>
      <c r="C83" s="18">
        <v>19.736770500000002</v>
      </c>
      <c r="D83" s="19">
        <v>17.128418715381127</v>
      </c>
      <c r="E83" s="20">
        <v>20.325132</v>
      </c>
      <c r="F83" s="21">
        <v>16.946342722505417</v>
      </c>
    </row>
    <row r="84" spans="1:6" x14ac:dyDescent="0.25">
      <c r="A84" s="47"/>
      <c r="B84" s="17" t="s">
        <v>21</v>
      </c>
      <c r="C84" s="18">
        <v>58.697159249999999</v>
      </c>
      <c r="D84" s="19">
        <v>58.697159249999999</v>
      </c>
      <c r="E84" s="20">
        <v>2.4677004999999999</v>
      </c>
      <c r="F84" s="21">
        <v>2.4677004999999999</v>
      </c>
    </row>
    <row r="85" spans="1:6" x14ac:dyDescent="0.25">
      <c r="A85" s="47"/>
      <c r="B85" s="17" t="s">
        <v>22</v>
      </c>
      <c r="C85" s="18">
        <v>52.385496500000002</v>
      </c>
      <c r="D85" s="19">
        <v>52.385496500000002</v>
      </c>
      <c r="E85" s="20">
        <v>26.233443000000001</v>
      </c>
      <c r="F85" s="21">
        <v>26.233443000000001</v>
      </c>
    </row>
    <row r="86" spans="1:6" x14ac:dyDescent="0.25">
      <c r="A86" s="47"/>
      <c r="B86" s="17" t="s">
        <v>23</v>
      </c>
      <c r="C86" s="18">
        <v>0</v>
      </c>
      <c r="D86" s="19">
        <v>0</v>
      </c>
      <c r="E86" s="20">
        <v>116.67265424999999</v>
      </c>
      <c r="F86" s="21">
        <v>116.67265424999999</v>
      </c>
    </row>
    <row r="87" spans="1:6" x14ac:dyDescent="0.25">
      <c r="A87" s="47"/>
      <c r="B87" s="17" t="s">
        <v>24</v>
      </c>
      <c r="C87" s="18">
        <v>0</v>
      </c>
      <c r="D87" s="19">
        <v>0</v>
      </c>
      <c r="E87" s="20">
        <v>82.279906249999996</v>
      </c>
      <c r="F87" s="21">
        <v>47.59805745486603</v>
      </c>
    </row>
    <row r="88" spans="1:6" x14ac:dyDescent="0.25">
      <c r="A88" s="47"/>
      <c r="B88" s="17" t="s">
        <v>25</v>
      </c>
      <c r="C88" s="18">
        <v>0</v>
      </c>
      <c r="D88" s="19">
        <v>0</v>
      </c>
      <c r="E88" s="20">
        <v>17.042336500000001</v>
      </c>
      <c r="F88" s="21">
        <v>17.042336500000001</v>
      </c>
    </row>
    <row r="89" spans="1:6" x14ac:dyDescent="0.25">
      <c r="A89" s="47"/>
      <c r="B89" s="17" t="s">
        <v>26</v>
      </c>
      <c r="C89" s="18">
        <v>0</v>
      </c>
      <c r="D89" s="19">
        <v>0</v>
      </c>
      <c r="E89" s="20">
        <v>0</v>
      </c>
      <c r="F89" s="21">
        <v>0</v>
      </c>
    </row>
    <row r="90" spans="1:6" x14ac:dyDescent="0.25">
      <c r="A90" s="47"/>
      <c r="B90" s="17" t="s">
        <v>27</v>
      </c>
      <c r="C90" s="18">
        <v>0</v>
      </c>
      <c r="D90" s="19">
        <v>0</v>
      </c>
      <c r="E90" s="20">
        <v>0</v>
      </c>
      <c r="F90" s="21">
        <v>0</v>
      </c>
    </row>
    <row r="91" spans="1:6" x14ac:dyDescent="0.25">
      <c r="A91" s="47"/>
      <c r="B91" s="17" t="s">
        <v>28</v>
      </c>
      <c r="C91" s="18">
        <v>0</v>
      </c>
      <c r="D91" s="19">
        <v>0</v>
      </c>
      <c r="E91" s="20">
        <v>0</v>
      </c>
      <c r="F91" s="21">
        <v>0</v>
      </c>
    </row>
    <row r="92" spans="1:6" x14ac:dyDescent="0.25">
      <c r="A92" s="47"/>
      <c r="B92" s="17" t="s">
        <v>29</v>
      </c>
      <c r="C92" s="18">
        <v>321.14496400000002</v>
      </c>
      <c r="D92" s="19">
        <v>321.14496400000002</v>
      </c>
      <c r="E92" s="20">
        <v>321.14496400000002</v>
      </c>
      <c r="F92" s="21">
        <v>321.14496400000002</v>
      </c>
    </row>
    <row r="93" spans="1:6" x14ac:dyDescent="0.25">
      <c r="A93" s="47"/>
      <c r="B93" s="17" t="s">
        <v>30</v>
      </c>
      <c r="C93" s="18">
        <v>0</v>
      </c>
      <c r="D93" s="19">
        <v>0</v>
      </c>
      <c r="E93" s="20">
        <v>0</v>
      </c>
      <c r="F93" s="21">
        <v>0</v>
      </c>
    </row>
    <row r="94" spans="1:6" x14ac:dyDescent="0.25">
      <c r="A94" s="47"/>
      <c r="B94" s="17" t="s">
        <v>31</v>
      </c>
      <c r="C94" s="18">
        <v>0</v>
      </c>
      <c r="D94" s="19">
        <v>0</v>
      </c>
      <c r="E94" s="20">
        <v>0</v>
      </c>
      <c r="F94" s="21">
        <v>0</v>
      </c>
    </row>
    <row r="95" spans="1:6" x14ac:dyDescent="0.25">
      <c r="A95" s="47"/>
      <c r="B95" s="17" t="s">
        <v>32</v>
      </c>
      <c r="C95" s="18">
        <v>0</v>
      </c>
      <c r="D95" s="19">
        <v>0</v>
      </c>
      <c r="E95" s="20">
        <v>0</v>
      </c>
      <c r="F95" s="21">
        <v>0</v>
      </c>
    </row>
    <row r="96" spans="1:6" x14ac:dyDescent="0.25">
      <c r="A96" s="47"/>
      <c r="B96" s="17" t="s">
        <v>33</v>
      </c>
      <c r="C96" s="18">
        <v>0</v>
      </c>
      <c r="D96" s="19">
        <v>0</v>
      </c>
      <c r="E96" s="20">
        <v>0</v>
      </c>
      <c r="F96" s="21">
        <v>0</v>
      </c>
    </row>
    <row r="97" spans="1:6" x14ac:dyDescent="0.25">
      <c r="A97" s="47"/>
      <c r="B97" s="17" t="s">
        <v>34</v>
      </c>
      <c r="C97" s="18">
        <v>103.247586</v>
      </c>
      <c r="D97" s="19">
        <v>103.247586</v>
      </c>
      <c r="E97" s="20">
        <v>103.247586</v>
      </c>
      <c r="F97" s="21">
        <v>103.247586</v>
      </c>
    </row>
    <row r="98" spans="1:6" x14ac:dyDescent="0.25">
      <c r="A98" s="47"/>
      <c r="B98" s="17" t="s">
        <v>35</v>
      </c>
      <c r="C98" s="18">
        <v>0</v>
      </c>
      <c r="D98" s="19">
        <v>0</v>
      </c>
      <c r="E98" s="20">
        <v>98.47902049999999</v>
      </c>
      <c r="F98" s="21">
        <v>65.621602794901776</v>
      </c>
    </row>
    <row r="99" spans="1:6" x14ac:dyDescent="0.25">
      <c r="A99" s="47"/>
      <c r="B99" s="17" t="s">
        <v>36</v>
      </c>
      <c r="C99" s="18">
        <v>0</v>
      </c>
      <c r="D99" s="19">
        <v>0</v>
      </c>
      <c r="E99" s="20">
        <v>65.544948500000004</v>
      </c>
      <c r="F99" s="21">
        <v>65.544948500000004</v>
      </c>
    </row>
    <row r="100" spans="1:6" ht="15.75" thickBot="1" x14ac:dyDescent="0.3">
      <c r="A100" s="48"/>
      <c r="B100" s="22" t="s">
        <v>37</v>
      </c>
      <c r="C100" s="23">
        <v>369.74564149999998</v>
      </c>
      <c r="D100" s="24">
        <v>217.52276182150911</v>
      </c>
      <c r="E100" s="25">
        <v>181.77976749999999</v>
      </c>
      <c r="F100" s="26">
        <v>181.77976749999999</v>
      </c>
    </row>
    <row r="101" spans="1:6" x14ac:dyDescent="0.25">
      <c r="A101" s="46" t="s">
        <v>3</v>
      </c>
      <c r="B101" s="12" t="s">
        <v>17</v>
      </c>
      <c r="C101" s="13">
        <v>2.1820459999999997</v>
      </c>
      <c r="D101" s="14">
        <v>1.1263893354431214E-2</v>
      </c>
      <c r="E101" s="15">
        <v>2.1885972499999999</v>
      </c>
      <c r="F101" s="16">
        <v>1.0113061516136784E-2</v>
      </c>
    </row>
    <row r="102" spans="1:6" x14ac:dyDescent="0.25">
      <c r="A102" s="47"/>
      <c r="B102" s="17" t="s">
        <v>18</v>
      </c>
      <c r="C102" s="18">
        <v>2.0945977500000001</v>
      </c>
      <c r="D102" s="19">
        <v>6.1191742685730837E-3</v>
      </c>
      <c r="E102" s="20">
        <v>2.1211517500000001</v>
      </c>
      <c r="F102" s="21">
        <v>2.8537999533881767E-2</v>
      </c>
    </row>
    <row r="103" spans="1:6" x14ac:dyDescent="0.25">
      <c r="A103" s="47"/>
      <c r="B103" s="17" t="s">
        <v>19</v>
      </c>
      <c r="C103" s="18">
        <v>2.0985434999999999</v>
      </c>
      <c r="D103" s="19">
        <v>3.3690728718496668E-2</v>
      </c>
      <c r="E103" s="20">
        <v>1.829418</v>
      </c>
      <c r="F103" s="21">
        <v>0.22461453211780411</v>
      </c>
    </row>
    <row r="104" spans="1:6" x14ac:dyDescent="0.25">
      <c r="A104" s="47"/>
      <c r="B104" s="17" t="s">
        <v>20</v>
      </c>
      <c r="C104" s="18">
        <v>0.76246199999999997</v>
      </c>
      <c r="D104" s="19">
        <v>0.25419600043306473</v>
      </c>
      <c r="E104" s="20">
        <v>0.76841225000000002</v>
      </c>
      <c r="F104" s="21">
        <v>0.25620715365773022</v>
      </c>
    </row>
    <row r="105" spans="1:6" x14ac:dyDescent="0.25">
      <c r="A105" s="47"/>
      <c r="B105" s="17" t="s">
        <v>21</v>
      </c>
      <c r="C105" s="18">
        <v>0.27659650000000002</v>
      </c>
      <c r="D105" s="19">
        <v>0.27659650000000002</v>
      </c>
      <c r="E105" s="20">
        <v>0.25185875000000002</v>
      </c>
      <c r="F105" s="21">
        <v>0.25185875000000002</v>
      </c>
    </row>
    <row r="106" spans="1:6" x14ac:dyDescent="0.25">
      <c r="A106" s="47"/>
      <c r="B106" s="17" t="s">
        <v>22</v>
      </c>
      <c r="C106" s="18">
        <v>0.27121624999999999</v>
      </c>
      <c r="D106" s="19">
        <v>0.27121624999999999</v>
      </c>
      <c r="E106" s="20">
        <v>0.35587324999999997</v>
      </c>
      <c r="F106" s="21">
        <v>0.35587324999999997</v>
      </c>
    </row>
    <row r="107" spans="1:6" x14ac:dyDescent="0.25">
      <c r="A107" s="47"/>
      <c r="B107" s="17" t="s">
        <v>23</v>
      </c>
      <c r="C107" s="18">
        <v>0</v>
      </c>
      <c r="D107" s="19">
        <v>0</v>
      </c>
      <c r="E107" s="20">
        <v>0.36142099999999999</v>
      </c>
      <c r="F107" s="21">
        <v>0.36142099999999999</v>
      </c>
    </row>
    <row r="108" spans="1:6" x14ac:dyDescent="0.25">
      <c r="A108" s="47"/>
      <c r="B108" s="17" t="s">
        <v>24</v>
      </c>
      <c r="C108" s="18">
        <v>0</v>
      </c>
      <c r="D108" s="19">
        <v>0</v>
      </c>
      <c r="E108" s="20">
        <v>0.54124050000000001</v>
      </c>
      <c r="F108" s="21">
        <v>0.31248956628168667</v>
      </c>
    </row>
    <row r="109" spans="1:6" x14ac:dyDescent="0.25">
      <c r="A109" s="47"/>
      <c r="B109" s="17" t="s">
        <v>25</v>
      </c>
      <c r="C109" s="18">
        <v>0</v>
      </c>
      <c r="D109" s="19">
        <v>0</v>
      </c>
      <c r="E109" s="20">
        <v>0.252969</v>
      </c>
      <c r="F109" s="21">
        <v>0.252969</v>
      </c>
    </row>
    <row r="110" spans="1:6" x14ac:dyDescent="0.25">
      <c r="A110" s="47"/>
      <c r="B110" s="17" t="s">
        <v>26</v>
      </c>
      <c r="C110" s="18">
        <v>0</v>
      </c>
      <c r="D110" s="19">
        <v>0</v>
      </c>
      <c r="E110" s="20">
        <v>0</v>
      </c>
      <c r="F110" s="21">
        <v>0</v>
      </c>
    </row>
    <row r="111" spans="1:6" x14ac:dyDescent="0.25">
      <c r="A111" s="47"/>
      <c r="B111" s="17" t="s">
        <v>27</v>
      </c>
      <c r="C111" s="18">
        <v>0</v>
      </c>
      <c r="D111" s="19">
        <v>0</v>
      </c>
      <c r="E111" s="20">
        <v>0</v>
      </c>
      <c r="F111" s="21">
        <v>0</v>
      </c>
    </row>
    <row r="112" spans="1:6" x14ac:dyDescent="0.25">
      <c r="A112" s="47"/>
      <c r="B112" s="17" t="s">
        <v>28</v>
      </c>
      <c r="C112" s="18">
        <v>0</v>
      </c>
      <c r="D112" s="19">
        <v>0</v>
      </c>
      <c r="E112" s="20">
        <v>0</v>
      </c>
      <c r="F112" s="21">
        <v>0</v>
      </c>
    </row>
    <row r="113" spans="1:6" x14ac:dyDescent="0.25">
      <c r="A113" s="47"/>
      <c r="B113" s="17" t="s">
        <v>29</v>
      </c>
      <c r="C113" s="18">
        <v>1.5177925000000001</v>
      </c>
      <c r="D113" s="19">
        <v>1.5177925000000001</v>
      </c>
      <c r="E113" s="20">
        <v>1.5177925000000001</v>
      </c>
      <c r="F113" s="21">
        <v>1.5177925000000001</v>
      </c>
    </row>
    <row r="114" spans="1:6" x14ac:dyDescent="0.25">
      <c r="A114" s="47"/>
      <c r="B114" s="17" t="s">
        <v>30</v>
      </c>
      <c r="C114" s="18">
        <v>0</v>
      </c>
      <c r="D114" s="19">
        <v>0</v>
      </c>
      <c r="E114" s="20">
        <v>0</v>
      </c>
      <c r="F114" s="21">
        <v>0</v>
      </c>
    </row>
    <row r="115" spans="1:6" x14ac:dyDescent="0.25">
      <c r="A115" s="47"/>
      <c r="B115" s="17" t="s">
        <v>31</v>
      </c>
      <c r="C115" s="18">
        <v>0</v>
      </c>
      <c r="D115" s="19">
        <v>0</v>
      </c>
      <c r="E115" s="20">
        <v>0</v>
      </c>
      <c r="F115" s="21">
        <v>0</v>
      </c>
    </row>
    <row r="116" spans="1:6" x14ac:dyDescent="0.25">
      <c r="A116" s="47"/>
      <c r="B116" s="17" t="s">
        <v>32</v>
      </c>
      <c r="C116" s="18">
        <v>0</v>
      </c>
      <c r="D116" s="19">
        <v>0</v>
      </c>
      <c r="E116" s="20">
        <v>0</v>
      </c>
      <c r="F116" s="21">
        <v>0</v>
      </c>
    </row>
    <row r="117" spans="1:6" x14ac:dyDescent="0.25">
      <c r="A117" s="47"/>
      <c r="B117" s="17" t="s">
        <v>33</v>
      </c>
      <c r="C117" s="18">
        <v>0</v>
      </c>
      <c r="D117" s="19">
        <v>0</v>
      </c>
      <c r="E117" s="20">
        <v>0</v>
      </c>
      <c r="F117" s="21">
        <v>0</v>
      </c>
    </row>
    <row r="118" spans="1:6" x14ac:dyDescent="0.25">
      <c r="A118" s="47"/>
      <c r="B118" s="17" t="s">
        <v>34</v>
      </c>
      <c r="C118" s="18">
        <v>0.25640125000000002</v>
      </c>
      <c r="D118" s="19">
        <v>0.25640125000000002</v>
      </c>
      <c r="E118" s="20">
        <v>0.25640125000000002</v>
      </c>
      <c r="F118" s="21">
        <v>0.25640125000000002</v>
      </c>
    </row>
    <row r="119" spans="1:6" x14ac:dyDescent="0.25">
      <c r="A119" s="47"/>
      <c r="B119" s="17" t="s">
        <v>35</v>
      </c>
      <c r="C119" s="18">
        <v>0</v>
      </c>
      <c r="D119" s="19">
        <v>0</v>
      </c>
      <c r="E119" s="20">
        <v>0.51993100000000003</v>
      </c>
      <c r="F119" s="21">
        <v>0.30982939664999515</v>
      </c>
    </row>
    <row r="120" spans="1:6" x14ac:dyDescent="0.25">
      <c r="A120" s="47"/>
      <c r="B120" s="17" t="s">
        <v>36</v>
      </c>
      <c r="C120" s="18">
        <v>0</v>
      </c>
      <c r="D120" s="19">
        <v>0</v>
      </c>
      <c r="E120" s="20">
        <v>0.48834024999999998</v>
      </c>
      <c r="F120" s="21">
        <v>0.48834024999999998</v>
      </c>
    </row>
    <row r="121" spans="1:6" ht="15.75" thickBot="1" x14ac:dyDescent="0.3">
      <c r="A121" s="48"/>
      <c r="B121" s="22" t="s">
        <v>37</v>
      </c>
      <c r="C121" s="23">
        <v>1.1364050000000001</v>
      </c>
      <c r="D121" s="24">
        <v>0.65627242297768407</v>
      </c>
      <c r="E121" s="25">
        <v>0.30122100000000002</v>
      </c>
      <c r="F121" s="26">
        <v>0.30122100000000002</v>
      </c>
    </row>
    <row r="122" spans="1:6" x14ac:dyDescent="0.25">
      <c r="A122" s="38"/>
      <c r="B122" s="39"/>
      <c r="C122" s="18"/>
      <c r="D122" s="19"/>
      <c r="E122" s="20"/>
      <c r="F122" s="19"/>
    </row>
    <row r="123" spans="1:6" x14ac:dyDescent="0.25">
      <c r="A123" s="38"/>
      <c r="B123" s="39"/>
      <c r="C123" s="18"/>
      <c r="D123" s="19"/>
      <c r="E123" s="20"/>
      <c r="F123" s="19"/>
    </row>
    <row r="124" spans="1:6" x14ac:dyDescent="0.25">
      <c r="A124" s="40"/>
      <c r="B124" s="41"/>
      <c r="C124" s="41"/>
      <c r="D124" s="41"/>
      <c r="E124" s="41"/>
      <c r="F124" s="41"/>
    </row>
  </sheetData>
  <mergeCells count="3">
    <mergeCell ref="A59:A79"/>
    <mergeCell ref="A80:A100"/>
    <mergeCell ref="A101:A12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Main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Delphine</cp:lastModifiedBy>
  <dcterms:created xsi:type="dcterms:W3CDTF">2024-06-21T00:50:00Z</dcterms:created>
  <dcterms:modified xsi:type="dcterms:W3CDTF">2024-06-21T14:17:15Z</dcterms:modified>
</cp:coreProperties>
</file>