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13_ncr:1_{30082041-9A2C-1046-A91B-B58D4D84002F}" xr6:coauthVersionLast="47" xr6:coauthVersionMax="47" xr10:uidLastSave="{00000000-0000-0000-0000-000000000000}"/>
  <bookViews>
    <workbookView xWindow="3420" yWindow="560" windowWidth="21960" windowHeight="16080" xr2:uid="{258B9B9E-43A5-824E-A608-968489D16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70" i="1" l="1"/>
  <c r="BL71" i="1"/>
  <c r="BL70" i="1"/>
  <c r="BL69" i="1"/>
  <c r="BL68" i="1"/>
  <c r="BL67" i="1"/>
  <c r="BG68" i="1"/>
  <c r="BC71" i="1"/>
  <c r="BC70" i="1"/>
  <c r="BC69" i="1"/>
  <c r="BC68" i="1"/>
  <c r="BC67" i="1"/>
  <c r="BG60" i="1"/>
  <c r="BC63" i="1"/>
  <c r="BC62" i="1"/>
  <c r="BC61" i="1"/>
  <c r="BC60" i="1"/>
  <c r="BC59" i="1"/>
  <c r="BK37" i="1"/>
  <c r="BK36" i="1"/>
  <c r="BK35" i="1"/>
  <c r="BK34" i="1"/>
  <c r="AY36" i="1"/>
  <c r="BB36" i="1" s="1"/>
  <c r="AY37" i="1"/>
  <c r="AY35" i="1"/>
  <c r="AY34" i="1"/>
  <c r="AY33" i="1"/>
  <c r="BK33" i="1" s="1"/>
  <c r="BM37" i="1" s="1"/>
  <c r="AQ35" i="1"/>
  <c r="AQ37" i="1"/>
  <c r="AQ36" i="1"/>
  <c r="AQ34" i="1"/>
  <c r="AQ33" i="1"/>
  <c r="AT36" i="1" s="1"/>
</calcChain>
</file>

<file path=xl/sharedStrings.xml><?xml version="1.0" encoding="utf-8"?>
<sst xmlns="http://schemas.openxmlformats.org/spreadsheetml/2006/main" count="500" uniqueCount="21">
  <si>
    <t>P1</t>
  </si>
  <si>
    <t>P2</t>
  </si>
  <si>
    <t>P3</t>
  </si>
  <si>
    <t>P4</t>
  </si>
  <si>
    <t>P5</t>
  </si>
  <si>
    <t>P6</t>
  </si>
  <si>
    <t>P7</t>
  </si>
  <si>
    <t>X</t>
  </si>
  <si>
    <t>TA</t>
  </si>
  <si>
    <t>TA MEDIO</t>
  </si>
  <si>
    <t>TURNAROUND</t>
  </si>
  <si>
    <t>TN MEDIO</t>
  </si>
  <si>
    <t>TN NORM</t>
  </si>
  <si>
    <t>TN NORM MEDIO</t>
  </si>
  <si>
    <t>p5</t>
  </si>
  <si>
    <t>p3</t>
  </si>
  <si>
    <t>T_ATT</t>
  </si>
  <si>
    <t>T_ATT MEDIO</t>
  </si>
  <si>
    <t>TURN</t>
  </si>
  <si>
    <t>TURN MEDIO</t>
  </si>
  <si>
    <t>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</si>
</sst>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51837</xdr:colOff>
      <xdr:row>16</xdr:row>
      <xdr:rowOff>30914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FA19A03-D633-6CB7-5BC9-41CD9C668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1939" cy="3348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CC71"/>
  <sheetViews>
    <sheetView tabSelected="1" zoomScale="98" zoomScaleNormal="98" workbookViewId="0">
      <selection activeCell="BN71" sqref="BN71"/>
    </sheetView>
  </sheetViews>
  <sheetFormatPr baseColWidth="10" defaultRowHeight="16" x14ac:dyDescent="0.2"/>
  <cols>
    <col min="1" max="1" width="3.33203125" customWidth="1"/>
    <col min="2" max="10" width="2.83203125" customWidth="1"/>
    <col min="11" max="11" width="3" customWidth="1"/>
    <col min="12" max="45" width="2.83203125" customWidth="1"/>
    <col min="46" max="46" width="6.83203125" customWidth="1"/>
    <col min="47" max="58" width="2.83203125" customWidth="1"/>
    <col min="59" max="59" width="6" customWidth="1"/>
    <col min="60" max="62" width="2.83203125" customWidth="1"/>
    <col min="63" max="63" width="5.6640625" customWidth="1"/>
    <col min="64" max="64" width="7.5" customWidth="1"/>
    <col min="65" max="65" width="9.33203125" customWidth="1"/>
    <col min="66" max="66" width="4.33203125" customWidth="1"/>
    <col min="67" max="224" width="2.83203125" customWidth="1"/>
  </cols>
  <sheetData>
    <row r="2" spans="1:18" x14ac:dyDescent="0.2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11" spans="1:18" x14ac:dyDescent="0.2">
      <c r="A11" s="6"/>
      <c r="R11" s="7"/>
    </row>
    <row r="12" spans="1:18" x14ac:dyDescent="0.2">
      <c r="A12" s="6"/>
      <c r="R12" s="7"/>
    </row>
    <row r="13" spans="1:18" x14ac:dyDescent="0.2">
      <c r="A13" s="6"/>
      <c r="R13" s="7"/>
    </row>
    <row r="14" spans="1:18" x14ac:dyDescent="0.2">
      <c r="A14" s="6"/>
      <c r="R14" s="7"/>
    </row>
    <row r="15" spans="1:18" x14ac:dyDescent="0.2">
      <c r="A15" s="6"/>
      <c r="R15" s="7"/>
    </row>
    <row r="16" spans="1:18" x14ac:dyDescent="0.2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s="10" customFormat="1" x14ac:dyDescent="0.2">
      <c r="A20" s="10" t="s">
        <v>0</v>
      </c>
      <c r="AK20" s="10">
        <v>11</v>
      </c>
      <c r="AL20" s="10">
        <v>10</v>
      </c>
      <c r="AM20" s="10">
        <v>9</v>
      </c>
      <c r="AN20" s="10">
        <v>8</v>
      </c>
      <c r="AO20" s="10">
        <v>7</v>
      </c>
      <c r="AP20" s="10">
        <v>6</v>
      </c>
      <c r="AQ20" s="10">
        <v>5</v>
      </c>
      <c r="AR20" s="10">
        <v>4</v>
      </c>
      <c r="AS20" s="10">
        <v>3</v>
      </c>
      <c r="AT20" s="10">
        <v>2</v>
      </c>
      <c r="AU20" s="10">
        <v>1</v>
      </c>
      <c r="AV20" s="10">
        <v>0</v>
      </c>
      <c r="AW20" s="10" t="s">
        <v>7</v>
      </c>
    </row>
    <row r="21" spans="1:81" s="1" customFormat="1" x14ac:dyDescent="0.2">
      <c r="A21" s="1" t="s">
        <v>1</v>
      </c>
      <c r="D21" s="1">
        <v>4</v>
      </c>
      <c r="E21" s="1" t="s">
        <v>7</v>
      </c>
      <c r="AX21" s="1">
        <v>3</v>
      </c>
      <c r="AY21" s="1">
        <v>2</v>
      </c>
      <c r="AZ21" s="1">
        <v>1</v>
      </c>
      <c r="BA21" s="1">
        <v>0</v>
      </c>
    </row>
    <row r="22" spans="1:81" s="10" customFormat="1" x14ac:dyDescent="0.2">
      <c r="A22" s="10" t="s">
        <v>2</v>
      </c>
      <c r="J22" s="10">
        <v>9</v>
      </c>
      <c r="K22" s="10">
        <v>8</v>
      </c>
      <c r="L22" s="10">
        <v>7</v>
      </c>
      <c r="M22" s="10">
        <v>6</v>
      </c>
      <c r="N22" s="10">
        <v>5</v>
      </c>
      <c r="O22" s="10">
        <v>4</v>
      </c>
      <c r="P22" s="10">
        <v>3</v>
      </c>
      <c r="Q22" s="10">
        <v>2</v>
      </c>
      <c r="R22" s="10">
        <v>1</v>
      </c>
      <c r="S22" s="10">
        <v>0</v>
      </c>
      <c r="T22" s="10" t="s">
        <v>7</v>
      </c>
    </row>
    <row r="23" spans="1:81" s="1" customFormat="1" x14ac:dyDescent="0.2">
      <c r="A23" s="1" t="s">
        <v>3</v>
      </c>
      <c r="F23" s="1">
        <v>7</v>
      </c>
      <c r="G23" s="1">
        <v>6</v>
      </c>
      <c r="H23" s="1">
        <v>5</v>
      </c>
      <c r="I23" s="1" t="s">
        <v>7</v>
      </c>
      <c r="U23" s="1">
        <v>4</v>
      </c>
      <c r="V23" s="1">
        <v>3</v>
      </c>
      <c r="W23" s="1">
        <v>2</v>
      </c>
      <c r="X23" s="1">
        <v>1</v>
      </c>
      <c r="Y23" s="1">
        <v>0</v>
      </c>
      <c r="Z23" s="1" t="s">
        <v>7</v>
      </c>
    </row>
    <row r="24" spans="1:81" s="10" customFormat="1" x14ac:dyDescent="0.2">
      <c r="A24" s="10" t="s">
        <v>4</v>
      </c>
      <c r="AA24" s="10">
        <v>8</v>
      </c>
      <c r="AB24" s="10">
        <v>7</v>
      </c>
      <c r="AC24" s="10">
        <v>6</v>
      </c>
      <c r="AD24" s="10">
        <v>5</v>
      </c>
      <c r="AE24" s="10">
        <v>4</v>
      </c>
      <c r="AF24" s="10">
        <v>3</v>
      </c>
      <c r="AG24" s="10">
        <v>2</v>
      </c>
      <c r="AH24" s="10">
        <v>1</v>
      </c>
      <c r="AI24" s="10">
        <v>0</v>
      </c>
      <c r="AJ24" s="10" t="s">
        <v>7</v>
      </c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0" t="s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x14ac:dyDescent="0.2">
      <c r="D27" t="s">
        <v>1</v>
      </c>
      <c r="F27" t="s">
        <v>3</v>
      </c>
      <c r="G27" t="s">
        <v>3</v>
      </c>
      <c r="H27" t="s">
        <v>3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AA27" t="s">
        <v>4</v>
      </c>
      <c r="AB27" t="s">
        <v>4</v>
      </c>
      <c r="AC27" t="s">
        <v>4</v>
      </c>
      <c r="AD27" t="s">
        <v>4</v>
      </c>
      <c r="AE27" t="s">
        <v>4</v>
      </c>
      <c r="AF27" t="s">
        <v>4</v>
      </c>
      <c r="AG27" t="s">
        <v>4</v>
      </c>
      <c r="AH27" t="s">
        <v>4</v>
      </c>
      <c r="AI27" t="s">
        <v>4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X27" t="s">
        <v>1</v>
      </c>
      <c r="AY27" t="s">
        <v>1</v>
      </c>
      <c r="AZ27" t="s">
        <v>1</v>
      </c>
      <c r="BA27" t="s">
        <v>1</v>
      </c>
    </row>
    <row r="28" spans="1:81" x14ac:dyDescent="0.2">
      <c r="C28" t="s">
        <v>1</v>
      </c>
      <c r="D28" t="s">
        <v>3</v>
      </c>
      <c r="E28" t="s">
        <v>3</v>
      </c>
      <c r="F28" t="s">
        <v>4</v>
      </c>
      <c r="G28" t="s">
        <v>4</v>
      </c>
      <c r="H28" t="s">
        <v>2</v>
      </c>
      <c r="I28" t="s">
        <v>2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s="13" t="s">
        <v>0</v>
      </c>
      <c r="AJ28" t="s">
        <v>0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</row>
    <row r="29" spans="1:81" x14ac:dyDescent="0.2">
      <c r="E29" t="s">
        <v>0</v>
      </c>
      <c r="F29" t="s">
        <v>0</v>
      </c>
      <c r="G29" t="s">
        <v>0</v>
      </c>
      <c r="H29" t="s">
        <v>4</v>
      </c>
      <c r="I29" t="s">
        <v>3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s="13" t="s">
        <v>1</v>
      </c>
      <c r="AJ29" t="s">
        <v>1</v>
      </c>
    </row>
    <row r="30" spans="1:81" x14ac:dyDescent="0.2">
      <c r="E30" t="s">
        <v>1</v>
      </c>
      <c r="F30" t="s">
        <v>1</v>
      </c>
      <c r="G30" t="s">
        <v>1</v>
      </c>
      <c r="H30" t="s">
        <v>0</v>
      </c>
      <c r="I30" t="s">
        <v>4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</row>
    <row r="31" spans="1:81" x14ac:dyDescent="0.2">
      <c r="H31" t="s">
        <v>1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</row>
    <row r="32" spans="1:81" x14ac:dyDescent="0.2">
      <c r="I32" t="s">
        <v>1</v>
      </c>
      <c r="AQ32" t="s">
        <v>8</v>
      </c>
      <c r="AX32" t="s">
        <v>10</v>
      </c>
      <c r="BJ32" t="s">
        <v>12</v>
      </c>
    </row>
    <row r="33" spans="1:81" x14ac:dyDescent="0.2">
      <c r="AP33" t="s">
        <v>0</v>
      </c>
      <c r="AQ33">
        <f>47-4-12</f>
        <v>31</v>
      </c>
      <c r="AX33" t="s">
        <v>0</v>
      </c>
      <c r="AY33">
        <f>47-4</f>
        <v>43</v>
      </c>
      <c r="BJ33" t="s">
        <v>0</v>
      </c>
      <c r="BK33">
        <f>AY33/12</f>
        <v>3.5833333333333335</v>
      </c>
    </row>
    <row r="34" spans="1:81" x14ac:dyDescent="0.2">
      <c r="AP34" t="s">
        <v>1</v>
      </c>
      <c r="AQ34">
        <f>52-2-5</f>
        <v>45</v>
      </c>
      <c r="AX34" t="s">
        <v>1</v>
      </c>
      <c r="AY34">
        <f>52-2</f>
        <v>50</v>
      </c>
      <c r="BJ34" t="s">
        <v>1</v>
      </c>
      <c r="BK34">
        <f>50/5</f>
        <v>10</v>
      </c>
    </row>
    <row r="35" spans="1:81" x14ac:dyDescent="0.2">
      <c r="AP35" t="s">
        <v>2</v>
      </c>
      <c r="AQ35">
        <f>18-7-10</f>
        <v>1</v>
      </c>
      <c r="AS35" t="s">
        <v>9</v>
      </c>
      <c r="AX35" t="s">
        <v>2</v>
      </c>
      <c r="AY35">
        <f>18-7</f>
        <v>11</v>
      </c>
      <c r="BB35" t="s">
        <v>11</v>
      </c>
      <c r="BJ35" t="s">
        <v>2</v>
      </c>
      <c r="BK35">
        <f>11/10</f>
        <v>1.1000000000000001</v>
      </c>
      <c r="BM35" t="s">
        <v>13</v>
      </c>
    </row>
    <row r="36" spans="1:81" x14ac:dyDescent="0.2">
      <c r="K36" s="11"/>
      <c r="AP36" t="s">
        <v>3</v>
      </c>
      <c r="AQ36">
        <f>25-3-8</f>
        <v>14</v>
      </c>
      <c r="AT36">
        <f>SUM(AQ33:AQ37)/5</f>
        <v>22.2</v>
      </c>
      <c r="AX36" t="s">
        <v>3</v>
      </c>
      <c r="AY36">
        <f>24-3</f>
        <v>21</v>
      </c>
      <c r="BB36">
        <f>SUM(AY33:AY37)/5</f>
        <v>30.8</v>
      </c>
      <c r="BJ36" t="s">
        <v>3</v>
      </c>
      <c r="BK36">
        <f>21/8</f>
        <v>2.625</v>
      </c>
    </row>
    <row r="37" spans="1:81" x14ac:dyDescent="0.2">
      <c r="AP37" t="s">
        <v>4</v>
      </c>
      <c r="AQ37">
        <f>34-5-9</f>
        <v>20</v>
      </c>
      <c r="AX37" t="s">
        <v>4</v>
      </c>
      <c r="AY37">
        <f>34-5</f>
        <v>29</v>
      </c>
      <c r="BJ37" t="s">
        <v>4</v>
      </c>
      <c r="BK37">
        <f>29/9</f>
        <v>3.2222222222222223</v>
      </c>
      <c r="BM37">
        <f>SUM(BK33:BK37)/5</f>
        <v>4.1061111111111108</v>
      </c>
    </row>
    <row r="42" spans="1:81" x14ac:dyDescent="0.2">
      <c r="A42" s="1"/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  <c r="AM42" s="1">
        <v>38</v>
      </c>
      <c r="AN42" s="1">
        <v>39</v>
      </c>
      <c r="AO42" s="1">
        <v>40</v>
      </c>
      <c r="AP42" s="1">
        <v>41</v>
      </c>
      <c r="AQ42" s="1">
        <v>42</v>
      </c>
      <c r="AR42" s="1">
        <v>43</v>
      </c>
      <c r="AS42" s="1">
        <v>44</v>
      </c>
      <c r="AT42" s="1">
        <v>45</v>
      </c>
      <c r="AU42" s="1">
        <v>46</v>
      </c>
      <c r="AV42" s="1">
        <v>47</v>
      </c>
      <c r="AW42" s="1">
        <v>48</v>
      </c>
      <c r="AX42" s="1">
        <v>49</v>
      </c>
      <c r="AY42" s="1">
        <v>50</v>
      </c>
      <c r="AZ42" s="1">
        <v>51</v>
      </c>
      <c r="BA42" s="1">
        <v>52</v>
      </c>
      <c r="BB42" s="1">
        <v>53</v>
      </c>
      <c r="BC42" s="1">
        <v>54</v>
      </c>
      <c r="BD42" s="1">
        <v>55</v>
      </c>
      <c r="BE42" s="1">
        <v>56</v>
      </c>
      <c r="BF42" s="1">
        <v>57</v>
      </c>
      <c r="BG42" s="1">
        <v>58</v>
      </c>
      <c r="BH42" s="1">
        <v>59</v>
      </c>
      <c r="BI42" s="1">
        <v>60</v>
      </c>
      <c r="BJ42" s="1">
        <v>61</v>
      </c>
      <c r="BK42" s="1">
        <v>62</v>
      </c>
      <c r="BL42" s="1">
        <v>63</v>
      </c>
      <c r="BM42" s="1">
        <v>64</v>
      </c>
      <c r="BN42" s="1">
        <v>65</v>
      </c>
      <c r="BO42" s="1">
        <v>66</v>
      </c>
      <c r="BP42" s="1">
        <v>67</v>
      </c>
      <c r="BQ42" s="1">
        <v>68</v>
      </c>
      <c r="BR42" s="1">
        <v>69</v>
      </c>
      <c r="BS42" s="1">
        <v>70</v>
      </c>
      <c r="BT42" s="1">
        <v>71</v>
      </c>
      <c r="BU42" s="1">
        <v>72</v>
      </c>
      <c r="BV42" s="1">
        <v>73</v>
      </c>
      <c r="BW42" s="1">
        <v>74</v>
      </c>
      <c r="BX42" s="1">
        <v>75</v>
      </c>
      <c r="BY42" s="1">
        <v>76</v>
      </c>
      <c r="BZ42" s="1">
        <v>77</v>
      </c>
      <c r="CA42" s="1">
        <v>78</v>
      </c>
      <c r="CB42" s="1">
        <v>79</v>
      </c>
      <c r="CC42" s="1">
        <v>80</v>
      </c>
    </row>
    <row r="43" spans="1:81" s="10" customFormat="1" x14ac:dyDescent="0.2">
      <c r="A43" s="10" t="s">
        <v>0</v>
      </c>
      <c r="J43" s="10">
        <v>11</v>
      </c>
      <c r="K43" s="10">
        <v>10</v>
      </c>
      <c r="L43" s="10" t="s">
        <v>7</v>
      </c>
      <c r="Y43" s="10">
        <v>9</v>
      </c>
      <c r="Z43" s="10">
        <v>8</v>
      </c>
      <c r="AA43" s="10" t="s">
        <v>7</v>
      </c>
      <c r="AM43" s="10">
        <v>7</v>
      </c>
      <c r="AN43" s="10">
        <v>6</v>
      </c>
      <c r="AO43" s="10" t="s">
        <v>7</v>
      </c>
      <c r="AY43" s="10">
        <v>5</v>
      </c>
      <c r="AZ43" s="10">
        <v>4</v>
      </c>
      <c r="BA43" s="10" t="s">
        <v>7</v>
      </c>
      <c r="BH43" s="10">
        <v>3</v>
      </c>
      <c r="BI43" s="10">
        <v>2</v>
      </c>
      <c r="BJ43" s="10" t="s">
        <v>7</v>
      </c>
      <c r="BP43" s="10">
        <v>1</v>
      </c>
      <c r="BQ43" s="10">
        <v>0</v>
      </c>
    </row>
    <row r="44" spans="1:81" s="1" customFormat="1" x14ac:dyDescent="0.2">
      <c r="A44" s="1" t="s">
        <v>1</v>
      </c>
      <c r="D44" s="1">
        <v>4</v>
      </c>
      <c r="E44" s="1">
        <v>3</v>
      </c>
      <c r="F44" s="1" t="s">
        <v>7</v>
      </c>
      <c r="P44" s="1">
        <v>2</v>
      </c>
      <c r="Q44" s="1">
        <v>1</v>
      </c>
      <c r="R44" s="1" t="s">
        <v>7</v>
      </c>
      <c r="AE44" s="1">
        <v>0</v>
      </c>
      <c r="AF44" s="1" t="s">
        <v>7</v>
      </c>
    </row>
    <row r="45" spans="1:81" s="10" customFormat="1" x14ac:dyDescent="0.2">
      <c r="A45" s="10" t="s">
        <v>2</v>
      </c>
      <c r="S45" s="10">
        <v>9</v>
      </c>
      <c r="T45" s="10">
        <v>8</v>
      </c>
      <c r="U45" s="10" t="s">
        <v>7</v>
      </c>
      <c r="AG45" s="10">
        <v>7</v>
      </c>
      <c r="AH45" s="10">
        <v>6</v>
      </c>
      <c r="AI45" s="10" t="s">
        <v>7</v>
      </c>
      <c r="AS45" s="10">
        <v>5</v>
      </c>
      <c r="AT45" s="10">
        <v>4</v>
      </c>
      <c r="AU45" s="10" t="s">
        <v>7</v>
      </c>
      <c r="BE45" s="10">
        <v>3</v>
      </c>
      <c r="BF45" s="10">
        <v>2</v>
      </c>
      <c r="BG45" s="10" t="s">
        <v>7</v>
      </c>
      <c r="BM45" s="10">
        <v>1</v>
      </c>
      <c r="BN45" s="10">
        <v>0</v>
      </c>
      <c r="BO45" s="10" t="s">
        <v>7</v>
      </c>
    </row>
    <row r="46" spans="1:81" s="1" customFormat="1" x14ac:dyDescent="0.2">
      <c r="A46" s="1" t="s">
        <v>3</v>
      </c>
      <c r="G46" s="1">
        <v>7</v>
      </c>
      <c r="H46" s="1">
        <v>6</v>
      </c>
      <c r="I46" s="1" t="s">
        <v>7</v>
      </c>
      <c r="V46" s="1">
        <v>5</v>
      </c>
      <c r="W46" s="1">
        <v>4</v>
      </c>
      <c r="X46" s="1" t="s">
        <v>7</v>
      </c>
      <c r="AJ46" s="1">
        <v>3</v>
      </c>
      <c r="AK46" s="1">
        <v>2</v>
      </c>
      <c r="AL46" s="1" t="s">
        <v>7</v>
      </c>
      <c r="AV46" s="1">
        <v>1</v>
      </c>
      <c r="AW46" s="1">
        <v>0</v>
      </c>
      <c r="AX46" s="1" t="s">
        <v>7</v>
      </c>
    </row>
    <row r="47" spans="1:81" s="10" customFormat="1" x14ac:dyDescent="0.2">
      <c r="A47" s="10" t="s">
        <v>4</v>
      </c>
      <c r="M47" s="10">
        <v>8</v>
      </c>
      <c r="N47" s="10">
        <v>7</v>
      </c>
      <c r="O47" s="10" t="s">
        <v>7</v>
      </c>
      <c r="AB47" s="10">
        <v>6</v>
      </c>
      <c r="AC47" s="10">
        <v>5</v>
      </c>
      <c r="AD47" s="10" t="s">
        <v>7</v>
      </c>
      <c r="AP47" s="10">
        <v>4</v>
      </c>
      <c r="AQ47" s="10">
        <v>3</v>
      </c>
      <c r="AR47" s="10" t="s">
        <v>7</v>
      </c>
      <c r="BB47" s="10">
        <v>2</v>
      </c>
      <c r="BC47" s="10">
        <v>1</v>
      </c>
      <c r="BD47" s="10" t="s">
        <v>7</v>
      </c>
      <c r="BK47" s="10">
        <v>0</v>
      </c>
      <c r="BL47" s="10" t="s">
        <v>7</v>
      </c>
    </row>
    <row r="48" spans="1:81" x14ac:dyDescent="0.2">
      <c r="A48" s="1" t="s"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10" t="s">
        <v>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81" x14ac:dyDescent="0.2">
      <c r="D50" t="s">
        <v>1</v>
      </c>
      <c r="E50" t="s">
        <v>1</v>
      </c>
      <c r="G50" t="s">
        <v>3</v>
      </c>
      <c r="H50" t="s">
        <v>3</v>
      </c>
      <c r="J50" t="s">
        <v>0</v>
      </c>
      <c r="K50" t="s">
        <v>0</v>
      </c>
      <c r="M50" t="s">
        <v>4</v>
      </c>
      <c r="N50" t="s">
        <v>4</v>
      </c>
      <c r="P50" t="s">
        <v>1</v>
      </c>
      <c r="Q50" t="s">
        <v>1</v>
      </c>
      <c r="S50" t="s">
        <v>2</v>
      </c>
      <c r="T50" t="s">
        <v>2</v>
      </c>
      <c r="V50" t="s">
        <v>3</v>
      </c>
      <c r="W50" t="s">
        <v>3</v>
      </c>
      <c r="Y50" t="s">
        <v>0</v>
      </c>
      <c r="Z50" t="s">
        <v>0</v>
      </c>
      <c r="AB50" t="s">
        <v>4</v>
      </c>
      <c r="AC50" t="s">
        <v>4</v>
      </c>
      <c r="AE50" t="s">
        <v>1</v>
      </c>
      <c r="AG50" t="s">
        <v>2</v>
      </c>
      <c r="AH50" t="s">
        <v>2</v>
      </c>
      <c r="AJ50" t="s">
        <v>3</v>
      </c>
      <c r="AK50" t="s">
        <v>3</v>
      </c>
      <c r="AM50" t="s">
        <v>0</v>
      </c>
      <c r="AN50" t="s">
        <v>0</v>
      </c>
      <c r="AP50" t="s">
        <v>4</v>
      </c>
      <c r="AQ50" s="13" t="s">
        <v>4</v>
      </c>
      <c r="AS50" s="13" t="s">
        <v>2</v>
      </c>
      <c r="AT50" s="13" t="s">
        <v>2</v>
      </c>
      <c r="AV50" s="13" t="s">
        <v>3</v>
      </c>
      <c r="AW50" s="13" t="s">
        <v>3</v>
      </c>
      <c r="AY50" s="13" t="s">
        <v>0</v>
      </c>
      <c r="AZ50" s="13" t="s">
        <v>0</v>
      </c>
      <c r="BB50" s="13" t="s">
        <v>14</v>
      </c>
      <c r="BC50" s="13" t="s">
        <v>14</v>
      </c>
      <c r="BD50" s="13"/>
      <c r="BE50" s="13" t="s">
        <v>15</v>
      </c>
      <c r="BF50" s="13" t="s">
        <v>15</v>
      </c>
      <c r="BH50" s="13" t="s">
        <v>0</v>
      </c>
      <c r="BI50" s="13" t="s">
        <v>0</v>
      </c>
      <c r="BK50" t="s">
        <v>4</v>
      </c>
      <c r="BM50" t="s">
        <v>2</v>
      </c>
      <c r="BN50" t="s">
        <v>2</v>
      </c>
      <c r="BP50" t="s">
        <v>0</v>
      </c>
      <c r="BQ50" t="s">
        <v>0</v>
      </c>
    </row>
    <row r="51" spans="1:81" x14ac:dyDescent="0.2">
      <c r="C51" t="s">
        <v>1</v>
      </c>
      <c r="D51" t="s">
        <v>3</v>
      </c>
      <c r="E51" t="s">
        <v>3</v>
      </c>
      <c r="F51" t="s">
        <v>3</v>
      </c>
      <c r="G51" t="s">
        <v>0</v>
      </c>
      <c r="H51" t="s">
        <v>0</v>
      </c>
      <c r="I51" t="s">
        <v>0</v>
      </c>
      <c r="J51" t="s">
        <v>4</v>
      </c>
      <c r="K51" t="s">
        <v>4</v>
      </c>
      <c r="L51" t="s">
        <v>4</v>
      </c>
      <c r="M51" t="s">
        <v>1</v>
      </c>
      <c r="N51" t="s">
        <v>1</v>
      </c>
      <c r="O51" t="s">
        <v>1</v>
      </c>
      <c r="P51" t="s">
        <v>2</v>
      </c>
      <c r="Q51" t="s">
        <v>2</v>
      </c>
      <c r="R51" t="s">
        <v>2</v>
      </c>
      <c r="S51" t="s">
        <v>3</v>
      </c>
      <c r="T51" t="s">
        <v>3</v>
      </c>
      <c r="U51" t="s">
        <v>3</v>
      </c>
      <c r="V51" t="s">
        <v>0</v>
      </c>
      <c r="W51" t="s">
        <v>0</v>
      </c>
      <c r="X51" t="s">
        <v>0</v>
      </c>
      <c r="Y51" t="s">
        <v>4</v>
      </c>
      <c r="Z51" t="s">
        <v>4</v>
      </c>
      <c r="AA51" t="s">
        <v>4</v>
      </c>
      <c r="AB51" t="s">
        <v>1</v>
      </c>
      <c r="AC51" t="s">
        <v>1</v>
      </c>
      <c r="AD51" t="s">
        <v>1</v>
      </c>
      <c r="AE51" t="s">
        <v>2</v>
      </c>
      <c r="AF51" t="s">
        <v>2</v>
      </c>
      <c r="AG51" t="s">
        <v>3</v>
      </c>
      <c r="AH51" t="s">
        <v>3</v>
      </c>
      <c r="AI51" t="s">
        <v>3</v>
      </c>
      <c r="AJ51" t="s">
        <v>0</v>
      </c>
      <c r="AK51" t="s">
        <v>0</v>
      </c>
      <c r="AL51" t="s">
        <v>0</v>
      </c>
      <c r="AM51" t="s">
        <v>4</v>
      </c>
      <c r="AN51" t="s">
        <v>4</v>
      </c>
      <c r="AO51" t="s">
        <v>4</v>
      </c>
      <c r="AP51" t="s">
        <v>2</v>
      </c>
      <c r="AQ51" s="13" t="s">
        <v>2</v>
      </c>
      <c r="AR51" s="13" t="s">
        <v>2</v>
      </c>
      <c r="AS51" s="13" t="s">
        <v>3</v>
      </c>
      <c r="AT51" s="13" t="s">
        <v>3</v>
      </c>
      <c r="AU51" s="13" t="s">
        <v>3</v>
      </c>
      <c r="AV51" s="13" t="s">
        <v>0</v>
      </c>
      <c r="AW51" s="13" t="s">
        <v>0</v>
      </c>
      <c r="AX51" s="13" t="s">
        <v>0</v>
      </c>
      <c r="AY51" s="14" t="s">
        <v>14</v>
      </c>
      <c r="AZ51" s="14" t="s">
        <v>14</v>
      </c>
      <c r="BA51" s="14" t="s">
        <v>14</v>
      </c>
      <c r="BB51" s="13" t="s">
        <v>15</v>
      </c>
      <c r="BC51" s="13" t="s">
        <v>15</v>
      </c>
      <c r="BD51" s="13" t="s">
        <v>15</v>
      </c>
      <c r="BE51" s="13" t="s">
        <v>0</v>
      </c>
      <c r="BF51" s="13" t="s">
        <v>0</v>
      </c>
      <c r="BG51" s="13" t="s">
        <v>0</v>
      </c>
      <c r="BH51" t="s">
        <v>4</v>
      </c>
      <c r="BI51" t="s">
        <v>4</v>
      </c>
      <c r="BJ51" t="s">
        <v>4</v>
      </c>
      <c r="BK51" t="s">
        <v>2</v>
      </c>
      <c r="BL51" t="s">
        <v>2</v>
      </c>
      <c r="BM51" t="s">
        <v>0</v>
      </c>
      <c r="BN51" t="s">
        <v>0</v>
      </c>
      <c r="BO51" t="s">
        <v>0</v>
      </c>
    </row>
    <row r="52" spans="1:81" x14ac:dyDescent="0.2">
      <c r="E52" t="s">
        <v>0</v>
      </c>
      <c r="F52" t="s">
        <v>0</v>
      </c>
      <c r="G52" t="s">
        <v>4</v>
      </c>
      <c r="H52" t="s">
        <v>4</v>
      </c>
      <c r="I52" t="s">
        <v>4</v>
      </c>
      <c r="J52" t="s">
        <v>1</v>
      </c>
      <c r="K52" t="s">
        <v>1</v>
      </c>
      <c r="L52" t="s">
        <v>1</v>
      </c>
      <c r="M52" t="s">
        <v>2</v>
      </c>
      <c r="N52" t="s">
        <v>2</v>
      </c>
      <c r="O52" t="s">
        <v>2</v>
      </c>
      <c r="P52" t="s">
        <v>3</v>
      </c>
      <c r="Q52" t="s">
        <v>3</v>
      </c>
      <c r="R52" t="s">
        <v>3</v>
      </c>
      <c r="S52" t="s">
        <v>0</v>
      </c>
      <c r="T52" t="s">
        <v>0</v>
      </c>
      <c r="U52" t="s">
        <v>0</v>
      </c>
      <c r="V52" t="s">
        <v>4</v>
      </c>
      <c r="W52" t="s">
        <v>4</v>
      </c>
      <c r="X52" t="s">
        <v>4</v>
      </c>
      <c r="Y52" t="s">
        <v>1</v>
      </c>
      <c r="Z52" t="s">
        <v>1</v>
      </c>
      <c r="AA52" t="s">
        <v>1</v>
      </c>
      <c r="AB52" t="s">
        <v>2</v>
      </c>
      <c r="AC52" t="s">
        <v>2</v>
      </c>
      <c r="AD52" t="s">
        <v>2</v>
      </c>
      <c r="AE52" t="s">
        <v>3</v>
      </c>
      <c r="AF52" t="s">
        <v>3</v>
      </c>
      <c r="AG52" t="s">
        <v>0</v>
      </c>
      <c r="AH52" t="s">
        <v>0</v>
      </c>
      <c r="AI52" t="s">
        <v>0</v>
      </c>
      <c r="AJ52" t="s">
        <v>4</v>
      </c>
      <c r="AK52" t="s">
        <v>4</v>
      </c>
      <c r="AL52" t="s">
        <v>4</v>
      </c>
      <c r="AM52" t="s">
        <v>2</v>
      </c>
      <c r="AN52" t="s">
        <v>2</v>
      </c>
      <c r="AO52" t="s">
        <v>2</v>
      </c>
      <c r="AP52" t="s">
        <v>3</v>
      </c>
      <c r="AQ52" s="13" t="s">
        <v>3</v>
      </c>
      <c r="AR52" s="13" t="s">
        <v>3</v>
      </c>
      <c r="AS52" s="13" t="s">
        <v>0</v>
      </c>
      <c r="AT52" s="13" t="s">
        <v>0</v>
      </c>
      <c r="AU52" s="13" t="s">
        <v>0</v>
      </c>
      <c r="AV52" s="14" t="s">
        <v>14</v>
      </c>
      <c r="AW52" s="14" t="s">
        <v>14</v>
      </c>
      <c r="AX52" s="14" t="s">
        <v>14</v>
      </c>
      <c r="AY52" s="14" t="s">
        <v>15</v>
      </c>
      <c r="AZ52" s="14" t="s">
        <v>15</v>
      </c>
      <c r="BA52" s="14" t="s">
        <v>15</v>
      </c>
      <c r="BB52" s="13" t="s">
        <v>0</v>
      </c>
      <c r="BC52" s="13" t="s">
        <v>0</v>
      </c>
      <c r="BD52" s="13" t="s">
        <v>0</v>
      </c>
      <c r="BE52" t="s">
        <v>4</v>
      </c>
      <c r="BF52" t="s">
        <v>4</v>
      </c>
      <c r="BG52" t="s">
        <v>4</v>
      </c>
      <c r="BH52" t="s">
        <v>2</v>
      </c>
      <c r="BI52" t="s">
        <v>2</v>
      </c>
      <c r="BJ52" t="s">
        <v>2</v>
      </c>
      <c r="BK52" t="s">
        <v>0</v>
      </c>
      <c r="BL52" t="s">
        <v>0</v>
      </c>
    </row>
    <row r="53" spans="1:81" x14ac:dyDescent="0.2">
      <c r="F53" t="s">
        <v>4</v>
      </c>
      <c r="G53" t="s">
        <v>1</v>
      </c>
      <c r="H53" t="s">
        <v>1</v>
      </c>
      <c r="I53" t="s">
        <v>1</v>
      </c>
      <c r="J53" t="s">
        <v>2</v>
      </c>
      <c r="K53" t="s">
        <v>2</v>
      </c>
      <c r="L53" t="s">
        <v>2</v>
      </c>
      <c r="M53" t="s">
        <v>3</v>
      </c>
      <c r="N53" t="s">
        <v>3</v>
      </c>
      <c r="O53" t="s">
        <v>3</v>
      </c>
      <c r="P53" t="s">
        <v>0</v>
      </c>
      <c r="Q53" t="s">
        <v>0</v>
      </c>
      <c r="R53" t="s">
        <v>0</v>
      </c>
      <c r="S53" t="s">
        <v>4</v>
      </c>
      <c r="T53" t="s">
        <v>4</v>
      </c>
      <c r="U53" t="s">
        <v>4</v>
      </c>
      <c r="V53" t="s">
        <v>1</v>
      </c>
      <c r="W53" t="s">
        <v>1</v>
      </c>
      <c r="X53" t="s">
        <v>1</v>
      </c>
      <c r="Y53" t="s">
        <v>2</v>
      </c>
      <c r="Z53" t="s">
        <v>2</v>
      </c>
      <c r="AA53" t="s">
        <v>2</v>
      </c>
      <c r="AB53" t="s">
        <v>3</v>
      </c>
      <c r="AC53" t="s">
        <v>3</v>
      </c>
      <c r="AD53" t="s">
        <v>3</v>
      </c>
      <c r="AE53" t="s">
        <v>0</v>
      </c>
      <c r="AF53" t="s">
        <v>0</v>
      </c>
      <c r="AG53" t="s">
        <v>4</v>
      </c>
      <c r="AH53" t="s">
        <v>4</v>
      </c>
      <c r="AI53" t="s">
        <v>4</v>
      </c>
      <c r="AJ53" t="s">
        <v>2</v>
      </c>
      <c r="AK53" t="s">
        <v>2</v>
      </c>
      <c r="AL53" t="s">
        <v>2</v>
      </c>
      <c r="AM53" t="s">
        <v>3</v>
      </c>
      <c r="AN53" t="s">
        <v>3</v>
      </c>
      <c r="AO53" t="s">
        <v>3</v>
      </c>
      <c r="AP53" t="s">
        <v>0</v>
      </c>
      <c r="AQ53" s="13" t="s">
        <v>0</v>
      </c>
      <c r="AR53" s="13" t="s">
        <v>0</v>
      </c>
      <c r="AS53" s="14" t="s">
        <v>14</v>
      </c>
      <c r="AT53" s="14" t="s">
        <v>14</v>
      </c>
      <c r="AU53" s="14" t="s">
        <v>14</v>
      </c>
      <c r="AV53" s="14" t="s">
        <v>15</v>
      </c>
      <c r="AW53" s="14" t="s">
        <v>15</v>
      </c>
      <c r="AX53" s="14" t="s">
        <v>15</v>
      </c>
      <c r="BA53" s="14" t="s">
        <v>0</v>
      </c>
      <c r="BD53" t="s">
        <v>4</v>
      </c>
      <c r="BG53" t="s">
        <v>2</v>
      </c>
      <c r="BJ53" t="s">
        <v>0</v>
      </c>
    </row>
    <row r="54" spans="1:81" x14ac:dyDescent="0.2">
      <c r="F54" t="s">
        <v>1</v>
      </c>
      <c r="H54" t="s">
        <v>2</v>
      </c>
      <c r="I54" t="s">
        <v>2</v>
      </c>
      <c r="J54" t="s">
        <v>3</v>
      </c>
      <c r="K54" t="s">
        <v>3</v>
      </c>
      <c r="L54" t="s">
        <v>3</v>
      </c>
      <c r="M54" t="s">
        <v>0</v>
      </c>
      <c r="N54" t="s">
        <v>0</v>
      </c>
      <c r="O54" t="s">
        <v>0</v>
      </c>
      <c r="P54" t="s">
        <v>4</v>
      </c>
      <c r="Q54" t="s">
        <v>4</v>
      </c>
      <c r="R54" t="s">
        <v>4</v>
      </c>
      <c r="S54" t="s">
        <v>1</v>
      </c>
      <c r="T54" t="s">
        <v>1</v>
      </c>
      <c r="U54" t="s">
        <v>1</v>
      </c>
      <c r="V54" t="s">
        <v>2</v>
      </c>
      <c r="W54" t="s">
        <v>2</v>
      </c>
      <c r="X54" t="s">
        <v>2</v>
      </c>
      <c r="Y54" t="s">
        <v>3</v>
      </c>
      <c r="Z54" t="s">
        <v>3</v>
      </c>
      <c r="AA54" t="s">
        <v>3</v>
      </c>
      <c r="AB54" t="s">
        <v>0</v>
      </c>
      <c r="AC54" t="s">
        <v>0</v>
      </c>
      <c r="AD54" t="s">
        <v>0</v>
      </c>
      <c r="AE54" t="s">
        <v>4</v>
      </c>
      <c r="AF54" t="s">
        <v>4</v>
      </c>
      <c r="AI54" t="s">
        <v>2</v>
      </c>
      <c r="AL54" t="s">
        <v>3</v>
      </c>
      <c r="AO54" t="s">
        <v>0</v>
      </c>
      <c r="AR54" s="14" t="s">
        <v>14</v>
      </c>
      <c r="AU54" s="14" t="s">
        <v>15</v>
      </c>
    </row>
    <row r="55" spans="1:81" x14ac:dyDescent="0.2">
      <c r="I55" t="s">
        <v>3</v>
      </c>
      <c r="L55" t="s">
        <v>0</v>
      </c>
      <c r="O55" t="s">
        <v>4</v>
      </c>
      <c r="R55" t="s">
        <v>1</v>
      </c>
      <c r="U55" t="s">
        <v>2</v>
      </c>
      <c r="X55" t="s">
        <v>3</v>
      </c>
      <c r="AA55" t="s">
        <v>0</v>
      </c>
      <c r="AD55" t="s">
        <v>4</v>
      </c>
    </row>
    <row r="58" spans="1:81" x14ac:dyDescent="0.2">
      <c r="BC58" t="s">
        <v>16</v>
      </c>
      <c r="BG58" t="s">
        <v>17</v>
      </c>
    </row>
    <row r="59" spans="1:81" x14ac:dyDescent="0.2">
      <c r="BB59" t="s">
        <v>0</v>
      </c>
      <c r="BC59">
        <f>68-4-12</f>
        <v>52</v>
      </c>
    </row>
    <row r="60" spans="1:81" x14ac:dyDescent="0.2">
      <c r="E60" s="12"/>
      <c r="BB60" t="s">
        <v>1</v>
      </c>
      <c r="BC60">
        <f>30-2-5</f>
        <v>23</v>
      </c>
      <c r="BG60">
        <f>SUM(BC59:BC63)/5</f>
        <v>41.6</v>
      </c>
    </row>
    <row r="61" spans="1:81" x14ac:dyDescent="0.2">
      <c r="BB61" t="s">
        <v>2</v>
      </c>
      <c r="BC61">
        <f>65-7-10</f>
        <v>48</v>
      </c>
    </row>
    <row r="62" spans="1:81" x14ac:dyDescent="0.2">
      <c r="BB62" t="s">
        <v>3</v>
      </c>
      <c r="BC62">
        <f>48-3-8</f>
        <v>37</v>
      </c>
    </row>
    <row r="63" spans="1:81" x14ac:dyDescent="0.2">
      <c r="BB63" t="s">
        <v>4</v>
      </c>
      <c r="BC63">
        <f>62-5-9</f>
        <v>48</v>
      </c>
    </row>
    <row r="66" spans="54:66" x14ac:dyDescent="0.2">
      <c r="BB66" t="s">
        <v>18</v>
      </c>
      <c r="BK66" t="s">
        <v>20</v>
      </c>
    </row>
    <row r="67" spans="54:66" x14ac:dyDescent="0.2">
      <c r="BB67" t="s">
        <v>0</v>
      </c>
      <c r="BC67">
        <f>68-4</f>
        <v>64</v>
      </c>
      <c r="BG67" t="s">
        <v>19</v>
      </c>
      <c r="BK67" t="s">
        <v>0</v>
      </c>
      <c r="BL67">
        <f>BC67/12</f>
        <v>5.333333333333333</v>
      </c>
    </row>
    <row r="68" spans="54:66" x14ac:dyDescent="0.2">
      <c r="BB68" t="s">
        <v>1</v>
      </c>
      <c r="BC68">
        <f>30-2</f>
        <v>28</v>
      </c>
      <c r="BG68">
        <f>SUM(BC67:BC71)/5</f>
        <v>50.4</v>
      </c>
      <c r="BK68" t="s">
        <v>1</v>
      </c>
      <c r="BL68">
        <f>BC68/5</f>
        <v>5.6</v>
      </c>
    </row>
    <row r="69" spans="54:66" x14ac:dyDescent="0.2">
      <c r="BB69" t="s">
        <v>2</v>
      </c>
      <c r="BC69">
        <f>65-7</f>
        <v>58</v>
      </c>
      <c r="BK69" t="s">
        <v>2</v>
      </c>
      <c r="BL69">
        <f>58/10</f>
        <v>5.8</v>
      </c>
      <c r="BN69" t="s">
        <v>11</v>
      </c>
    </row>
    <row r="70" spans="54:66" x14ac:dyDescent="0.2">
      <c r="BB70" t="s">
        <v>3</v>
      </c>
      <c r="BC70">
        <f>48-3</f>
        <v>45</v>
      </c>
      <c r="BK70" t="s">
        <v>3</v>
      </c>
      <c r="BL70">
        <f>45/8</f>
        <v>5.625</v>
      </c>
      <c r="BN70">
        <f>SUM(BL67:BL71)/5</f>
        <v>5.7383333333333333</v>
      </c>
    </row>
    <row r="71" spans="54:66" x14ac:dyDescent="0.2">
      <c r="BB71" t="s">
        <v>4</v>
      </c>
      <c r="BC71">
        <f>62-5</f>
        <v>57</v>
      </c>
      <c r="BK71" t="s">
        <v>4</v>
      </c>
      <c r="BL71">
        <f>57/9</f>
        <v>6.333333333333333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2023-06-08T20:42:09Z</dcterms:modified>
</cp:coreProperties>
</file>