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geomando/Dropbox/github/DESaster/inputs/"/>
    </mc:Choice>
  </mc:AlternateContent>
  <bookViews>
    <workbookView xWindow="80" yWindow="460" windowWidth="28720" windowHeight="17540" tabRatio="500" activeTab="1"/>
  </bookViews>
  <sheets>
    <sheet name="renters" sheetId="5" r:id="rId1"/>
    <sheet name="owners" sheetId="1" r:id="rId2"/>
    <sheet name="forsale_stock" sheetId="2" r:id="rId3"/>
    <sheet name="forrent_stock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2" i="5"/>
  <c r="N9" i="5"/>
  <c r="I9" i="5"/>
  <c r="N8" i="5"/>
  <c r="I8" i="5"/>
  <c r="N7" i="5"/>
  <c r="I7" i="5"/>
  <c r="N6" i="5"/>
  <c r="I6" i="5"/>
  <c r="F2" i="1"/>
  <c r="M3" i="1"/>
  <c r="F3" i="1"/>
  <c r="M4" i="1"/>
  <c r="F4" i="1"/>
  <c r="M5" i="1"/>
  <c r="F5" i="1"/>
  <c r="F6" i="1"/>
  <c r="F7" i="1"/>
  <c r="F8" i="1"/>
  <c r="F9" i="1"/>
  <c r="M2" i="1"/>
  <c r="N3" i="5"/>
  <c r="N4" i="5"/>
  <c r="N5" i="5"/>
  <c r="N2" i="5"/>
  <c r="I3" i="5"/>
  <c r="I4" i="5"/>
  <c r="I5" i="5"/>
  <c r="I2" i="5"/>
</calcChain>
</file>

<file path=xl/sharedStrings.xml><?xml version="1.0" encoding="utf-8"?>
<sst xmlns="http://schemas.openxmlformats.org/spreadsheetml/2006/main" count="188" uniqueCount="73">
  <si>
    <t>Savings</t>
  </si>
  <si>
    <t>Address</t>
  </si>
  <si>
    <t>Occupancy</t>
  </si>
  <si>
    <t>Cost</t>
  </si>
  <si>
    <t>Bedrooms</t>
  </si>
  <si>
    <t>Bathrooms</t>
  </si>
  <si>
    <t>Area</t>
  </si>
  <si>
    <t>Year Built</t>
  </si>
  <si>
    <t>Value</t>
  </si>
  <si>
    <t>Damage State</t>
  </si>
  <si>
    <t>Alfred</t>
  </si>
  <si>
    <t>62 That St</t>
  </si>
  <si>
    <t>Mobile Home</t>
  </si>
  <si>
    <t>Bruce</t>
  </si>
  <si>
    <t>720 This Rd</t>
  </si>
  <si>
    <t>Single Family Dwelling</t>
  </si>
  <si>
    <t>Selena</t>
  </si>
  <si>
    <t>1001 Other Ave</t>
  </si>
  <si>
    <t>Complete</t>
  </si>
  <si>
    <t>Fish</t>
  </si>
  <si>
    <t>26000 Out There Lane</t>
  </si>
  <si>
    <t>100 New Ave</t>
  </si>
  <si>
    <t>101 New Ave</t>
  </si>
  <si>
    <t>102 New Ave</t>
  </si>
  <si>
    <t>103 New Ave</t>
  </si>
  <si>
    <t>Ivy</t>
  </si>
  <si>
    <t>Edward</t>
  </si>
  <si>
    <t>Oswald</t>
  </si>
  <si>
    <t>James</t>
  </si>
  <si>
    <t>262 That St</t>
  </si>
  <si>
    <t>4720 This Rd</t>
  </si>
  <si>
    <t>2301 Other Ave</t>
  </si>
  <si>
    <t>74000 Out There Lane</t>
  </si>
  <si>
    <t>Name</t>
  </si>
  <si>
    <t>100 Old Ave</t>
  </si>
  <si>
    <t>101 Old Ave</t>
  </si>
  <si>
    <t>102 Old Ave</t>
  </si>
  <si>
    <t>103 Old Ave</t>
  </si>
  <si>
    <t>Alice</t>
  </si>
  <si>
    <t>Julie</t>
  </si>
  <si>
    <t>Gerry</t>
  </si>
  <si>
    <t>Sally</t>
  </si>
  <si>
    <t>Landlord</t>
  </si>
  <si>
    <t>Owner Insurance</t>
  </si>
  <si>
    <t>Slight</t>
  </si>
  <si>
    <t>Moderate</t>
  </si>
  <si>
    <t>Extensive</t>
  </si>
  <si>
    <t>Jerome</t>
  </si>
  <si>
    <t>Barbara</t>
  </si>
  <si>
    <t>Dick</t>
  </si>
  <si>
    <t>Butch</t>
  </si>
  <si>
    <t>Harvey</t>
  </si>
  <si>
    <t>Lucius</t>
  </si>
  <si>
    <t>Lee</t>
  </si>
  <si>
    <t>Carmine</t>
  </si>
  <si>
    <t>Listed</t>
  </si>
  <si>
    <t>Greg</t>
  </si>
  <si>
    <t>Allison</t>
  </si>
  <si>
    <t>Rachel</t>
  </si>
  <si>
    <t>Larry</t>
  </si>
  <si>
    <t>Owner Savings</t>
  </si>
  <si>
    <t>Longitude</t>
  </si>
  <si>
    <t>Latitude</t>
  </si>
  <si>
    <t>Owner Credit</t>
  </si>
  <si>
    <t>Tenant Savings</t>
  </si>
  <si>
    <t>Tenant Credit</t>
  </si>
  <si>
    <t>Tenant Insurance</t>
  </si>
  <si>
    <t>None</t>
  </si>
  <si>
    <t>Monthly Cost</t>
  </si>
  <si>
    <t>Income</t>
  </si>
  <si>
    <t>Tenure</t>
  </si>
  <si>
    <t>Rental</t>
  </si>
  <si>
    <t>Owner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</si>
</sst>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3" fillId="0" borderId="0" xfId="0" applyNumberFormat="1" applyFont="1"/>
    <xf numFmtId="38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J14" sqref="J14"/>
    </sheetView>
  </sheetViews>
  <sheetFormatPr baseColWidth="10" defaultRowHeight="16" x14ac:dyDescent="0.2"/>
  <cols>
    <col min="15" max="15" width="16.83203125" customWidth="1"/>
  </cols>
  <sheetData>
    <row r="1" spans="1:22" x14ac:dyDescent="0.2">
      <c r="A1" t="s">
        <v>33</v>
      </c>
      <c r="B1" t="s">
        <v>1</v>
      </c>
      <c r="C1" t="s">
        <v>2</v>
      </c>
      <c r="D1" t="s">
        <v>70</v>
      </c>
      <c r="E1" t="s">
        <v>69</v>
      </c>
      <c r="F1" t="s">
        <v>64</v>
      </c>
      <c r="G1" t="s">
        <v>65</v>
      </c>
      <c r="H1" t="s">
        <v>66</v>
      </c>
      <c r="I1" t="s">
        <v>68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42</v>
      </c>
      <c r="Q1" t="s">
        <v>60</v>
      </c>
      <c r="R1" t="s">
        <v>43</v>
      </c>
      <c r="S1" t="s">
        <v>55</v>
      </c>
      <c r="T1" t="s">
        <v>61</v>
      </c>
      <c r="U1" t="s">
        <v>62</v>
      </c>
      <c r="V1" t="s">
        <v>63</v>
      </c>
    </row>
    <row r="2" spans="1:22" x14ac:dyDescent="0.2">
      <c r="A2" t="s">
        <v>25</v>
      </c>
      <c r="B2" t="s">
        <v>29</v>
      </c>
      <c r="C2" t="s">
        <v>12</v>
      </c>
      <c r="D2" t="s">
        <v>71</v>
      </c>
      <c r="E2">
        <f>12*I2/0.25</f>
        <v>119040</v>
      </c>
      <c r="F2">
        <v>1000</v>
      </c>
      <c r="G2">
        <v>700</v>
      </c>
      <c r="H2">
        <v>0</v>
      </c>
      <c r="I2">
        <f>2.48*L2</f>
        <v>2480</v>
      </c>
      <c r="J2">
        <v>1</v>
      </c>
      <c r="K2">
        <v>1</v>
      </c>
      <c r="L2">
        <v>1000</v>
      </c>
      <c r="M2">
        <v>1920</v>
      </c>
      <c r="N2">
        <f>279*L2</f>
        <v>279000</v>
      </c>
      <c r="O2" t="s">
        <v>45</v>
      </c>
      <c r="P2" t="s">
        <v>38</v>
      </c>
      <c r="Q2">
        <v>30000</v>
      </c>
      <c r="R2">
        <v>0</v>
      </c>
      <c r="S2" t="b">
        <v>0</v>
      </c>
      <c r="T2">
        <v>-90.294238000000007</v>
      </c>
      <c r="U2">
        <v>43.224015000000001</v>
      </c>
      <c r="V2">
        <v>700</v>
      </c>
    </row>
    <row r="3" spans="1:22" x14ac:dyDescent="0.2">
      <c r="A3" t="s">
        <v>26</v>
      </c>
      <c r="B3" t="s">
        <v>30</v>
      </c>
      <c r="C3" t="s">
        <v>15</v>
      </c>
      <c r="D3" t="s">
        <v>71</v>
      </c>
      <c r="E3">
        <f t="shared" ref="E3:E5" si="0">12*I3/0.25</f>
        <v>178560</v>
      </c>
      <c r="F3">
        <v>1000</v>
      </c>
      <c r="G3">
        <v>700</v>
      </c>
      <c r="H3">
        <v>0</v>
      </c>
      <c r="I3">
        <f t="shared" ref="I3:I5" si="1">2.48*L3</f>
        <v>3720</v>
      </c>
      <c r="J3">
        <v>3</v>
      </c>
      <c r="K3">
        <v>2</v>
      </c>
      <c r="L3">
        <v>1500</v>
      </c>
      <c r="M3">
        <v>1920</v>
      </c>
      <c r="N3">
        <f t="shared" ref="N3:N5" si="2">279*L3</f>
        <v>418500</v>
      </c>
      <c r="O3" t="s">
        <v>44</v>
      </c>
      <c r="P3" t="s">
        <v>39</v>
      </c>
      <c r="Q3">
        <v>30000</v>
      </c>
      <c r="R3">
        <v>0</v>
      </c>
      <c r="S3" t="b">
        <v>0</v>
      </c>
      <c r="T3">
        <v>-90.293766000000005</v>
      </c>
      <c r="U3">
        <v>43.224062000000004</v>
      </c>
      <c r="V3">
        <v>700</v>
      </c>
    </row>
    <row r="4" spans="1:22" x14ac:dyDescent="0.2">
      <c r="A4" t="s">
        <v>27</v>
      </c>
      <c r="B4" t="s">
        <v>31</v>
      </c>
      <c r="C4" t="s">
        <v>15</v>
      </c>
      <c r="D4" t="s">
        <v>71</v>
      </c>
      <c r="E4">
        <f t="shared" si="0"/>
        <v>59520</v>
      </c>
      <c r="F4">
        <v>1000</v>
      </c>
      <c r="G4">
        <v>700</v>
      </c>
      <c r="H4">
        <v>0</v>
      </c>
      <c r="I4">
        <f t="shared" si="1"/>
        <v>1240</v>
      </c>
      <c r="J4">
        <v>0</v>
      </c>
      <c r="K4">
        <v>1</v>
      </c>
      <c r="L4">
        <v>500</v>
      </c>
      <c r="M4">
        <v>1960</v>
      </c>
      <c r="N4">
        <f t="shared" si="2"/>
        <v>139500</v>
      </c>
      <c r="O4" t="s">
        <v>46</v>
      </c>
      <c r="P4" t="s">
        <v>40</v>
      </c>
      <c r="Q4">
        <v>30000</v>
      </c>
      <c r="R4">
        <v>1</v>
      </c>
      <c r="S4" t="b">
        <v>0</v>
      </c>
      <c r="T4">
        <v>-90.293294000000003</v>
      </c>
      <c r="U4">
        <v>43.224125000000001</v>
      </c>
      <c r="V4">
        <v>700</v>
      </c>
    </row>
    <row r="5" spans="1:22" x14ac:dyDescent="0.2">
      <c r="A5" t="s">
        <v>28</v>
      </c>
      <c r="B5" t="s">
        <v>32</v>
      </c>
      <c r="C5" t="s">
        <v>15</v>
      </c>
      <c r="D5" t="s">
        <v>71</v>
      </c>
      <c r="E5">
        <f t="shared" si="0"/>
        <v>238080</v>
      </c>
      <c r="F5">
        <v>1000</v>
      </c>
      <c r="G5">
        <v>700</v>
      </c>
      <c r="H5">
        <v>0</v>
      </c>
      <c r="I5">
        <f t="shared" si="1"/>
        <v>4960</v>
      </c>
      <c r="J5">
        <v>2</v>
      </c>
      <c r="K5">
        <v>2</v>
      </c>
      <c r="L5">
        <v>2000</v>
      </c>
      <c r="M5">
        <v>2010</v>
      </c>
      <c r="N5">
        <f t="shared" si="2"/>
        <v>558000</v>
      </c>
      <c r="O5" t="s">
        <v>18</v>
      </c>
      <c r="P5" t="s">
        <v>41</v>
      </c>
      <c r="Q5">
        <v>30000</v>
      </c>
      <c r="R5">
        <v>1</v>
      </c>
      <c r="S5" t="b">
        <v>0</v>
      </c>
      <c r="T5">
        <v>-90.293058000000002</v>
      </c>
      <c r="U5">
        <v>43.223936999999999</v>
      </c>
      <c r="V5">
        <v>700</v>
      </c>
    </row>
    <row r="6" spans="1:22" x14ac:dyDescent="0.2">
      <c r="A6" t="s">
        <v>50</v>
      </c>
      <c r="B6" t="s">
        <v>34</v>
      </c>
      <c r="C6" t="s">
        <v>12</v>
      </c>
      <c r="D6" t="s">
        <v>71</v>
      </c>
      <c r="E6">
        <v>100000000</v>
      </c>
      <c r="F6">
        <v>1000</v>
      </c>
      <c r="G6">
        <v>700</v>
      </c>
      <c r="H6">
        <v>0</v>
      </c>
      <c r="I6">
        <f>2.48*L6</f>
        <v>2480</v>
      </c>
      <c r="J6">
        <v>1</v>
      </c>
      <c r="K6">
        <v>1</v>
      </c>
      <c r="L6">
        <v>1000</v>
      </c>
      <c r="M6">
        <v>1920</v>
      </c>
      <c r="N6">
        <f>279*L6</f>
        <v>279000</v>
      </c>
      <c r="O6" t="s">
        <v>67</v>
      </c>
      <c r="P6" t="s">
        <v>56</v>
      </c>
      <c r="Q6">
        <v>100000000</v>
      </c>
      <c r="R6">
        <v>1</v>
      </c>
      <c r="S6" t="b">
        <v>1</v>
      </c>
      <c r="T6">
        <v>-90.293080000000003</v>
      </c>
      <c r="U6">
        <v>43.223671000000003</v>
      </c>
      <c r="V6">
        <v>700</v>
      </c>
    </row>
    <row r="7" spans="1:22" x14ac:dyDescent="0.2">
      <c r="A7" t="s">
        <v>51</v>
      </c>
      <c r="B7" t="s">
        <v>35</v>
      </c>
      <c r="C7" t="s">
        <v>15</v>
      </c>
      <c r="D7" t="s">
        <v>71</v>
      </c>
      <c r="E7">
        <v>100000000</v>
      </c>
      <c r="F7">
        <v>1000</v>
      </c>
      <c r="G7">
        <v>700</v>
      </c>
      <c r="H7">
        <v>0</v>
      </c>
      <c r="I7">
        <f t="shared" ref="I7:I9" si="3">2.48*L7</f>
        <v>3720</v>
      </c>
      <c r="J7">
        <v>3</v>
      </c>
      <c r="K7">
        <v>2</v>
      </c>
      <c r="L7">
        <v>1500</v>
      </c>
      <c r="M7">
        <v>1920</v>
      </c>
      <c r="N7">
        <f t="shared" ref="N7:N9" si="4">279*L7</f>
        <v>418500</v>
      </c>
      <c r="O7" t="s">
        <v>67</v>
      </c>
      <c r="P7" t="s">
        <v>57</v>
      </c>
      <c r="Q7">
        <v>100000000</v>
      </c>
      <c r="R7">
        <v>1</v>
      </c>
      <c r="S7" t="b">
        <v>1</v>
      </c>
      <c r="T7">
        <v>-90.292736000000005</v>
      </c>
      <c r="U7">
        <v>43.223545999999999</v>
      </c>
      <c r="V7">
        <v>700</v>
      </c>
    </row>
    <row r="8" spans="1:22" x14ac:dyDescent="0.2">
      <c r="A8" t="s">
        <v>53</v>
      </c>
      <c r="B8" t="s">
        <v>36</v>
      </c>
      <c r="C8" t="s">
        <v>15</v>
      </c>
      <c r="D8" t="s">
        <v>71</v>
      </c>
      <c r="E8">
        <v>100000000</v>
      </c>
      <c r="F8">
        <v>1000</v>
      </c>
      <c r="G8">
        <v>700</v>
      </c>
      <c r="H8">
        <v>0</v>
      </c>
      <c r="I8">
        <f t="shared" si="3"/>
        <v>1240</v>
      </c>
      <c r="J8">
        <v>0</v>
      </c>
      <c r="K8">
        <v>1</v>
      </c>
      <c r="L8">
        <v>500</v>
      </c>
      <c r="M8">
        <v>1960</v>
      </c>
      <c r="N8">
        <f t="shared" si="4"/>
        <v>139500</v>
      </c>
      <c r="O8" t="s">
        <v>67</v>
      </c>
      <c r="P8" t="s">
        <v>58</v>
      </c>
      <c r="Q8">
        <v>100000000</v>
      </c>
      <c r="R8">
        <v>1</v>
      </c>
      <c r="S8" t="b">
        <v>1</v>
      </c>
      <c r="T8">
        <v>-90.296190999999993</v>
      </c>
      <c r="U8">
        <v>43.223405999999997</v>
      </c>
      <c r="V8">
        <v>700</v>
      </c>
    </row>
    <row r="9" spans="1:22" x14ac:dyDescent="0.2">
      <c r="A9" t="s">
        <v>54</v>
      </c>
      <c r="B9" t="s">
        <v>37</v>
      </c>
      <c r="C9" t="s">
        <v>15</v>
      </c>
      <c r="D9" t="s">
        <v>71</v>
      </c>
      <c r="E9">
        <v>100000000</v>
      </c>
      <c r="F9">
        <v>1000</v>
      </c>
      <c r="G9">
        <v>700</v>
      </c>
      <c r="H9">
        <v>0</v>
      </c>
      <c r="I9">
        <f t="shared" si="3"/>
        <v>4960</v>
      </c>
      <c r="J9">
        <v>2</v>
      </c>
      <c r="K9">
        <v>2</v>
      </c>
      <c r="L9">
        <v>2000</v>
      </c>
      <c r="M9">
        <v>2010</v>
      </c>
      <c r="N9">
        <f t="shared" si="4"/>
        <v>558000</v>
      </c>
      <c r="O9" t="s">
        <v>67</v>
      </c>
      <c r="P9" t="s">
        <v>59</v>
      </c>
      <c r="Q9">
        <v>100000000</v>
      </c>
      <c r="R9">
        <v>1</v>
      </c>
      <c r="S9" t="b">
        <v>1</v>
      </c>
      <c r="T9">
        <v>-90.295739999999995</v>
      </c>
      <c r="U9">
        <v>43.223359000000002</v>
      </c>
      <c r="V9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F17" sqref="F17"/>
    </sheetView>
  </sheetViews>
  <sheetFormatPr baseColWidth="10" defaultRowHeight="16" x14ac:dyDescent="0.2"/>
  <cols>
    <col min="14" max="14" width="16.83203125" customWidth="1"/>
  </cols>
  <sheetData>
    <row r="1" spans="1:18" x14ac:dyDescent="0.2">
      <c r="A1" t="s">
        <v>33</v>
      </c>
      <c r="B1" t="s">
        <v>69</v>
      </c>
      <c r="C1" t="s">
        <v>60</v>
      </c>
      <c r="D1" t="s">
        <v>43</v>
      </c>
      <c r="E1" t="s">
        <v>1</v>
      </c>
      <c r="F1" t="s">
        <v>68</v>
      </c>
      <c r="G1" t="s">
        <v>2</v>
      </c>
      <c r="H1" t="s">
        <v>70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55</v>
      </c>
      <c r="P1" t="s">
        <v>61</v>
      </c>
      <c r="Q1" t="s">
        <v>62</v>
      </c>
      <c r="R1" t="s">
        <v>63</v>
      </c>
    </row>
    <row r="2" spans="1:18" x14ac:dyDescent="0.2">
      <c r="A2" t="s">
        <v>10</v>
      </c>
      <c r="B2">
        <v>60000</v>
      </c>
      <c r="C2">
        <v>100</v>
      </c>
      <c r="D2">
        <v>0</v>
      </c>
      <c r="E2" t="s">
        <v>11</v>
      </c>
      <c r="F2" s="2">
        <f>-PMT(0.05/12,360,(M2-M2*0.1),0)</f>
        <v>1482.7550049218294</v>
      </c>
      <c r="G2" s="1" t="s">
        <v>12</v>
      </c>
      <c r="H2" s="1" t="s">
        <v>72</v>
      </c>
      <c r="I2">
        <v>1</v>
      </c>
      <c r="J2">
        <v>1</v>
      </c>
      <c r="K2">
        <v>1100</v>
      </c>
      <c r="L2">
        <v>1920</v>
      </c>
      <c r="M2">
        <f>K2*279</f>
        <v>306900</v>
      </c>
      <c r="N2" t="s">
        <v>18</v>
      </c>
      <c r="O2" t="b">
        <v>0</v>
      </c>
      <c r="P2">
        <v>-90.296126999999998</v>
      </c>
      <c r="Q2">
        <v>43.224344000000002</v>
      </c>
      <c r="R2">
        <v>700</v>
      </c>
    </row>
    <row r="3" spans="1:18" x14ac:dyDescent="0.2">
      <c r="A3" t="s">
        <v>13</v>
      </c>
      <c r="B3">
        <v>1000000</v>
      </c>
      <c r="C3">
        <v>100</v>
      </c>
      <c r="D3">
        <v>1</v>
      </c>
      <c r="E3" t="s">
        <v>14</v>
      </c>
      <c r="F3" s="2">
        <f t="shared" ref="F3:F9" si="0">-PMT(0.05/12,360,(M3-M3*0.1),0)</f>
        <v>4043.8772861504435</v>
      </c>
      <c r="G3" t="s">
        <v>15</v>
      </c>
      <c r="H3" s="1" t="s">
        <v>72</v>
      </c>
      <c r="I3">
        <v>4</v>
      </c>
      <c r="J3">
        <v>3</v>
      </c>
      <c r="K3">
        <v>3000</v>
      </c>
      <c r="L3">
        <v>1920</v>
      </c>
      <c r="M3">
        <f t="shared" ref="M3:M5" si="1">K3*279</f>
        <v>837000</v>
      </c>
      <c r="N3" t="s">
        <v>45</v>
      </c>
      <c r="O3" t="b">
        <v>0</v>
      </c>
      <c r="P3">
        <v>-90.295697000000004</v>
      </c>
      <c r="Q3">
        <v>43.224218999999998</v>
      </c>
      <c r="R3">
        <v>700</v>
      </c>
    </row>
    <row r="4" spans="1:18" x14ac:dyDescent="0.2">
      <c r="A4" t="s">
        <v>16</v>
      </c>
      <c r="B4">
        <v>45000</v>
      </c>
      <c r="C4">
        <v>100</v>
      </c>
      <c r="D4">
        <v>0</v>
      </c>
      <c r="E4" t="s">
        <v>17</v>
      </c>
      <c r="F4" s="2">
        <f t="shared" si="0"/>
        <v>1010.9693215376109</v>
      </c>
      <c r="G4" t="s">
        <v>15</v>
      </c>
      <c r="H4" s="1" t="s">
        <v>72</v>
      </c>
      <c r="I4">
        <v>2</v>
      </c>
      <c r="J4">
        <v>1</v>
      </c>
      <c r="K4">
        <v>750</v>
      </c>
      <c r="L4">
        <v>1960</v>
      </c>
      <c r="M4">
        <f t="shared" si="1"/>
        <v>209250</v>
      </c>
      <c r="N4" t="s">
        <v>46</v>
      </c>
      <c r="O4" t="b">
        <v>0</v>
      </c>
      <c r="P4">
        <v>-90.296706</v>
      </c>
      <c r="Q4">
        <v>43.223984000000002</v>
      </c>
      <c r="R4">
        <v>700</v>
      </c>
    </row>
    <row r="5" spans="1:18" x14ac:dyDescent="0.2">
      <c r="A5" t="s">
        <v>19</v>
      </c>
      <c r="B5">
        <v>125000</v>
      </c>
      <c r="C5">
        <v>100</v>
      </c>
      <c r="D5">
        <v>0</v>
      </c>
      <c r="E5" t="s">
        <v>20</v>
      </c>
      <c r="F5" s="2">
        <f t="shared" si="0"/>
        <v>2695.9181907669627</v>
      </c>
      <c r="G5" t="s">
        <v>15</v>
      </c>
      <c r="H5" s="1" t="s">
        <v>72</v>
      </c>
      <c r="I5">
        <v>3</v>
      </c>
      <c r="J5">
        <v>2</v>
      </c>
      <c r="K5">
        <v>2000</v>
      </c>
      <c r="L5">
        <v>2010</v>
      </c>
      <c r="M5">
        <f t="shared" si="1"/>
        <v>558000</v>
      </c>
      <c r="N5" t="s">
        <v>44</v>
      </c>
      <c r="O5" t="b">
        <v>0</v>
      </c>
      <c r="P5">
        <v>-90.296642000000006</v>
      </c>
      <c r="Q5">
        <v>43.223750000000003</v>
      </c>
      <c r="R5">
        <v>700</v>
      </c>
    </row>
    <row r="6" spans="1:18" x14ac:dyDescent="0.2">
      <c r="A6" t="s">
        <v>47</v>
      </c>
      <c r="B6">
        <v>100000000</v>
      </c>
      <c r="C6">
        <v>100000000</v>
      </c>
      <c r="D6">
        <v>1</v>
      </c>
      <c r="E6" t="s">
        <v>21</v>
      </c>
      <c r="F6" s="2">
        <f t="shared" si="0"/>
        <v>1449.4183821327754</v>
      </c>
      <c r="G6" t="s">
        <v>12</v>
      </c>
      <c r="H6" s="1" t="s">
        <v>72</v>
      </c>
      <c r="I6">
        <v>1</v>
      </c>
      <c r="J6">
        <v>1</v>
      </c>
      <c r="K6">
        <v>1100</v>
      </c>
      <c r="L6">
        <v>1920</v>
      </c>
      <c r="M6">
        <v>300000</v>
      </c>
      <c r="N6" t="s">
        <v>67</v>
      </c>
      <c r="O6" t="b">
        <v>1</v>
      </c>
      <c r="P6">
        <v>-90.295053999999993</v>
      </c>
      <c r="Q6">
        <v>43.224375000000002</v>
      </c>
      <c r="R6">
        <v>700</v>
      </c>
    </row>
    <row r="7" spans="1:18" x14ac:dyDescent="0.2">
      <c r="A7" t="s">
        <v>48</v>
      </c>
      <c r="B7">
        <v>100000000</v>
      </c>
      <c r="C7">
        <v>100000000</v>
      </c>
      <c r="D7">
        <v>1</v>
      </c>
      <c r="E7" t="s">
        <v>22</v>
      </c>
      <c r="F7" s="2">
        <f t="shared" si="0"/>
        <v>3865.1156856874013</v>
      </c>
      <c r="G7" t="s">
        <v>15</v>
      </c>
      <c r="H7" s="1" t="s">
        <v>72</v>
      </c>
      <c r="I7">
        <v>4</v>
      </c>
      <c r="J7">
        <v>3</v>
      </c>
      <c r="K7">
        <v>3000</v>
      </c>
      <c r="L7">
        <v>1920</v>
      </c>
      <c r="M7">
        <v>800000</v>
      </c>
      <c r="N7" t="s">
        <v>67</v>
      </c>
      <c r="O7" t="b">
        <v>1</v>
      </c>
      <c r="P7">
        <v>-90.294539</v>
      </c>
      <c r="Q7">
        <v>43.224390999999997</v>
      </c>
      <c r="R7">
        <v>700</v>
      </c>
    </row>
    <row r="8" spans="1:18" x14ac:dyDescent="0.2">
      <c r="A8" t="s">
        <v>52</v>
      </c>
      <c r="B8">
        <v>100000000</v>
      </c>
      <c r="C8">
        <v>100000000</v>
      </c>
      <c r="D8">
        <v>1</v>
      </c>
      <c r="E8" t="s">
        <v>23</v>
      </c>
      <c r="F8" s="2">
        <f t="shared" si="0"/>
        <v>1449.4183821327754</v>
      </c>
      <c r="G8" t="s">
        <v>15</v>
      </c>
      <c r="H8" s="1" t="s">
        <v>72</v>
      </c>
      <c r="I8">
        <v>2</v>
      </c>
      <c r="J8">
        <v>1</v>
      </c>
      <c r="K8">
        <v>750</v>
      </c>
      <c r="L8">
        <v>1960</v>
      </c>
      <c r="M8">
        <v>300000</v>
      </c>
      <c r="N8" t="s">
        <v>67</v>
      </c>
      <c r="O8" t="b">
        <v>1</v>
      </c>
      <c r="P8">
        <v>-90.295225000000002</v>
      </c>
      <c r="Q8">
        <v>43.223953000000002</v>
      </c>
      <c r="R8">
        <v>700</v>
      </c>
    </row>
    <row r="9" spans="1:18" x14ac:dyDescent="0.2">
      <c r="A9" t="s">
        <v>49</v>
      </c>
      <c r="B9">
        <v>100000000</v>
      </c>
      <c r="C9">
        <v>100000000</v>
      </c>
      <c r="D9">
        <v>1</v>
      </c>
      <c r="E9" t="s">
        <v>24</v>
      </c>
      <c r="F9" s="2">
        <f t="shared" si="0"/>
        <v>2415.6973035546257</v>
      </c>
      <c r="G9" t="s">
        <v>15</v>
      </c>
      <c r="H9" s="1" t="s">
        <v>72</v>
      </c>
      <c r="I9">
        <v>3</v>
      </c>
      <c r="J9">
        <v>2</v>
      </c>
      <c r="K9">
        <v>2000</v>
      </c>
      <c r="L9">
        <v>2010</v>
      </c>
      <c r="M9">
        <v>500000</v>
      </c>
      <c r="N9" t="s">
        <v>67</v>
      </c>
      <c r="O9" t="b">
        <v>1</v>
      </c>
      <c r="P9">
        <v>-90.295225000000002</v>
      </c>
      <c r="Q9">
        <v>43.223717999999998</v>
      </c>
      <c r="R9">
        <v>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M1" sqref="M1:N5"/>
    </sheetView>
  </sheetViews>
  <sheetFormatPr baseColWidth="10" defaultRowHeight="16" x14ac:dyDescent="0.2"/>
  <sheetData>
    <row r="1" spans="1:14" x14ac:dyDescent="0.2">
      <c r="A1" t="s">
        <v>33</v>
      </c>
      <c r="B1" t="s">
        <v>0</v>
      </c>
      <c r="C1" t="s">
        <v>43</v>
      </c>
      <c r="D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61</v>
      </c>
      <c r="N1" t="s">
        <v>62</v>
      </c>
    </row>
    <row r="2" spans="1:14" x14ac:dyDescent="0.2">
      <c r="A2" t="s">
        <v>47</v>
      </c>
      <c r="B2">
        <v>100000000</v>
      </c>
      <c r="C2">
        <v>1</v>
      </c>
      <c r="D2" t="s">
        <v>21</v>
      </c>
      <c r="E2">
        <v>1000</v>
      </c>
      <c r="F2" t="s">
        <v>12</v>
      </c>
      <c r="G2">
        <v>1</v>
      </c>
      <c r="H2">
        <v>1</v>
      </c>
      <c r="I2">
        <v>1100</v>
      </c>
      <c r="J2">
        <v>1920</v>
      </c>
      <c r="K2">
        <v>100000</v>
      </c>
      <c r="L2" t="s">
        <v>44</v>
      </c>
      <c r="M2">
        <v>0</v>
      </c>
      <c r="N2">
        <v>0</v>
      </c>
    </row>
    <row r="3" spans="1:14" x14ac:dyDescent="0.2">
      <c r="A3" t="s">
        <v>48</v>
      </c>
      <c r="B3">
        <v>100000000</v>
      </c>
      <c r="C3">
        <v>1</v>
      </c>
      <c r="D3" t="s">
        <v>22</v>
      </c>
      <c r="E3">
        <v>4000</v>
      </c>
      <c r="F3" t="s">
        <v>15</v>
      </c>
      <c r="G3">
        <v>4</v>
      </c>
      <c r="H3">
        <v>5</v>
      </c>
      <c r="I3">
        <v>5000</v>
      </c>
      <c r="J3">
        <v>1920</v>
      </c>
      <c r="K3">
        <v>10000000</v>
      </c>
      <c r="L3" t="s">
        <v>46</v>
      </c>
      <c r="M3">
        <v>0</v>
      </c>
      <c r="N3">
        <v>0</v>
      </c>
    </row>
    <row r="4" spans="1:14" x14ac:dyDescent="0.2">
      <c r="A4" t="s">
        <v>52</v>
      </c>
      <c r="B4">
        <v>100000000</v>
      </c>
      <c r="C4">
        <v>1</v>
      </c>
      <c r="D4" t="s">
        <v>23</v>
      </c>
      <c r="E4">
        <v>1000</v>
      </c>
      <c r="F4" t="s">
        <v>15</v>
      </c>
      <c r="G4">
        <v>2</v>
      </c>
      <c r="H4">
        <v>1</v>
      </c>
      <c r="I4">
        <v>1200</v>
      </c>
      <c r="J4">
        <v>1960</v>
      </c>
      <c r="K4">
        <v>10000</v>
      </c>
      <c r="L4" t="s">
        <v>45</v>
      </c>
      <c r="M4">
        <v>0</v>
      </c>
      <c r="N4">
        <v>0</v>
      </c>
    </row>
    <row r="5" spans="1:14" x14ac:dyDescent="0.2">
      <c r="A5" t="s">
        <v>49</v>
      </c>
      <c r="B5">
        <v>100000000</v>
      </c>
      <c r="C5">
        <v>1</v>
      </c>
      <c r="D5" t="s">
        <v>24</v>
      </c>
      <c r="E5">
        <v>2000</v>
      </c>
      <c r="F5" t="s">
        <v>15</v>
      </c>
      <c r="G5">
        <v>3</v>
      </c>
      <c r="H5">
        <v>2</v>
      </c>
      <c r="I5">
        <v>2000</v>
      </c>
      <c r="J5">
        <v>2010</v>
      </c>
      <c r="K5">
        <v>800000</v>
      </c>
      <c r="L5" t="s">
        <v>18</v>
      </c>
      <c r="M5">
        <v>0</v>
      </c>
      <c r="N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F10" sqref="F10"/>
    </sheetView>
  </sheetViews>
  <sheetFormatPr baseColWidth="10" defaultRowHeight="16" x14ac:dyDescent="0.2"/>
  <sheetData>
    <row r="1" spans="1:14" x14ac:dyDescent="0.2">
      <c r="A1" t="s">
        <v>33</v>
      </c>
      <c r="B1" t="s">
        <v>0</v>
      </c>
      <c r="C1" t="s">
        <v>43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61</v>
      </c>
      <c r="N1" t="s">
        <v>62</v>
      </c>
    </row>
    <row r="2" spans="1:14" x14ac:dyDescent="0.2">
      <c r="A2" t="s">
        <v>50</v>
      </c>
      <c r="B2">
        <v>100000000</v>
      </c>
      <c r="C2">
        <v>1</v>
      </c>
      <c r="D2" t="s">
        <v>34</v>
      </c>
      <c r="E2" t="s">
        <v>12</v>
      </c>
      <c r="F2">
        <v>100</v>
      </c>
      <c r="G2">
        <v>1</v>
      </c>
      <c r="H2">
        <v>1</v>
      </c>
      <c r="I2">
        <v>700</v>
      </c>
      <c r="J2">
        <v>1920</v>
      </c>
      <c r="K2">
        <v>99999</v>
      </c>
      <c r="L2" t="s">
        <v>18</v>
      </c>
      <c r="M2">
        <v>0</v>
      </c>
      <c r="N2">
        <v>0</v>
      </c>
    </row>
    <row r="3" spans="1:14" x14ac:dyDescent="0.2">
      <c r="A3" t="s">
        <v>51</v>
      </c>
      <c r="B3">
        <v>100000000</v>
      </c>
      <c r="C3">
        <v>1</v>
      </c>
      <c r="D3" t="s">
        <v>35</v>
      </c>
      <c r="E3" t="s">
        <v>15</v>
      </c>
      <c r="F3">
        <v>100000</v>
      </c>
      <c r="G3">
        <v>2</v>
      </c>
      <c r="H3">
        <v>2</v>
      </c>
      <c r="I3">
        <v>5000</v>
      </c>
      <c r="J3">
        <v>1920</v>
      </c>
      <c r="K3">
        <v>9999</v>
      </c>
      <c r="L3" t="s">
        <v>18</v>
      </c>
      <c r="M3">
        <v>0</v>
      </c>
      <c r="N3">
        <v>0</v>
      </c>
    </row>
    <row r="4" spans="1:14" x14ac:dyDescent="0.2">
      <c r="A4" t="s">
        <v>53</v>
      </c>
      <c r="B4">
        <v>100000000</v>
      </c>
      <c r="C4">
        <v>1</v>
      </c>
      <c r="D4" t="s">
        <v>36</v>
      </c>
      <c r="E4" t="s">
        <v>12</v>
      </c>
      <c r="F4">
        <v>10</v>
      </c>
      <c r="G4">
        <v>0</v>
      </c>
      <c r="H4">
        <v>1</v>
      </c>
      <c r="I4">
        <v>250</v>
      </c>
      <c r="J4">
        <v>1960</v>
      </c>
      <c r="K4">
        <v>9999</v>
      </c>
      <c r="L4" t="s">
        <v>18</v>
      </c>
      <c r="M4">
        <v>0</v>
      </c>
      <c r="N4">
        <v>0</v>
      </c>
    </row>
    <row r="5" spans="1:14" x14ac:dyDescent="0.2">
      <c r="A5" t="s">
        <v>54</v>
      </c>
      <c r="B5">
        <v>100000000</v>
      </c>
      <c r="C5">
        <v>1</v>
      </c>
      <c r="D5" t="s">
        <v>37</v>
      </c>
      <c r="E5" t="s">
        <v>15</v>
      </c>
      <c r="F5">
        <v>2000</v>
      </c>
      <c r="G5">
        <v>3</v>
      </c>
      <c r="H5">
        <v>2</v>
      </c>
      <c r="I5">
        <v>2000</v>
      </c>
      <c r="J5">
        <v>2010</v>
      </c>
      <c r="K5">
        <v>800000</v>
      </c>
      <c r="L5" t="s">
        <v>18</v>
      </c>
      <c r="M5">
        <v>0</v>
      </c>
      <c r="N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renters</vt:lpstr>
      <vt:lpstr>owners</vt:lpstr>
      <vt:lpstr>forsale_stock</vt:lpstr>
      <vt:lpstr>forrent_stock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2016-07-16T22:57:28Z</dcterms:created>
  <dcterms:modified xsi:type="dcterms:W3CDTF">2017-10-21T22:34:59Z</dcterms:modified>
</cp:coreProperties>
</file>