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5.xml" ContentType="application/vnd.openxmlformats-officedocument.spreadsheetml.revisionLog+xml"/>
  <Override PartName="/xl/revisions/revisionLog89.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80.xml" ContentType="application/vnd.openxmlformats-officedocument.spreadsheetml.revisionLog+xml"/>
  <Override PartName="/xl/revisions/revisionLog94.xml" ContentType="application/vnd.openxmlformats-officedocument.spreadsheetml.revisionLog+xml"/>
  <Override PartName="/xl/revisions/revisionLog115.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205.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200.xml" ContentType="application/vnd.openxmlformats-officedocument.spreadsheetml.revisionLog+xml"/>
  <Override PartName="/xl/revisions/revisionLog168.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7.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70.xml" ContentType="application/vnd.openxmlformats-officedocument.spreadsheetml.revisionLog+xml"/>
  <Override PartName="/xl/revisions/revisionLog105.xml" ContentType="application/vnd.openxmlformats-officedocument.spreadsheetml.revisionLog+xml"/>
  <Override PartName="/xl/revisions/revisionLog100.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16.xml" ContentType="application/vnd.openxmlformats-officedocument.spreadsheetml.revisionLog+xml"/>
  <Override PartName="/xl/revisions/revisionLog2.xml" ContentType="application/vnd.openxmlformats-officedocument.spreadsheetml.revisionLog+xml"/>
  <Override PartName="/xl/revisions/revisionLog23.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211.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95.xml" ContentType="application/vnd.openxmlformats-officedocument.spreadsheetml.revisionLog+xml"/>
  <Override PartName="/xl/revisions/revisionLog76.xml" ContentType="application/vnd.openxmlformats-officedocument.spreadsheetml.revisionLog+xml"/>
  <Override PartName="/xl/revisions/revisionLog90.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06.xml" ContentType="application/vnd.openxmlformats-officedocument.spreadsheetml.revisionLog+xml"/>
  <Override PartName="/xl/revisions/revisionLog206.xml" ContentType="application/vnd.openxmlformats-officedocument.spreadsheetml.revisionLog+xml"/>
  <Override PartName="/xl/revisions/revisionLog13.xml" ContentType="application/vnd.openxmlformats-officedocument.spreadsheetml.revisionLog+xml"/>
  <Override PartName="/xl/revisions/revisionLog197.xml" ContentType="application/vnd.openxmlformats-officedocument.spreadsheetml.revisionLog+xml"/>
  <Override PartName="/xl/revisions/revisionLog127.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201.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71.xml" ContentType="application/vnd.openxmlformats-officedocument.spreadsheetml.revisionLog+xml"/>
  <Override PartName="/xl/revisions/revisionLog66.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96.xml" ContentType="application/vnd.openxmlformats-officedocument.spreadsheetml.revisionLog+xml"/>
  <Override PartName="/xl/revisions/revisionLog3.xml" ContentType="application/vnd.openxmlformats-officedocument.spreadsheetml.revisionLog+xml"/>
  <Override PartName="/xl/revisions/revisionLog164.xml" ContentType="application/vnd.openxmlformats-officedocument.spreadsheetml.revisionLog+xml"/>
  <Override PartName="/xl/revisions/revisionLog117.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212.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91.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86.xml" ContentType="application/vnd.openxmlformats-officedocument.spreadsheetml.revisionLog+xml"/>
  <Override PartName="/xl/revisions/revisionLog154.xml" ContentType="application/vnd.openxmlformats-officedocument.spreadsheetml.revisionLog+xml"/>
  <Override PartName="/xl/revisions/revisionLog198.xml" ContentType="application/vnd.openxmlformats-officedocument.spreadsheetml.revisionLog+xml"/>
  <Override PartName="/xl/revisions/revisionLog107.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207.xml" ContentType="application/vnd.openxmlformats-officedocument.spreadsheetml.revisionLog+xml"/>
  <Override PartName="/xl/revisions/revisionLog202.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97.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144.xml" ContentType="application/vnd.openxmlformats-officedocument.spreadsheetml.revisionLog+xml"/>
  <Override PartName="/xl/revisions/revisionLog160.xml" ContentType="application/vnd.openxmlformats-officedocument.spreadsheetml.revisionLog+xml"/>
  <Override PartName="/xl/revisions/revisionLog165.xml" ContentType="application/vnd.openxmlformats-officedocument.spreadsheetml.revisionLog+xml"/>
  <Override PartName="/xl/revisions/revisionLog213.xml" ContentType="application/vnd.openxmlformats-officedocument.spreadsheetml.revisionLog+xml"/>
  <Override PartName="/xl/revisions/revisionLog4.xml" ContentType="application/vnd.openxmlformats-officedocument.spreadsheetml.revisionLog+xml"/>
  <Override PartName="/xl/revisions/revisionLog20.xml" ContentType="application/vnd.openxmlformats-officedocument.spreadsheetml.revisionLog+xml"/>
  <Override PartName="/xl/revisions/revisionLog25.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57.xml" ContentType="application/vnd.openxmlformats-officedocument.spreadsheetml.revisionLog+xml"/>
  <Override PartName="/xl/revisions/revisionLog62.xml" ContentType="application/vnd.openxmlformats-officedocument.spreadsheetml.revisionLog+xml"/>
  <Override PartName="/xl/revisions/revisionLog78.xml" ContentType="application/vnd.openxmlformats-officedocument.spreadsheetml.revisionLog+xml"/>
  <Override PartName="/xl/revisions/revisionLog83.xml" ContentType="application/vnd.openxmlformats-officedocument.spreadsheetml.revisionLog+xml"/>
  <Override PartName="/xl/revisions/revisionLog92.xml" ContentType="application/vnd.openxmlformats-officedocument.spreadsheetml.revisionLog+xml"/>
  <Override PartName="/xl/revisions/revisionLog87.xml" ContentType="application/vnd.openxmlformats-officedocument.spreadsheetml.revisionLog+xml"/>
  <Override PartName="/xl/revisions/revisionLog108.xml" ContentType="application/vnd.openxmlformats-officedocument.spreadsheetml.revisionLog+xml"/>
  <Override PartName="/xl/revisions/revisionLog113.xml" ContentType="application/vnd.openxmlformats-officedocument.spreadsheetml.revisionLog+xml"/>
  <Override PartName="/xl/revisions/revisionLog129.xml" ContentType="application/vnd.openxmlformats-officedocument.spreadsheetml.revisionLog+xml"/>
  <Override PartName="/xl/revisions/revisionLog134.xml" ContentType="application/vnd.openxmlformats-officedocument.spreadsheetml.revisionLog+xml"/>
  <Override PartName="/xl/revisions/revisionLog150.xml" ContentType="application/vnd.openxmlformats-officedocument.spreadsheetml.revisionLog+xml"/>
  <Override PartName="/xl/revisions/revisionLog155.xml" ContentType="application/vnd.openxmlformats-officedocument.spreadsheetml.revisionLog+xml"/>
  <Override PartName="/xl/revisions/revisionLog199.xml" ContentType="application/vnd.openxmlformats-officedocument.spreadsheetml.revisionLog+xml"/>
  <Override PartName="/xl/revisions/revisionLog208.xml" ContentType="application/vnd.openxmlformats-officedocument.spreadsheetml.revisionLog+xml"/>
  <Override PartName="/xl/revisions/revisionLog203.xml" ContentType="application/vnd.openxmlformats-officedocument.spreadsheetml.revisionLog+xml"/>
  <Override PartName="/xl/revisions/revisionLog15.xml" ContentType="application/vnd.openxmlformats-officedocument.spreadsheetml.revisionLog+xml"/>
  <Override PartName="/xl/revisions/revisionLog166.xml" ContentType="application/vnd.openxmlformats-officedocument.spreadsheetml.revisionLog+xml"/>
  <Override PartName="/xl/revisions/revisionLog10.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47.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68.xml" ContentType="application/vnd.openxmlformats-officedocument.spreadsheetml.revisionLog+xml"/>
  <Override PartName="/xl/revisions/revisionLog98.xml" ContentType="application/vnd.openxmlformats-officedocument.spreadsheetml.revisionLog+xml"/>
  <Override PartName="/xl/revisions/revisionLog103.xml" ContentType="application/vnd.openxmlformats-officedocument.spreadsheetml.revisionLog+xml"/>
  <Override PartName="/xl/revisions/revisionLog119.xml" ContentType="application/vnd.openxmlformats-officedocument.spreadsheetml.revisionLog+xml"/>
  <Override PartName="/xl/revisions/revisionLog124.xml" ContentType="application/vnd.openxmlformats-officedocument.spreadsheetml.revisionLog+xml"/>
  <Override PartName="/xl/revisions/revisionLog140.xml" ContentType="application/vnd.openxmlformats-officedocument.spreadsheetml.revisionLog+xml"/>
  <Override PartName="/xl/revisions/revisionLog145.xml" ContentType="application/vnd.openxmlformats-officedocument.spreadsheetml.revisionLog+xml"/>
  <Override PartName="/xl/revisions/revisionLog5.xml" ContentType="application/vnd.openxmlformats-officedocument.spreadsheetml.revisionLog+xml"/>
  <Override PartName="/xl/revisions/revisionLog156.xml" ContentType="application/vnd.openxmlformats-officedocument.spreadsheetml.revisionLog+xml"/>
  <Override PartName="/xl/revisions/revisionLog161.xml" ContentType="application/vnd.openxmlformats-officedocument.spreadsheetml.revisionLog+xml"/>
  <Override PartName="/xl/revisions/revisionLog214.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88.xml" ContentType="application/vnd.openxmlformats-officedocument.spreadsheetml.revisionLog+xml"/>
  <Override PartName="/xl/revisions/revisionLog93.xml" ContentType="application/vnd.openxmlformats-officedocument.spreadsheetml.revisionLog+xml"/>
  <Override PartName="/xl/revisions/revisionLog109.xml" ContentType="application/vnd.openxmlformats-officedocument.spreadsheetml.revisionLog+xml"/>
  <Override PartName="/xl/revisions/revisionLog114.xml" ContentType="application/vnd.openxmlformats-officedocument.spreadsheetml.revisionLog+xml"/>
  <Override PartName="/xl/revisions/revisionLog130.xml" ContentType="application/vnd.openxmlformats-officedocument.spreadsheetml.revisionLog+xml"/>
  <Override PartName="/xl/revisions/revisionLog135.xml" ContentType="application/vnd.openxmlformats-officedocument.spreadsheetml.revisionLog+xml"/>
  <Override PartName="/xl/revisions/revisionLog209.xml" ContentType="application/vnd.openxmlformats-officedocument.spreadsheetml.revisionLog+xml"/>
  <Override PartName="/xl/revisions/revisionLog146.xml" ContentType="application/vnd.openxmlformats-officedocument.spreadsheetml.revisionLog+xml"/>
  <Override PartName="/xl/revisions/revisionLog151.xml" ContentType="application/vnd.openxmlformats-officedocument.spreadsheetml.revisionLog+xml"/>
  <Override PartName="/xl/revisions/revisionLog167.xml" ContentType="application/vnd.openxmlformats-officedocument.spreadsheetml.revisionLog+xml"/>
  <Override PartName="/xl/revisions/revisionLog204.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99.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20.xml" ContentType="application/vnd.openxmlformats-officedocument.spreadsheetml.revisionLog+xml"/>
  <Override PartName="/xl/revisions/revisionLog136.xml" ContentType="application/vnd.openxmlformats-officedocument.spreadsheetml.revisionLog+xml"/>
  <Override PartName="/xl/revisions/revisionLog141.xml" ContentType="application/vnd.openxmlformats-officedocument.spreadsheetml.revisionLog+xml"/>
  <Override PartName="/xl/revisions/revisionLog157.xml" ContentType="application/vnd.openxmlformats-officedocument.spreadsheetml.revisionLog+xml"/>
  <Override PartName="/xl/revisions/revisionLog162.xml" ContentType="application/vnd.openxmlformats-officedocument.spreadsheetml.revisionLog+xml"/>
  <Override PartName="/xl/revisions/revisionLog1.xml" ContentType="application/vnd.openxmlformats-officedocument.spreadsheetml.revisionLog+xml"/>
  <Override PartName="/xl/revisions/revisionLog210.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6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M\ADL-M IFWI Reports\"/>
    </mc:Choice>
  </mc:AlternateContent>
  <xr:revisionPtr revIDLastSave="0" documentId="13_ncr:81_{467F4CE9-CC8C-496D-BFB9-7A9336D065AD}" xr6:coauthVersionLast="47" xr6:coauthVersionMax="47" xr10:uidLastSave="{00000000-0000-0000-0000-000000000000}"/>
  <bookViews>
    <workbookView xWindow="-108" yWindow="-108" windowWidth="23256" windowHeight="12576" xr2:uid="{00000000-000D-0000-FFFF-FFFF00000000}"/>
  </bookViews>
  <sheets>
    <sheet name="ADL_M_LP5_CONS_BAT (1)" sheetId="1" r:id="rId1"/>
    <sheet name="Sheet1" sheetId="2" r:id="rId2"/>
  </sheets>
  <definedNames>
    <definedName name="_xlnm._FilterDatabase" localSheetId="0" hidden="1">'ADL_M_LP5_CONS_BAT (1)'!$A$1:$D$286</definedName>
    <definedName name="Z_013F287A_A524_45B4_9386_2D4C91D66309_.wvu.FilterData" localSheetId="0" hidden="1">'ADL_M_LP5_CONS_BAT (1)'!$A$1:$D$286</definedName>
    <definedName name="Z_052C8CB0_9335_4C6C_A3E8_E2733AAC1B00_.wvu.FilterData" localSheetId="0" hidden="1">'ADL_M_LP5_CONS_BAT (1)'!$A$1:$D$286</definedName>
    <definedName name="Z_089E4A29_4FFC_44A7_A2CD_A6EB0F93D218_.wvu.FilterData" localSheetId="0" hidden="1">'ADL_M_LP5_CONS_BAT (1)'!$A$1:$D$286</definedName>
    <definedName name="Z_0E0C672B_7C05_4FAF_B165_9AC318575F18_.wvu.FilterData" localSheetId="0" hidden="1">'ADL_M_LP5_CONS_BAT (1)'!$A$1:$D$286</definedName>
    <definedName name="Z_1671F4F2_5F92_4A4B_B8F9_2B0EDF22F8A3_.wvu.FilterData" localSheetId="0" hidden="1">'ADL_M_LP5_CONS_BAT (1)'!$A$1:$D$286</definedName>
    <definedName name="Z_1817912F_1F58_4EA6_BC36_5BCA8D5864D2_.wvu.FilterData" localSheetId="0" hidden="1">'ADL_M_LP5_CONS_BAT (1)'!$A$1:$D$286</definedName>
    <definedName name="Z_1D978CD1_A7E6_4278_9231_E6B575AAAE0C_.wvu.FilterData" localSheetId="0" hidden="1">'ADL_M_LP5_CONS_BAT (1)'!$A$1:$D$286</definedName>
    <definedName name="Z_1E56F377_8385_4177_9A75_9EBEDC0616BB_.wvu.FilterData" localSheetId="0" hidden="1">'ADL_M_LP5_CONS_BAT (1)'!$A$1:$D$286</definedName>
    <definedName name="Z_2155D895_4FA6_46F6_ADD9_D5473A9029E7_.wvu.FilterData" localSheetId="0" hidden="1">'ADL_M_LP5_CONS_BAT (1)'!$A$1:$D$286</definedName>
    <definedName name="Z_287CB135_A546_4B2A_BDA2_FEF6DD332004_.wvu.FilterData" localSheetId="0" hidden="1">'ADL_M_LP5_CONS_BAT (1)'!$A$1:$D$286</definedName>
    <definedName name="Z_2911BED9_A26C_470E_9A23_50E0E718D5C8_.wvu.FilterData" localSheetId="0" hidden="1">'ADL_M_LP5_CONS_BAT (1)'!$A$1:$D$286</definedName>
    <definedName name="Z_297CC782_57B1_4841_AEBA_F61411B98FE3_.wvu.FilterData" localSheetId="0" hidden="1">'ADL_M_LP5_CONS_BAT (1)'!$A$1:$D$286</definedName>
    <definedName name="Z_2A3C17D1_4A00_44ED_B51B_B43809A26BBB_.wvu.FilterData" localSheetId="0" hidden="1">'ADL_M_LP5_CONS_BAT (1)'!$A$1:$D$286</definedName>
    <definedName name="Z_2A84D977_ABFD_4A11_BA2F_0F9B5576200F_.wvu.FilterData" localSheetId="0" hidden="1">'ADL_M_LP5_CONS_BAT (1)'!$A$1:$D$286</definedName>
    <definedName name="Z_2D558A6E_F1D3_4088_8A6A_4F2CFC4E5B5A_.wvu.FilterData" localSheetId="0" hidden="1">'ADL_M_LP5_CONS_BAT (1)'!$A$1:$D$286</definedName>
    <definedName name="Z_32B380A2_1E68_4B14_B50A_DE1097D959EC_.wvu.FilterData" localSheetId="0" hidden="1">'ADL_M_LP5_CONS_BAT (1)'!$A$1:$D$286</definedName>
    <definedName name="Z_33512AFE_7E01_4132_8929_3E44E9AEBEAC_.wvu.FilterData" localSheetId="0" hidden="1">'ADL_M_LP5_CONS_BAT (1)'!$A$1:$D$286</definedName>
    <definedName name="Z_366D232C_6AF7_4088_B2A1_1365F7DCA20C_.wvu.FilterData" localSheetId="0" hidden="1">'ADL_M_LP5_CONS_BAT (1)'!$A$1:$D$286</definedName>
    <definedName name="Z_37D0D89D_E0C8_48E9_9B43_908F866CF9CF_.wvu.FilterData" localSheetId="0" hidden="1">'ADL_M_LP5_CONS_BAT (1)'!$A$1:$D$286</definedName>
    <definedName name="Z_3F2C8E15_D75F_4C0D_84E1_F6E056C15DA0_.wvu.FilterData" localSheetId="0" hidden="1">'ADL_M_LP5_CONS_BAT (1)'!$A$1:$D$286</definedName>
    <definedName name="Z_48EC02CD_7398_4338_B4D0_AD45C24C009D_.wvu.FilterData" localSheetId="0" hidden="1">'ADL_M_LP5_CONS_BAT (1)'!$A$1:$D$286</definedName>
    <definedName name="Z_48FB12A7_1E6C_4E1D_BD4C_0CB74EFA3624_.wvu.FilterData" localSheetId="0" hidden="1">'ADL_M_LP5_CONS_BAT (1)'!$A$1:$D$286</definedName>
    <definedName name="Z_4BF1251F_4000_4994_8494_57C42D972649_.wvu.FilterData" localSheetId="0" hidden="1">'ADL_M_LP5_CONS_BAT (1)'!$A$1:$D$286</definedName>
    <definedName name="Z_4CFAE672_E583_4866_9D6A_79FDA3C1205C_.wvu.FilterData" localSheetId="0" hidden="1">'ADL_M_LP5_CONS_BAT (1)'!$A$1:$D$286</definedName>
    <definedName name="Z_4E9CDF1A_1B1A_40AC_8A76_C5EC628AD1CB_.wvu.FilterData" localSheetId="0" hidden="1">'ADL_M_LP5_CONS_BAT (1)'!$A$1:$D$286</definedName>
    <definedName name="Z_57071EA0_AC3A_4C1F_98BF_2FC9B95D5CA2_.wvu.FilterData" localSheetId="0" hidden="1">'ADL_M_LP5_CONS_BAT (1)'!$A$1:$D$286</definedName>
    <definedName name="Z_5B9AF24B_5320_468C_9187_BA884142875F_.wvu.FilterData" localSheetId="0" hidden="1">'ADL_M_LP5_CONS_BAT (1)'!$A$1:$D$286</definedName>
    <definedName name="Z_5ED0116D_B72D_4CF8_8EBC_3FF999D0C282_.wvu.FilterData" localSheetId="0" hidden="1">'ADL_M_LP5_CONS_BAT (1)'!$A$1:$D$286</definedName>
    <definedName name="Z_5FDCCD42_8E2F_41E2_AED9_C6190A5BAAF2_.wvu.FilterData" localSheetId="0" hidden="1">'ADL_M_LP5_CONS_BAT (1)'!$A$1:$D$286</definedName>
    <definedName name="Z_63EFD2A1_B950_4AF2_B6AC_FBFF3D1D5659_.wvu.FilterData" localSheetId="0" hidden="1">'ADL_M_LP5_CONS_BAT (1)'!$A$1:$D$286</definedName>
    <definedName name="Z_644A57BA_21EC_4FC8_AC80_81D470BD815B_.wvu.FilterData" localSheetId="0" hidden="1">'ADL_M_LP5_CONS_BAT (1)'!$A$1:$D$286</definedName>
    <definedName name="Z_68025057_032C_45F4_9442_B6598213C96A_.wvu.FilterData" localSheetId="0" hidden="1">'ADL_M_LP5_CONS_BAT (1)'!$A$1:$D$286</definedName>
    <definedName name="Z_6BC71451_7BBB_4F36_A791_A250048A19C5_.wvu.FilterData" localSheetId="0" hidden="1">'ADL_M_LP5_CONS_BAT (1)'!$A$1:$D$286</definedName>
    <definedName name="Z_6F9008AA_B0B4_404F_AB2D_2C8AC4542E89_.wvu.FilterData" localSheetId="0" hidden="1">'ADL_M_LP5_CONS_BAT (1)'!$A$1:$D$286</definedName>
    <definedName name="Z_71BEF5EB_1213_42A8_B7A0_48C0BC2D94A6_.wvu.FilterData" localSheetId="0" hidden="1">'ADL_M_LP5_CONS_BAT (1)'!$A$1:$D$286</definedName>
    <definedName name="Z_71E3B7E8_C64A_47D8_B6CB_89F532F24EC8_.wvu.FilterData" localSheetId="0" hidden="1">'ADL_M_LP5_CONS_BAT (1)'!$A$1:$D$286</definedName>
    <definedName name="Z_75EEA997_23CD_44A4_8D31_082446ECEF0F_.wvu.FilterData" localSheetId="0" hidden="1">'ADL_M_LP5_CONS_BAT (1)'!$A$1:$D$286</definedName>
    <definedName name="Z_7778ED5D_8540_49CE_94BE_D286267F064A_.wvu.FilterData" localSheetId="0" hidden="1">'ADL_M_LP5_CONS_BAT (1)'!$A$1:$D$286</definedName>
    <definedName name="Z_7E110C05_DD15_49C3_BDAE_6FF7F832786B_.wvu.FilterData" localSheetId="0" hidden="1">'ADL_M_LP5_CONS_BAT (1)'!$A$1:$D$286</definedName>
    <definedName name="Z_84B69702_9148_4A41_987D_E20AC505EC50_.wvu.FilterData" localSheetId="0" hidden="1">'ADL_M_LP5_CONS_BAT (1)'!$A$1:$D$286</definedName>
    <definedName name="Z_85BAFA56_2F29_4023_801F_A7E0F933B9B4_.wvu.FilterData" localSheetId="0" hidden="1">'ADL_M_LP5_CONS_BAT (1)'!$A$1:$D$286</definedName>
    <definedName name="Z_88E2799D_C04A_40A9_93F2_3F69EE3B3AF2_.wvu.FilterData" localSheetId="0" hidden="1">'ADL_M_LP5_CONS_BAT (1)'!$A$1:$D$286</definedName>
    <definedName name="Z_8C23E2EC_753D_4A99_9B54_3E7D31563A77_.wvu.FilterData" localSheetId="0" hidden="1">'ADL_M_LP5_CONS_BAT (1)'!$A$1:$D$286</definedName>
    <definedName name="Z_942DCDA6_B1AD_4155_A390_8422D45BA6F8_.wvu.FilterData" localSheetId="0" hidden="1">'ADL_M_LP5_CONS_BAT (1)'!$A$1:$D$286</definedName>
    <definedName name="Z_94C4937B_5DF8_498A_A94E_181D1A52987D_.wvu.FilterData" localSheetId="0" hidden="1">'ADL_M_LP5_CONS_BAT (1)'!$A$1:$D$286</definedName>
    <definedName name="Z_99601630_0C1E_4B74_A4E2_A3A341B23806_.wvu.FilterData" localSheetId="0" hidden="1">'ADL_M_LP5_CONS_BAT (1)'!$A$1:$D$286</definedName>
    <definedName name="Z_9DEE42E2_EBD1_4230_A2D4_FF9404688185_.wvu.FilterData" localSheetId="0" hidden="1">'ADL_M_LP5_CONS_BAT (1)'!$A$1:$D$286</definedName>
    <definedName name="Z_9F86DDE1_7C37_4D60_9B65_689C7B584BEC_.wvu.FilterData" localSheetId="0" hidden="1">'ADL_M_LP5_CONS_BAT (1)'!$A$1:$D$286</definedName>
    <definedName name="Z_A17F3D72_B13D_4C5A_BAD5_5DD60714DFE0_.wvu.FilterData" localSheetId="0" hidden="1">'ADL_M_LP5_CONS_BAT (1)'!$A$1:$D$286</definedName>
    <definedName name="Z_AAA79D18_F2BF_47CC_B0AD_74E444C853AE_.wvu.FilterData" localSheetId="0" hidden="1">'ADL_M_LP5_CONS_BAT (1)'!$A$1:$D$286</definedName>
    <definedName name="Z_AD165226_10ED_4A07_BE8D_177534B79A09_.wvu.FilterData" localSheetId="0" hidden="1">'ADL_M_LP5_CONS_BAT (1)'!$A$1:$D$286</definedName>
    <definedName name="Z_AD277A8F_3F2B_4D92_84EE_3C8852288187_.wvu.FilterData" localSheetId="0" hidden="1">'ADL_M_LP5_CONS_BAT (1)'!$A$1:$D$286</definedName>
    <definedName name="Z_ADD0DBAB_1C78_4C11_89B4_E5513739A86A_.wvu.FilterData" localSheetId="0" hidden="1">'ADL_M_LP5_CONS_BAT (1)'!$A$1:$D$286</definedName>
    <definedName name="Z_B0B13D6D_1D2D_46DB_BA34_8C826941CF26_.wvu.FilterData" localSheetId="0" hidden="1">'ADL_M_LP5_CONS_BAT (1)'!$A$1:$D$286</definedName>
    <definedName name="Z_B1508D9F_F3FF_4A01_9DF8_658D5F6E279F_.wvu.FilterData" localSheetId="0" hidden="1">'ADL_M_LP5_CONS_BAT (1)'!$A$1:$D$286</definedName>
    <definedName name="Z_B1B713BC_627D_4B12_B529_26B63A4DD013_.wvu.FilterData" localSheetId="0" hidden="1">'ADL_M_LP5_CONS_BAT (1)'!$A$1:$D$286</definedName>
    <definedName name="Z_B523C841_E931_4CDF_B23A_FB499B68EAAE_.wvu.FilterData" localSheetId="0" hidden="1">'ADL_M_LP5_CONS_BAT (1)'!$A$1:$D$286</definedName>
    <definedName name="Z_B53D0422_B7DF_4940_9DA9_8656007BDF87_.wvu.FilterData" localSheetId="0" hidden="1">'ADL_M_LP5_CONS_BAT (1)'!$A$1:$D$286</definedName>
    <definedName name="Z_B95F80F2_7466_4302_805D_674E00B03891_.wvu.FilterData" localSheetId="0" hidden="1">'ADL_M_LP5_CONS_BAT (1)'!$A$1:$D$286</definedName>
    <definedName name="Z_BA28E78D_B7A9_450A_B78E_13B46E299FF2_.wvu.FilterData" localSheetId="0" hidden="1">'ADL_M_LP5_CONS_BAT (1)'!$A$1:$D$286</definedName>
    <definedName name="Z_BBACFA06_1B63_45DA_A97B_76035BADD7F8_.wvu.FilterData" localSheetId="0" hidden="1">'ADL_M_LP5_CONS_BAT (1)'!$A$1:$D$286</definedName>
    <definedName name="Z_BBDC2038_CB31_4D40_9F37_1921B70100D7_.wvu.FilterData" localSheetId="0" hidden="1">'ADL_M_LP5_CONS_BAT (1)'!$A$1:$D$286</definedName>
    <definedName name="Z_C095051A_DAF9_42AD_AAF3_FAA1E367060D_.wvu.FilterData" localSheetId="0" hidden="1">'ADL_M_LP5_CONS_BAT (1)'!$A$1:$D$286</definedName>
    <definedName name="Z_C09C1E1A_F024_4138_9682_7035509218E5_.wvu.FilterData" localSheetId="0" hidden="1">'ADL_M_LP5_CONS_BAT (1)'!$A$1:$D$286</definedName>
    <definedName name="Z_C3E6CA67_FAFB_4C0F_B79D_734FF1DE480F_.wvu.FilterData" localSheetId="0" hidden="1">'ADL_M_LP5_CONS_BAT (1)'!$A$1:$D$286</definedName>
    <definedName name="Z_C9449C0B_0651_4193_BD35_CA0B3FE1D37D_.wvu.FilterData" localSheetId="0" hidden="1">'ADL_M_LP5_CONS_BAT (1)'!$A$1:$D$286</definedName>
    <definedName name="Z_CDE23880_CA62_4A12_AD22_AC8783BE719F_.wvu.FilterData" localSheetId="0" hidden="1">'ADL_M_LP5_CONS_BAT (1)'!$A$1:$D$286</definedName>
    <definedName name="Z_D207F822_AF95_4596_ADC7_B1E66F6DE6FA_.wvu.FilterData" localSheetId="0" hidden="1">'ADL_M_LP5_CONS_BAT (1)'!$A$1:$D$286</definedName>
    <definedName name="Z_DB3C6BC8_E765_4C40_A597_E260D710A395_.wvu.FilterData" localSheetId="0" hidden="1">'ADL_M_LP5_CONS_BAT (1)'!$A$1:$D$286</definedName>
    <definedName name="Z_DF2F3093_4D3E_4EC0_9EFC_B2C437D93787_.wvu.FilterData" localSheetId="0" hidden="1">'ADL_M_LP5_CONS_BAT (1)'!$A$1:$D$286</definedName>
    <definedName name="Z_E1D88CB0_D3AE_4778_AA41_9D71FD1E60E2_.wvu.FilterData" localSheetId="0" hidden="1">'ADL_M_LP5_CONS_BAT (1)'!$A$1:$D$286</definedName>
    <definedName name="Z_E37DC3C0_F936_4318_8C8A_D3F236063473_.wvu.FilterData" localSheetId="0" hidden="1">'ADL_M_LP5_CONS_BAT (1)'!$A$1:$D$286</definedName>
    <definedName name="Z_E558CD47_27BE_4967_BAC6_36719FD4F220_.wvu.FilterData" localSheetId="0" hidden="1">'ADL_M_LP5_CONS_BAT (1)'!$A$1:$D$286</definedName>
    <definedName name="Z_E733E76F_3AE5_4D60_B88B_27F35B837BB1_.wvu.FilterData" localSheetId="0" hidden="1">'ADL_M_LP5_CONS_BAT (1)'!$A$1:$D$286</definedName>
    <definedName name="Z_E8F1EF89_A923_417B_9B8D_9676D64C6677_.wvu.FilterData" localSheetId="0" hidden="1">'ADL_M_LP5_CONS_BAT (1)'!$A$1:$D$286</definedName>
    <definedName name="Z_EE514A56_9DB8_4458_A712_141B97A2D106_.wvu.FilterData" localSheetId="0" hidden="1">'ADL_M_LP5_CONS_BAT (1)'!$A$1:$D$286</definedName>
    <definedName name="Z_F02744D8_1A01_412F_891F_039852F6E722_.wvu.FilterData" localSheetId="0" hidden="1">'ADL_M_LP5_CONS_BAT (1)'!$A$1:$D$286</definedName>
    <definedName name="Z_F12D96CB_ED34_4072_933D_8A47CBB46099_.wvu.FilterData" localSheetId="0" hidden="1">'ADL_M_LP5_CONS_BAT (1)'!$A$1:$D$286</definedName>
    <definedName name="Z_F2510FDF_0E99_49B6_B617_FC4C8A365E6E_.wvu.FilterData" localSheetId="0" hidden="1">'ADL_M_LP5_CONS_BAT (1)'!$A$1:$D$286</definedName>
    <definedName name="Z_F4972A5A_F993_48EE_98C3_61D97CDBC2AE_.wvu.FilterData" localSheetId="0" hidden="1">'ADL_M_LP5_CONS_BAT (1)'!$A$1:$D$286</definedName>
    <definedName name="Z_FD585DF3_1D73_44A6_ADAF_2E99986A8E8F_.wvu.FilterData" localSheetId="0" hidden="1">'ADL_M_LP5_CONS_BAT (1)'!$A$1:$D$286</definedName>
  </definedNames>
  <calcPr calcId="191029"/>
  <customWorkbookViews>
    <customWorkbookView name="Agarwal, Naman - Personal View" guid="{ADD0DBAB-1C78-4C11-89B4-E5513739A86A}" mergeInterval="0" personalView="1" maximized="1" xWindow="-9" yWindow="-9" windowWidth="1938" windowHeight="1048" activeSheetId="1"/>
    <customWorkbookView name="Babu, RoshniX - Personal View" guid="{CDE23880-CA62-4A12-AD22-AC8783BE719F}" mergeInterval="0" personalView="1" maximized="1" xWindow="-11" yWindow="-11" windowWidth="1942" windowHeight="1042" activeSheetId="1"/>
    <customWorkbookView name="Reddy, AvuluriX Ajay Kumar - Personal View" guid="{C9449C0B-0651-4193-BD35-CA0B3FE1D37D}" mergeInterval="0" personalView="1" maximized="1" xWindow="-8" yWindow="-8" windowWidth="1936" windowHeight="1056" activeSheetId="1"/>
    <customWorkbookView name="Keerthi, NavyaX - Personal View" guid="{85BAFA56-2F29-4023-801F-A7E0F933B9B4}" mergeInterval="0" personalView="1" maximized="1" xWindow="-9" yWindow="-9" windowWidth="1938" windowHeight="1048" activeSheetId="1"/>
    <customWorkbookView name="Venkateswara Reddy, ThatireddyX - Personal View" guid="{1671F4F2-5F92-4A4B-B8F9-2B0EDF22F8A3}" mergeInterval="0" personalView="1" maximized="1" xWindow="-11" yWindow="-11" windowWidth="1942" windowHeight="1042" activeSheetId="1"/>
    <customWorkbookView name="Chandrashekar, SharathX - Personal View" guid="{BBACFA06-1B63-45DA-A97B-76035BADD7F8}" mergeInterval="0" personalView="1" maximized="1" xWindow="-9" yWindow="-9" windowWidth="1938" windowHeight="1048" activeSheetId="1"/>
    <customWorkbookView name="G, PurushothamanX - Personal View" guid="{E558CD47-27BE-4967-BAC6-36719FD4F220}" mergeInterval="0" personalView="1" maximized="1" xWindow="-11" yWindow="-11" windowWidth="1942" windowHeight="1042" activeSheetId="1"/>
    <customWorkbookView name="Tenginakai, MadhushreeX - Personal View" guid="{4CFAE672-E583-4866-9D6A-79FDA3C1205C}" mergeInterval="0" personalView="1" maximized="1" xWindow="-9" yWindow="-9" windowWidth="1938" windowHeight="1048" activeSheetId="1"/>
    <customWorkbookView name="Prathap, NeethuX - Personal View" guid="{366D232C-6AF7-4088-B2A1-1365F7DCA20C}" mergeInterval="0" personalView="1" maximized="1" xWindow="-11" yWindow="-11" windowWidth="1942" windowHeight="1042" activeSheetId="1"/>
    <customWorkbookView name="Babulakshminarayan, AishwaryaX - Personal View" guid="{AD165226-10ED-4A07-BE8D-177534B79A09}" mergeInterval="0" personalView="1" maximized="1" xWindow="-9" yWindow="-9" windowWidth="1938" windowHeight="1048" activeSheetId="1"/>
    <customWorkbookView name="T C, JinshaX - Personal View" guid="{68025057-032C-45F4-9442-B6598213C96A}" mergeInterval="0" personalView="1" maximized="1" xWindow="-9" yWindow="-9" windowWidth="1938" windowHeight="1048" activeSheetId="1"/>
    <customWorkbookView name="Kumar, ManishX - Personal View" guid="{AD277A8F-3F2B-4D92-84EE-3C8852288187}"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0" i="1" l="1"/>
  <c r="A19" i="1"/>
  <c r="A17" i="1"/>
  <c r="A125" i="1" l="1"/>
  <c r="A155" i="1"/>
  <c r="A95" i="1"/>
  <c r="A94" i="1"/>
  <c r="A2" i="1"/>
  <c r="A98" i="1"/>
  <c r="A100" i="1"/>
  <c r="A168" i="1"/>
  <c r="A199" i="1"/>
  <c r="A29" i="1"/>
  <c r="A20" i="1"/>
  <c r="A12" i="1"/>
  <c r="A25" i="1"/>
  <c r="A18" i="1"/>
  <c r="A3" i="1"/>
  <c r="A163" i="1"/>
  <c r="A213" i="1"/>
  <c r="A60" i="1"/>
  <c r="A65" i="1"/>
  <c r="A220" i="1"/>
  <c r="A23" i="1"/>
  <c r="A90" i="1"/>
  <c r="A35" i="1"/>
  <c r="A36" i="1"/>
  <c r="A115" i="1"/>
  <c r="A185" i="1"/>
  <c r="A111" i="1"/>
  <c r="A102" i="1"/>
  <c r="A32" i="1"/>
  <c r="A33" i="1"/>
  <c r="A34" i="1"/>
  <c r="A110" i="1"/>
  <c r="A247" i="1"/>
  <c r="A248" i="1"/>
  <c r="A157" i="1"/>
  <c r="A283" i="1"/>
  <c r="A66" i="1"/>
  <c r="A108" i="1"/>
  <c r="A46" i="1"/>
  <c r="A55" i="1"/>
  <c r="A5" i="1"/>
  <c r="A246" i="1"/>
  <c r="A244" i="1"/>
  <c r="A212" i="1"/>
  <c r="A152" i="1"/>
  <c r="A158" i="1"/>
  <c r="A14" i="1"/>
  <c r="A15" i="1"/>
  <c r="A58" i="1"/>
  <c r="A41" i="1"/>
  <c r="A215" i="1"/>
  <c r="A272" i="1"/>
  <c r="A136" i="1"/>
  <c r="A81" i="1"/>
  <c r="A130" i="1"/>
  <c r="A82" i="1"/>
  <c r="A133" i="1"/>
  <c r="A129" i="1"/>
  <c r="A263" i="1"/>
  <c r="A84" i="1"/>
  <c r="A85" i="1"/>
  <c r="A143" i="1"/>
  <c r="A266" i="1"/>
  <c r="A144" i="1"/>
  <c r="A28" i="1"/>
  <c r="A278" i="1"/>
  <c r="A277" i="1"/>
  <c r="A275" i="1"/>
  <c r="A73" i="1"/>
  <c r="A74" i="1"/>
  <c r="A178" i="1"/>
  <c r="A139" i="1"/>
  <c r="A138" i="1"/>
  <c r="A132" i="1"/>
  <c r="A252" i="1"/>
  <c r="A80" i="1"/>
  <c r="A276" i="1"/>
  <c r="A253" i="1"/>
  <c r="A67" i="1"/>
  <c r="A120" i="1"/>
  <c r="A181" i="1"/>
  <c r="A202" i="1"/>
  <c r="A203" i="1"/>
  <c r="A169" i="1"/>
  <c r="A89" i="1"/>
  <c r="A68" i="1"/>
  <c r="A251" i="1"/>
  <c r="A180" i="1"/>
  <c r="A176" i="1"/>
  <c r="A109" i="1"/>
  <c r="A141" i="1"/>
  <c r="A127" i="1"/>
  <c r="A140" i="1"/>
  <c r="A126" i="1"/>
  <c r="A99" i="1"/>
  <c r="A54" i="1"/>
  <c r="A52" i="1"/>
  <c r="A50" i="1"/>
  <c r="A97" i="1"/>
  <c r="A44" i="1"/>
  <c r="A91" i="1"/>
  <c r="A92" i="1"/>
  <c r="A93" i="1"/>
  <c r="A156" i="1"/>
  <c r="A245" i="1"/>
  <c r="A205" i="1"/>
  <c r="A204" i="1"/>
  <c r="A249" i="1"/>
  <c r="A217" i="1"/>
  <c r="A107" i="1"/>
  <c r="A159" i="1"/>
  <c r="A183" i="1"/>
  <c r="A117" i="1"/>
  <c r="A206" i="1"/>
  <c r="A119" i="1"/>
  <c r="A259" i="1"/>
  <c r="A258" i="1"/>
  <c r="A256" i="1"/>
  <c r="A96" i="1"/>
  <c r="A257" i="1"/>
  <c r="A45" i="1"/>
  <c r="A167" i="1"/>
  <c r="A166" i="1"/>
  <c r="A198" i="1"/>
  <c r="A197" i="1"/>
  <c r="A57" i="1"/>
  <c r="A116" i="1"/>
  <c r="A225" i="1"/>
  <c r="A224" i="1"/>
  <c r="A113" i="1"/>
  <c r="A114" i="1"/>
  <c r="A22" i="1"/>
  <c r="A137" i="1"/>
  <c r="A47" i="1"/>
  <c r="A118" i="1"/>
  <c r="A71" i="1"/>
  <c r="A148" i="1"/>
  <c r="A69" i="1"/>
  <c r="A147" i="1"/>
  <c r="A72" i="1"/>
  <c r="A149" i="1"/>
  <c r="A26" i="1"/>
  <c r="A219" i="1"/>
  <c r="A193" i="1"/>
  <c r="A40" i="1"/>
  <c r="A39" i="1"/>
  <c r="A112" i="1"/>
  <c r="A153" i="1"/>
  <c r="A154" i="1"/>
  <c r="A42" i="1"/>
  <c r="A239" i="1"/>
  <c r="A228" i="1"/>
  <c r="A240" i="1"/>
  <c r="A229" i="1"/>
  <c r="A86" i="1"/>
  <c r="A88" i="1"/>
  <c r="A170" i="1"/>
  <c r="A171" i="1"/>
  <c r="A238" i="1"/>
  <c r="A230" i="1"/>
  <c r="A227" i="1"/>
  <c r="A222" i="1"/>
  <c r="A7" i="1"/>
  <c r="A207" i="1"/>
  <c r="A210" i="1"/>
  <c r="A209" i="1"/>
  <c r="A200" i="1"/>
  <c r="A279" i="1"/>
  <c r="A274" i="1"/>
  <c r="A128" i="1"/>
  <c r="A262" i="1"/>
  <c r="A142" i="1"/>
  <c r="A135" i="1"/>
  <c r="A131" i="1"/>
  <c r="A265" i="1"/>
  <c r="A134" i="1"/>
  <c r="A268" i="1"/>
  <c r="A264" i="1"/>
  <c r="A280" i="1"/>
  <c r="A146" i="1"/>
  <c r="A273" i="1"/>
  <c r="A145" i="1"/>
  <c r="A188" i="1"/>
  <c r="A77" i="1"/>
  <c r="A79" i="1"/>
  <c r="A191" i="1"/>
  <c r="A10" i="1"/>
  <c r="A8" i="1"/>
  <c r="A9" i="1"/>
  <c r="A282" i="1"/>
  <c r="A151" i="1"/>
  <c r="A43" i="1"/>
  <c r="A6" i="1"/>
  <c r="A53" i="1"/>
  <c r="A201" i="1"/>
  <c r="A186" i="1"/>
  <c r="A179" i="1"/>
  <c r="A196" i="1"/>
  <c r="A221" i="1"/>
  <c r="A61" i="1"/>
  <c r="A62" i="1"/>
  <c r="A64" i="1"/>
  <c r="A208" i="1"/>
  <c r="A271" i="1"/>
  <c r="A261" i="1"/>
  <c r="A83" i="1"/>
  <c r="A270" i="1"/>
  <c r="A260" i="1"/>
  <c r="A177" i="1"/>
  <c r="A101" i="1"/>
  <c r="A70" i="1"/>
  <c r="A121" i="1"/>
  <c r="A75" i="1"/>
  <c r="A150" i="1"/>
  <c r="A31" i="1"/>
  <c r="A281" i="1"/>
  <c r="A192" i="1"/>
  <c r="A211" i="1"/>
  <c r="A38" i="1"/>
  <c r="A87" i="1"/>
  <c r="A172" i="1"/>
  <c r="A226" i="1"/>
  <c r="A78" i="1"/>
  <c r="A11" i="1"/>
  <c r="A231" i="1"/>
  <c r="A232" i="1"/>
  <c r="A233" i="1"/>
  <c r="A234" i="1"/>
  <c r="A235" i="1"/>
  <c r="A236" i="1"/>
  <c r="A237" i="1"/>
  <c r="A223" i="1"/>
  <c r="A13" i="1"/>
  <c r="A16" i="1"/>
  <c r="A187" i="1"/>
  <c r="A184" i="1"/>
  <c r="A27" i="1"/>
  <c r="A189" i="1"/>
  <c r="A30" i="1"/>
  <c r="A218" i="1"/>
  <c r="A24" i="1"/>
  <c r="A21" i="1"/>
  <c r="A56" i="1"/>
  <c r="A106" i="1"/>
  <c r="A254" i="1"/>
  <c r="A255" i="1"/>
  <c r="A63" i="1"/>
  <c r="A51" i="1"/>
  <c r="A182" i="1"/>
  <c r="A267" i="1"/>
  <c r="A48" i="1"/>
  <c r="A250" i="1"/>
  <c r="A214" i="1"/>
  <c r="A105" i="1"/>
  <c r="A4" i="1"/>
  <c r="A49" i="1"/>
  <c r="A242" i="1"/>
  <c r="A241" i="1"/>
  <c r="A269" i="1"/>
  <c r="A104" i="1"/>
  <c r="A174" i="1"/>
  <c r="A103" i="1"/>
  <c r="A173" i="1"/>
  <c r="A243" i="1"/>
  <c r="A175" i="1"/>
  <c r="A195" i="1"/>
  <c r="A194" i="1"/>
  <c r="A161" i="1"/>
  <c r="A160" i="1"/>
  <c r="A162" i="1"/>
  <c r="A284" i="1"/>
  <c r="A286" i="1"/>
  <c r="A285" i="1"/>
  <c r="A76" i="1"/>
  <c r="A165" i="1"/>
  <c r="A216" i="1"/>
  <c r="A164" i="1"/>
  <c r="A123" i="1"/>
  <c r="A122" i="1"/>
  <c r="A124" i="1"/>
</calcChain>
</file>

<file path=xl/sharedStrings.xml><?xml version="1.0" encoding="utf-8"?>
<sst xmlns="http://schemas.openxmlformats.org/spreadsheetml/2006/main" count="616" uniqueCount="308">
  <si>
    <t>Verify ISH(Integrated sensor hub) functionality for BOM1 configuration</t>
  </si>
  <si>
    <t>Verify S4 wake using power button in DC /AC only mode</t>
  </si>
  <si>
    <t>Verify Lid Switch open/close functionality at S3 state - test</t>
  </si>
  <si>
    <t>Verify Lid Switch Action can put system to S4 and Lid Switch Action can not wake system from S4</t>
  </si>
  <si>
    <t>Virtual Battery should not work when real battery is present</t>
  </si>
  <si>
    <t>Verify Press power button can act as a wake source for S4 and S3 states</t>
  </si>
  <si>
    <t>Verify Power Button press can shutdown and power up the system</t>
  </si>
  <si>
    <t>Verify SUT shutdown (S5) when the Power Button is held during POWER_ON_TIME with only AC plugged-in</t>
  </si>
  <si>
    <t>Verify system wakes from CMS / S0i3 state successfully via Lid action</t>
  </si>
  <si>
    <t>Verify "Slide to shutdown" option does not come up on UI on resuming from CMS / S0i3</t>
  </si>
  <si>
    <t>Verify Type-C Connector reversibility - USB only devices</t>
  </si>
  <si>
    <t>Validate Type-C USB3.2 gen1 Host Mode functionality - after G3 and Warm reboot cycles</t>
  </si>
  <si>
    <t>Verify USB-Keyboards functionality connected on Type-C port in Pre-OS and Post OS environment</t>
  </si>
  <si>
    <t>Verification of TYPE-C docking station and basic functionality</t>
  </si>
  <si>
    <t>Verify Type-C Connector reversibility functionality for Display over Type-C port</t>
  </si>
  <si>
    <t>Validate digital audio functionality over Type-C port</t>
  </si>
  <si>
    <t>Verify SUT boots to OS with battery supply as the only power source</t>
  </si>
  <si>
    <t>Verify that ALS and brightness control should work properly on AC Power</t>
  </si>
  <si>
    <t>Verify display for all connected pannels (HDMI, eDP, DP, MIPI, Onboard TypeC)</t>
  </si>
  <si>
    <t>Verify FHD USB camera is functioning properly for capturing images &amp; video</t>
  </si>
  <si>
    <t>Verification of resolution for 8K display panel in Post OS</t>
  </si>
  <si>
    <t>Verify the Dual Display functionality (onboard eDP+DP) in OS pre and post Sx cycle</t>
  </si>
  <si>
    <t>Verify IPU Enable/Disable Capability in BIOS</t>
  </si>
  <si>
    <t>Verify Audio Play back on USB-Headset</t>
  </si>
  <si>
    <t>Verify Audio Play back on USB-Headset pre and post Sx cycle</t>
  </si>
  <si>
    <t>Verify Audio Play back on USB-Headset pre and post S0i3(Modern Standby) cycle</t>
  </si>
  <si>
    <t>Verify Platform Information is correctly displayed in BIOS and OS</t>
  </si>
  <si>
    <t>Verify disable/enable ISH Controller option in BIOS</t>
  </si>
  <si>
    <t>Verify PCIe SD Card detection after multiple cycles of plug and play media file</t>
  </si>
  <si>
    <t>Verify NVMe functionality across pre and Post Sx cycles</t>
  </si>
  <si>
    <t>Verify Hybrid Optane  + NAND QLC device detection and system state after Sx cycles</t>
  </si>
  <si>
    <t>Verify Bios Upgrade with Hybrid Optane +QLC NAND Intel Optane Memory Volume</t>
  </si>
  <si>
    <t>Verify Bios downgrade with Hybrid Optane +QLC NAND Intel Optane Memory Volume</t>
  </si>
  <si>
    <t>Verify PCIe 4.0 speed with PCie Gen4 NVMe SSD connected on PCie Gen4 supported X4 slot</t>
  </si>
  <si>
    <t>Verify warm reset and Sx cycle with PCIe Gen3 NVMe SSD connected over PCIe Gen4 supported X4 slot</t>
  </si>
  <si>
    <t>Verify warm reset and Sx cycle with PCIe Gen4 NVMe SSD connected over PCIe Gen4 supported X4 slot</t>
  </si>
  <si>
    <t>Verify if Intel SelfTest completes successfully</t>
  </si>
  <si>
    <t>[TBT] Verify Legacy USB devices (Pendrive, Mouse and Keyboard) functionality over TBT port after S3 ,S4 and S5 Cycles</t>
  </si>
  <si>
    <t>Verify FPS device enumeration in device manager</t>
  </si>
  <si>
    <t>Verify On-Board Audio ADSP is Functional</t>
  </si>
  <si>
    <t>Verify BT data transfer functionality using discrete BT module connected to System</t>
  </si>
  <si>
    <t>Verify system post flashing IFWI on an eSPI enabled system</t>
  </si>
  <si>
    <t>Validate HDMI Display functionality over Type-C port in Pre/Post S3,S4,S5 and reboot cycles</t>
  </si>
  <si>
    <t>Verify USB3.1 gen2 device functionality in pre and post OS</t>
  </si>
  <si>
    <t>Validate Type-C USB3.1 gen2 host mode functionality on hot insert and removal over Type-C port</t>
  </si>
  <si>
    <t>Verify Type-C multi port functionality - Display and USB before/after Sx (S3,S4,S5) Cycles</t>
  </si>
  <si>
    <t>Verify System wont wake from Connected-MoS when HDMI display "hot plug-in" and "hot plug-out"</t>
  </si>
  <si>
    <t>Verify S0ix Residency using  sleepstudy command</t>
  </si>
  <si>
    <t>Verify Hibernate entry and exit via power button</t>
  </si>
  <si>
    <t>Verify USB3 DbC Functionality during and after BIOS boot</t>
  </si>
  <si>
    <t>Verify USB2 DbC Functionality</t>
  </si>
  <si>
    <t>Verify different power state changes on system post Sleep cycle</t>
  </si>
  <si>
    <t>Verify system waking from idle state pre and post S3 cycle</t>
  </si>
  <si>
    <t>Verify Altimeter sensor enumeration pre and post Sx cycle</t>
  </si>
  <si>
    <t>ISH Sensor Functionality - Altimeter</t>
  </si>
  <si>
    <t>Verify ISH Sensor Enumeration pre and post disconnected Modern Standby cycle - Altimeter</t>
  </si>
  <si>
    <t>Verify Gravity sensor enumeration pre and post Sx cycle</t>
  </si>
  <si>
    <t>Verify ISH Sensor Functionality - Gravity</t>
  </si>
  <si>
    <t>Verify Gravity sensor functionality pre and post Sx cycle</t>
  </si>
  <si>
    <t>Verify ISH Sensor Enumeration Pre and Post Sx cycle - Linear-Acceleration</t>
  </si>
  <si>
    <t>Verify ISH Sensor Functionality - Linear-Acceleration</t>
  </si>
  <si>
    <t>ISH Sensor Functionality pre and post Sx cycle - Linear-Acceleration</t>
  </si>
  <si>
    <t>Verify HDCP 2.2 functionality over TBT port</t>
  </si>
  <si>
    <t>Verify HDCP 2.2 functionality over TBT port after Sx and warm reboot cycles</t>
  </si>
  <si>
    <t>Verify ISH Sensor - Proximity Enumeration pre and post Sx cycle</t>
  </si>
  <si>
    <t>ISH Sensor Functionality - Proximity</t>
  </si>
  <si>
    <t>Verify ISH Proximity sensor functionality pre and post Sx cycle</t>
  </si>
  <si>
    <t>Verify the correct CSE version is displayed in the BIOS setup menu.</t>
  </si>
  <si>
    <t>ISH Sensor Enumeration pre and post Connected Standby (CMS) cycle - Barometric Pressure</t>
  </si>
  <si>
    <t>ISH Sensor Enumeration pre and post Connected Standby (CMS) cycle - Device Orientation</t>
  </si>
  <si>
    <t>ISH Sensor Enumeration pre and post Connected Standby (CMS) cycle - Proximity</t>
  </si>
  <si>
    <t>Verify CNVi Bluetooth Functionality in OS before / after Connected Standby (CMS) cycle</t>
  </si>
  <si>
    <t>Verify CNVi WLAN Functionality in OS before / after Connected Standby (CMS) cycle</t>
  </si>
  <si>
    <t>Verify enumeration of TouchPad in device manager pre and post Connected Standby (CMS) cycle</t>
  </si>
  <si>
    <t>Verify ISH Sensor Enumeration pre and post Connected Standby (CMS) cycle - Ambient Light Sensor (ALS)</t>
  </si>
  <si>
    <t>Verify ISH Sensor Enumeration pre and post Connected Standby (CMS) cycle - Gyro</t>
  </si>
  <si>
    <t>Verify ISH Sensor Enumeration pre post Connected Standby (CMS) cycle - Accelerometer/3D Accelerometer</t>
  </si>
  <si>
    <t>Verify WWAN enumeration pre and post Connected Standby (CMS) cycle</t>
  </si>
  <si>
    <t>Verify discrete Wi-Fi enumeration pre and post Connected Standby (CMS) cycle</t>
  </si>
  <si>
    <t>ISH Sensor Enumeration pre and post Connected Standby (CMS) cycle - Magnetometer</t>
  </si>
  <si>
    <t>Validate data transfer functionality between USB drives connected over Type-C port</t>
  </si>
  <si>
    <t>Verify front camera is functioning properly for capturing images in Burst mode</t>
  </si>
  <si>
    <t>Verify Rear camera is functioning properly for capturing images in Burst mode</t>
  </si>
  <si>
    <t>Verify system completes S4 Resume Cycles using "ResumeOK.efi" tool</t>
  </si>
  <si>
    <t>Verify Booting over LAN using UEFI PXEv6 Network</t>
  </si>
  <si>
    <t>Verify Booting over LAN using UEFI PXEv4 network</t>
  </si>
  <si>
    <t>Verify SUT wake from S0i3 in sensor event</t>
  </si>
  <si>
    <t>Verify system can be warm reset from EDK shell</t>
  </si>
  <si>
    <t>Verify Sx and reboot cycles with ISH disabled</t>
  </si>
  <si>
    <t>Verify WLAN connectivity over IPV6 network</t>
  </si>
  <si>
    <t>Verify System auto wakes from hibernate via RTC with system in DC mode</t>
  </si>
  <si>
    <t>Verify System auto wakes from hibernate via RTC with system in AC mode</t>
  </si>
  <si>
    <t>Verify OS content during system"s hibernation entry and exit</t>
  </si>
  <si>
    <t>Verify ISH Sensor Enumeration pre and post Connected Modern Standby (CMS) cycle - Altimeter</t>
  </si>
  <si>
    <t>Verify ISH Sensor Functionality pre and post Connected Modern Standby (CMS) cycle - Altimeter</t>
  </si>
  <si>
    <t>Verify ISH Sensor Enumeration pre and post Connected Modern Standby (CMS) cycle - Gravity</t>
  </si>
  <si>
    <t>Verify ISH Sensor Functionality pre and post Connected Modern Standby (CMS) cycle - Gravity</t>
  </si>
  <si>
    <t>Verify Coexistence of Discrete Wi-Fi and Bluetooth functionality in OS</t>
  </si>
  <si>
    <t>Verify Coexistence of WiFi,Bluetooth, WWAN and GNSS enumeration and functionality in OS</t>
  </si>
  <si>
    <t>Verify Coexistence of WiFi,Bluetooth and WWAN enumeration and functionality in OS after S3/S0i3, S4, S5, Warm and cold reboot cycles</t>
  </si>
  <si>
    <t>Verify Coexistence of WiFi,Bluetooth and WWAN enumeration and functionality in OS after connected modern standby state</t>
  </si>
  <si>
    <t>Verify Memory initialization check completed successfully</t>
  </si>
  <si>
    <t>Verify BIOS CSME HECI interaction check successful</t>
  </si>
  <si>
    <t>Verify IPU-Camera Sensor module enumeration</t>
  </si>
  <si>
    <t>Verify IPU-Camera Sensor module enumeration pre and post Sx cycle</t>
  </si>
  <si>
    <t>Verify IPU-Sensor module enumeration Post CMS cycle</t>
  </si>
  <si>
    <t>Verify IFWI flash support on RVP using FFT</t>
  </si>
  <si>
    <t>Verify USB headset/mic functionality</t>
  </si>
  <si>
    <t>Verify Bluray playback with PAVP</t>
  </si>
  <si>
    <t>Verify Bluray playback with PAVP on multiple display panels</t>
  </si>
  <si>
    <t>Verify whether different types of IFWI (Release,Performance ) can be booted or not</t>
  </si>
  <si>
    <t>Verify that Debug Messages are sent over on Serial port with Debug BIOS</t>
  </si>
  <si>
    <t>Verify OS debug support using Windbg debugging via USB3.0 debug port</t>
  </si>
  <si>
    <t>Verify Sensor -Device Orientation test</t>
  </si>
  <si>
    <t>Verify system exit from Connected Modern standby / S0i3 state via USB mouse</t>
  </si>
  <si>
    <t>Verify Processor C-states occurrence</t>
  </si>
  <si>
    <t>Verify system wakes from S0i3 using Lid Action as Wake Source</t>
  </si>
  <si>
    <t>Verify Discrete Wi-Fi functionality after idle and sleep states</t>
  </si>
  <si>
    <t>S0/M0 transition during CS state</t>
  </si>
  <si>
    <t>S0/M0 transition during Hbernate(S4) state</t>
  </si>
  <si>
    <t>S0/M0 transition during sleep(S3) state</t>
  </si>
  <si>
    <t>Verify ME(M0) status pre and post cold and warm reset cycle</t>
  </si>
  <si>
    <t>S0/M0 transition during Hybrid sleep state</t>
  </si>
  <si>
    <t>Verify booting support through USB 3.1 gen2 (SS+ Storage) connected over USB Type-C port</t>
  </si>
  <si>
    <t>Verify SUT should be able to boot from USB2.0 Disk over Type-C port</t>
  </si>
  <si>
    <t>Verify SUT should be able to boot from USB 3.0 disk over Type-C port</t>
  </si>
  <si>
    <t>Verify system shutdown from OS via command Line</t>
  </si>
  <si>
    <t>Verify system restart from OS via Command Line</t>
  </si>
  <si>
    <t>Verify detection of M.2 SSD in BIOS which is connected over PCIe x4 slot</t>
  </si>
  <si>
    <t>Verify No device yellow bangs post cold boot cycles with all device connected as per config planned ( Golden, delta, 5, 4, 3 STAR )</t>
  </si>
  <si>
    <t>Validate USB Keyboard Functionality check over USB Type-A port pre and post Sx cycle</t>
  </si>
  <si>
    <t>Validate USB Mouse enumeration and functionality over USB Type-A port pre and post Sx cycle</t>
  </si>
  <si>
    <t>Verify No device yellow bangs with all device connected as per config planned ( Golden, delta, 5, 4, 3 STAR )</t>
  </si>
  <si>
    <t>Verify No device yellow bangs pre and post Sx cycles with all device connected as per config planned ( Golden, delta, 5, 4, 3 STAR )</t>
  </si>
  <si>
    <t>Verify Touch function test using TouchPad pre and post Sx cycle</t>
  </si>
  <si>
    <t>Verify Discrete Wi-Fi enumeration post Sx cycle</t>
  </si>
  <si>
    <t>Verify camera is functioning properly for capturing images</t>
  </si>
  <si>
    <t>Verify rear camera is functioning properly for capturing images</t>
  </si>
  <si>
    <t>Verify front camera is functioning properly for previewing and capturing a video</t>
  </si>
  <si>
    <t>Verify rear camera is functioning properly for previewing and capturing a video</t>
  </si>
  <si>
    <t>Verify front camera is functioning properly for capturing images post Sx cycle</t>
  </si>
  <si>
    <t>Verify rear camera is functioning properly for capturing images pre and post Sx cycle</t>
  </si>
  <si>
    <t>Verify front camera is functioning properly for previewing and capturing a video post Sx cycle</t>
  </si>
  <si>
    <t>Verify rear camera is functioning properly for previewing and capturing a video post Sx cycle</t>
  </si>
  <si>
    <t>Verify the Dual Display functionality (onboard eDP+DP) in OS</t>
  </si>
  <si>
    <t>Verify the Dual Display functionality (onboard eDP+HDMI) in OS</t>
  </si>
  <si>
    <t>Verify CPU turbo boost functionality</t>
  </si>
  <si>
    <t>Verify CPU turbo boost functionality pre and post Sx cycle</t>
  </si>
  <si>
    <t>Verify system waking from idle state pre and post S4 cycle</t>
  </si>
  <si>
    <t>Verify system waking from idle state pre and post S5 cycle</t>
  </si>
  <si>
    <t>Verify PCIe SD Card detection after plug and unplug in OS</t>
  </si>
  <si>
    <t>Verify Discrete Bluetooth device function test on OS</t>
  </si>
  <si>
    <t>Verify Discrete Bluetooth device function test on OS post Sx cycle</t>
  </si>
  <si>
    <t>Verify Audio recording and Playback over 3.5mm-Jack-Headset (via HD-A), pre and post Sx cycles</t>
  </si>
  <si>
    <t>Validate USB 2.0 device hot-plug functionality over USB2.0 Type-A port</t>
  </si>
  <si>
    <t>Validate USB 3.0 device hot-plug functionality over USB2.0-Type-A port</t>
  </si>
  <si>
    <t>Validate USB 2.0 device enumeration when hot plug device pre and post  Sx cycle over USB Type-A port</t>
  </si>
  <si>
    <t>Validate USB 3.0 device enumeration when hot plug device pre and post  Sx/S0ix cycle over USB Type-A port</t>
  </si>
  <si>
    <t>Verify Intel Display Audio enumeration</t>
  </si>
  <si>
    <t>Verify Intel Display Audio enumeration pre and post Sx cycle</t>
  </si>
  <si>
    <t>Verify switching camera functioning properly</t>
  </si>
  <si>
    <t>Verify switching camera functioning properly post Sx/S0ix cycle</t>
  </si>
  <si>
    <t>Validate USB 2.0 device hot-plug functionality over USB3.0 Type-A port</t>
  </si>
  <si>
    <t>Validate USB 2.0 devices functionality over USB Type-A port with pre and post Sx cycle</t>
  </si>
  <si>
    <t>Validate USB 3.0 devices functionality over USB Type-A port with pre and post Sx cycle</t>
  </si>
  <si>
    <t>Validate USB2.0/3.0 HUB Functionality check in OS post Sx/S0ix cycle over USB Type-A port</t>
  </si>
  <si>
    <t>Validate Type-C USB2.0 Host Mode (Type-C to A) functionality on hot insert and removal over Type-C port</t>
  </si>
  <si>
    <t>Verify system wakes from sleep using Keyboard as Wake Source</t>
  </si>
  <si>
    <t>Verify system wakes from sleep via Mouse as wake source</t>
  </si>
  <si>
    <t>Verify system wakes from sleep using Lid Action as Wake Source</t>
  </si>
  <si>
    <t>Verify system wakes from Connected Modern standby via Touchpad</t>
  </si>
  <si>
    <t>ISH Sensor Enumeration - Magnetometer</t>
  </si>
  <si>
    <t>ISH Sensor enumeration pre and post Sx cycle - Magnetometer</t>
  </si>
  <si>
    <t>Verify ISH Sensor Functionality - Magnetometer</t>
  </si>
  <si>
    <t>ISH Sensor functionality pre and post Sx cycle - Magnetometer</t>
  </si>
  <si>
    <t>Verify ISH Sensor Enumeration - Accelerometer/3D Accelerometer</t>
  </si>
  <si>
    <t>Verify ISH Sensor Enumeration pre and post Sx cycle - Accelerometer/3D Accelerometer</t>
  </si>
  <si>
    <t>Verify ISH Sensor Functionality - Accelerometer/3D Accelerometer</t>
  </si>
  <si>
    <t>ISH Sensor Functionality pre and post Sx cycle - Accelerometer/3D Accelerometer</t>
  </si>
  <si>
    <t>Verify ISH Sensor Enumeration pre and post Sx cycle - Gyro</t>
  </si>
  <si>
    <t>ISH Sensor Functionality - Gyro</t>
  </si>
  <si>
    <t>ISH Sensor Functionality pre and post Sx cycle - Gyro</t>
  </si>
  <si>
    <t>ISH Sensor Enumeration - Ambientlight (ALS)</t>
  </si>
  <si>
    <t>Verify ISH Ambientlight Sensor (ALS) sensor enumeration pre and post Sx cycle</t>
  </si>
  <si>
    <t>ISH Sensor Functionality - ALS</t>
  </si>
  <si>
    <t>Verify ISH Ambientlight Sensor (ALS) sensor functionality pre and post Sx cycle</t>
  </si>
  <si>
    <t>Verify Discrete Wi-Fi functional test pre and post Sx cycle</t>
  </si>
  <si>
    <t>Verify functionality of Camera Flash device in OS</t>
  </si>
  <si>
    <t>Verify functionality of Camera Flash device in OS pre and post Sx cycle</t>
  </si>
  <si>
    <t>Verify Discrete Wi-Fi functional test</t>
  </si>
  <si>
    <t>Verify video playback in OS pre and post Sx cycle</t>
  </si>
  <si>
    <t>Verify display audio functionality on HDMI speakers</t>
  </si>
  <si>
    <t>Verify volume Up &amp; Down buttons function test in OS</t>
  </si>
  <si>
    <t>Verify Volume Up &amp; Down buttons function pre and post Sx cycle</t>
  </si>
  <si>
    <t>[TBT] Verify Thunderbolt -TBT device Data transfer functionality</t>
  </si>
  <si>
    <t>Verify RTC Date and Time at BIOS and OS level</t>
  </si>
  <si>
    <t>Verify Basic Video recording and AV-sync functionality validation</t>
  </si>
  <si>
    <t>Validate system attains Graphics turbo frequency when threshold loads are applied on graphics cores</t>
  </si>
  <si>
    <t>Verify system post reboot cycles from EFI shell</t>
  </si>
  <si>
    <t>Verify Discrete Wi-Fi enumeration test in device manager</t>
  </si>
  <si>
    <t>Verify System Login using Finger print Sensor (FPS)</t>
  </si>
  <si>
    <t>Verify DPTF devices enumeration in device manager</t>
  </si>
  <si>
    <t>Verify system post Hibernate(S4) cycling</t>
  </si>
  <si>
    <t>Verification of hot keys (F2 &amp; F7) functionality check while BOOT</t>
  </si>
  <si>
    <t>Verify DMIC basic functionality test</t>
  </si>
  <si>
    <t>Verify DMIC basic functionality test post S3/S0i3 cycle</t>
  </si>
  <si>
    <t>Verify DMIC basic functionality test post S5 cycle</t>
  </si>
  <si>
    <t>Verify Barometric Pressure Sensor enumeration via ISH pre and post Sx Cycle</t>
  </si>
  <si>
    <t>ISH Sensor Functionality - Barometric Pressure</t>
  </si>
  <si>
    <t>ISH sensor functionality pre and post Sx cycle- Barometric Pressure</t>
  </si>
  <si>
    <t>Verify Gyrometer Sensor enumeration Pre and post Sx cycle</t>
  </si>
  <si>
    <t>ISH Sensor Functionality - Device Orientation</t>
  </si>
  <si>
    <t>ISH Sensor Functionality pre post Sx cycle - Device Orientation</t>
  </si>
  <si>
    <t>Verify enumeration of TouchPad in device manager pre and post Sx cycle</t>
  </si>
  <si>
    <t>Verify No device yellow bangs pre and post S0i3(Modern Standby) cycle with all device connected as per config planned ( Golden, delta, 5, 4, 3 STAR )</t>
  </si>
  <si>
    <t>Verify front camera is functioning properly for capturing images pre and post CMS/S0i3 cycle</t>
  </si>
  <si>
    <t>Verify rear camera is functioning properly for capturing images pre and post S0i3(Modern Standby) cycle</t>
  </si>
  <si>
    <t>Verify front camera is functioning properly for previewing and capturing a video pre and post CMS/S0i3 cycle</t>
  </si>
  <si>
    <t>Verify rear camera is functioning properly for previewing and capturing a video pre and post S0i3(Modern Standby) cycle</t>
  </si>
  <si>
    <t>Verify that CSE/TXE/SEC/CSME enumerated in OS pre and post S0i3(Modern Standby) cycles</t>
  </si>
  <si>
    <t>DPTF devices enumeration pre and post S0i3(Modern Standby) cycle</t>
  </si>
  <si>
    <t>Verify CPU turbo boost functionality post CMS/S0i3 cycle</t>
  </si>
  <si>
    <t>Verify system waking from idle state pre and post CMS/S0i3 cycle</t>
  </si>
  <si>
    <t>Verify Audio recording and Playback over 3.5mm-Jack-Headset (via HD-A), pre and post S0i3(Modern Standby) cycle</t>
  </si>
  <si>
    <t>Verify Intel Display Audio enumeration pre and post CMS cycle</t>
  </si>
  <si>
    <t>Verify switching camera functioning properly pre and post CMS/S0i3 cycle</t>
  </si>
  <si>
    <t>Validate USB 3.0 devices hot plug check pre and post S0i3(Modern Standby) cycle with devices connected on Type-C port</t>
  </si>
  <si>
    <t>Verify functionality of Camera Flash device in OS pre and post CMS/S0i3 cycle</t>
  </si>
  <si>
    <t>Verify video playback in OS pre and post CMS/S0i3 cycle</t>
  </si>
  <si>
    <t>Verify CNVi Bluetooth Functionality in OS</t>
  </si>
  <si>
    <t>Verify CNVi Bluetooth Functionality in OS pre and post Sx cycle</t>
  </si>
  <si>
    <t>Verify CNVi WLAN Functionality in OS</t>
  </si>
  <si>
    <t>Verify CNVi WLAN Functionality in OS before/after Sx cycle</t>
  </si>
  <si>
    <t>Verify CNVi WLAN Enumeration in OS before/after Sx cycle</t>
  </si>
  <si>
    <t>Verify CNVi Bluetooth Enumeration in OS</t>
  </si>
  <si>
    <t>Verify CNVi Bluetooth Enumeration in OS before/after Sx cycle</t>
  </si>
  <si>
    <t>Validate USB2.0 HUB Functionality check in OS over USB Type-A port</t>
  </si>
  <si>
    <t>Validate Type-C USB3.0 Host Mode (Type-C to A) functionality on hot insert and removal over Type-C port</t>
  </si>
  <si>
    <t>Validate Type-C USB3.1 gen1 Host Mode functionality on hot insert and removal over Type-C port</t>
  </si>
  <si>
    <t>Verify System Login using Finger print Sensor (FPS) and IR Camera</t>
  </si>
  <si>
    <t>Verify system flashed IFWI image should not have any memory holes on SPINOR</t>
  </si>
  <si>
    <t>Verify the dTPM initialization after flashing Release IFWI</t>
  </si>
  <si>
    <t>Verify crash dump and crash logging</t>
  </si>
  <si>
    <t>Verify "Wake on Voice" functionality when System in SLP_S0 state using DMIC</t>
  </si>
  <si>
    <t>Verify the basic boot flow with BIOS GUARD enabled</t>
  </si>
  <si>
    <t>Validate Type-C USB3.2 gen2 host mode functionality on hot insert and removal over Type-C port</t>
  </si>
  <si>
    <t>Validate Type-C USB3.2 gen1 Host Mode functionality on hot insert and removal over Type-C port</t>
  </si>
  <si>
    <t>Verify CPU switches between all P-states</t>
  </si>
  <si>
    <t>Verify OS debug support using Windbg via native serial UART</t>
  </si>
  <si>
    <t>Validate concurrent support of Windbg and DbC debug trace over same Type-C port</t>
  </si>
  <si>
    <t>Validate concurrent support of Windbg and DbC debug trace over same Type-A port</t>
  </si>
  <si>
    <t>Verify system can be shutdown from OS start Menu</t>
  </si>
  <si>
    <t>Verify system restart via OS Start Menu</t>
  </si>
  <si>
    <t>Verify system enters Sleep (S3) using  OS start Menu</t>
  </si>
  <si>
    <t>ISH Sensor Functionality - Hall effect Sensor</t>
  </si>
  <si>
    <t>Verify charging during pre and post S5 cycle</t>
  </si>
  <si>
    <t>Verify Windows Update  successfully</t>
  </si>
  <si>
    <t>Verify Audio play back on 3.5mm-Jack-Headset (via Soundwire)</t>
  </si>
  <si>
    <t>Verify PCH /CSE/CPU bootstall unlock via USB2DbC</t>
  </si>
  <si>
    <t>Validate digital offload audio functionality over Type-C port post S0i3 cycle</t>
  </si>
  <si>
    <t>Verify System trace via 2-Wire BSSB interface</t>
  </si>
  <si>
    <t>Verify TPM status on performing S3, S4 and S5 cycles with VSM enabled</t>
  </si>
  <si>
    <t>Verify the signature of EFI application with Secure boot enabled</t>
  </si>
  <si>
    <t>Verifying Speaker/ Audio jack detection and audio switching from Inbuilt speakers to Headphones and vice versa</t>
  </si>
  <si>
    <t>Verify NVMe-SSD detection in Bios connected to M.2 Gen4 slot.</t>
  </si>
  <si>
    <t>Verify SX cycles with NVMe connected to M.2 Gen4 slot</t>
  </si>
  <si>
    <t>Verify NVMe-SSD detection in Bios connected to Add-on-card connected over M.2 Gen4 Slot</t>
  </si>
  <si>
    <t>Verify SX cycles with M.2 NVMe-SSD connected to Add-on-card connected over PCIe-X4 Slot</t>
  </si>
  <si>
    <t>Verify Two NVMe-SSD"s detection in Bios when connected to M.2 Gen4 slots from CPU &amp; PCH.</t>
  </si>
  <si>
    <t>Verify SX cycles with NVMe SSD"s connected to M.2 Gen4 slots from CPU &amp; PCH.</t>
  </si>
  <si>
    <t>Verify System memory using Windows Memory Diagnostics tool (Standard)</t>
  </si>
  <si>
    <t>Verify System memory using Windows Memory Diagnostics tool (Extended)</t>
  </si>
  <si>
    <t>Verify SLP_S0 assertion before and after warm reboot cycle</t>
  </si>
  <si>
    <t>Verify SLP_S0 assertion before and after S5 cycle with fast startup enabled</t>
  </si>
  <si>
    <t>Verify SLPS_S0 assertion before and after S4 cycle</t>
  </si>
  <si>
    <t>[FFU] Verify FFU (Full flash Update) functionality over Type-C port  using USB3 Type-C to Type-A cable</t>
  </si>
  <si>
    <t>[FFU] Verify  SUT launching FFU application with hotkey press (Volume down + Power button press)</t>
  </si>
  <si>
    <t>[FFU] Verify FFU (Full flash Update) functionality over Type-A port  using USB3 Type-A to Type-A cable</t>
  </si>
  <si>
    <t>Verify functionality of all applicable on-board enabled Ports and Slots in RVP as mentioned in TOPS</t>
  </si>
  <si>
    <t>Verify SUT gets charged via Type-C Docking after S4, S5 cycles</t>
  </si>
  <si>
    <t>Verify 4K Display Monitor functionality over USB type-C port and connector reversibility</t>
  </si>
  <si>
    <t>Verify SUT gets charged via Type-C Docking after S3 cycles</t>
  </si>
  <si>
    <t>Verify ISH(Integrated sensor hub) functionality for BOM1 configuration pre and post S3 cycle</t>
  </si>
  <si>
    <t>Verify ISH(Integrated sensor hub) functionality for BOM1 configuration pre and post S4, S5, Warm Reset, Cold Reset, G3 State</t>
  </si>
  <si>
    <t>Verify ISH(Integrated sensor hub) functionality for BOM1 configuration pre and post pseudo G3</t>
  </si>
  <si>
    <t>Comments</t>
  </si>
  <si>
    <t>Verified with FPS</t>
  </si>
  <si>
    <t>Inventory block: 8K display not available</t>
  </si>
  <si>
    <t>executable block: Python Sv is not enabled</t>
  </si>
  <si>
    <t>N/A: BOM2 sensor not applicable</t>
  </si>
  <si>
    <t>Infra Block: PXE Server not available</t>
  </si>
  <si>
    <t>Inventory Block : Blueray player not available</t>
  </si>
  <si>
    <t>NA: S3 not applicable</t>
  </si>
  <si>
    <t>Executable Block : FFU tool is not available</t>
  </si>
  <si>
    <t>HSD Block:14013175046:[ADL-P][TCSS][PO][LP4x][DP-Tunnel] :blank screen while DP tunnel</t>
  </si>
  <si>
    <t>verfied with x1 slot</t>
  </si>
  <si>
    <t>N/A: GC config Not Applicable</t>
  </si>
  <si>
    <t>HSD Fail : 16013518021 : [ADL-M][BIOS][Lp4x] : Observed error with latest selftest tool V136</t>
  </si>
  <si>
    <t>passed</t>
  </si>
  <si>
    <t>MIPI display not available</t>
  </si>
  <si>
    <t>Inventory block:working wwan is not available</t>
  </si>
  <si>
    <t>Inventory Block : USB2.0-bootable-hdd not avaliable</t>
  </si>
  <si>
    <t>Status</t>
  </si>
  <si>
    <t>Blocked</t>
  </si>
  <si>
    <t>Failed</t>
  </si>
  <si>
    <t xml:space="preserve"> </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</si>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</sst>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0" fillId="33" borderId="0" xfId="0" applyFill="1" applyAlignment="1"/>
    <xf numFmtId="0" fontId="0" fillId="0" borderId="10" xfId="0" applyBorder="1"/>
    <xf numFmtId="0" fontId="0" fillId="34" borderId="0" xfId="0" applyFill="1" applyAlignment="1"/>
    <xf numFmtId="0" fontId="16" fillId="33" borderId="0" xfId="0" applyFont="1" applyFill="1" applyAlignment="1"/>
    <xf numFmtId="0" fontId="0" fillId="36" borderId="0" xfId="0" applyFill="1" applyAlignment="1"/>
    <xf numFmtId="0" fontId="0" fillId="37" borderId="0" xfId="0" applyFill="1" applyAlignment="1"/>
    <xf numFmtId="0" fontId="0" fillId="0" borderId="0" xfId="0" applyBorder="1"/>
    <xf numFmtId="0" fontId="0" fillId="0" borderId="10" xfId="0" applyBorder="1" applyAlignment="1"/>
    <xf numFmtId="0" fontId="0" fillId="35" borderId="0" xfId="0" applyFill="1" applyBorder="1"/>
    <xf numFmtId="0" fontId="0" fillId="0" borderId="0" xfId="0" applyBorder="1" applyAlignment="1"/>
    <xf numFmtId="0" fontId="18" fillId="0" borderId="0" xfId="0" applyFont="1" applyAlignment="1"/>
    <xf numFmtId="0" fontId="0"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299" Type="http://schemas.openxmlformats.org/officeDocument/2006/relationships/revisionLog" Target="revisionLog85.xml"/><Relationship Id="rId303" Type="http://schemas.openxmlformats.org/officeDocument/2006/relationships/revisionLog" Target="revisionLog89.xml"/><Relationship Id="rId231" Type="http://schemas.openxmlformats.org/officeDocument/2006/relationships/revisionLog" Target="revisionLog17.xml"/><Relationship Id="rId252" Type="http://schemas.openxmlformats.org/officeDocument/2006/relationships/revisionLog" Target="revisionLog38.xml"/><Relationship Id="rId273" Type="http://schemas.openxmlformats.org/officeDocument/2006/relationships/revisionLog" Target="revisionLog59.xml"/><Relationship Id="rId294" Type="http://schemas.openxmlformats.org/officeDocument/2006/relationships/revisionLog" Target="revisionLog80.xml"/><Relationship Id="rId308" Type="http://schemas.openxmlformats.org/officeDocument/2006/relationships/revisionLog" Target="revisionLog94.xml"/><Relationship Id="rId329" Type="http://schemas.openxmlformats.org/officeDocument/2006/relationships/revisionLog" Target="revisionLog115.xml"/><Relationship Id="rId324" Type="http://schemas.openxmlformats.org/officeDocument/2006/relationships/revisionLog" Target="revisionLog110.xml"/><Relationship Id="rId345" Type="http://schemas.openxmlformats.org/officeDocument/2006/relationships/revisionLog" Target="revisionLog131.xml"/><Relationship Id="rId366" Type="http://schemas.openxmlformats.org/officeDocument/2006/relationships/revisionLog" Target="revisionLog152.xml"/><Relationship Id="rId340" Type="http://schemas.openxmlformats.org/officeDocument/2006/relationships/revisionLog" Target="revisionLog126.xml"/><Relationship Id="rId361" Type="http://schemas.openxmlformats.org/officeDocument/2006/relationships/revisionLog" Target="revisionLog147.xml"/><Relationship Id="rId205" Type="http://schemas.openxmlformats.org/officeDocument/2006/relationships/revisionLog" Target="revisionLog205.xml"/><Relationship Id="rId226" Type="http://schemas.openxmlformats.org/officeDocument/2006/relationships/revisionLog" Target="revisionLog12.xml"/><Relationship Id="rId247" Type="http://schemas.openxmlformats.org/officeDocument/2006/relationships/revisionLog" Target="revisionLog33.xml"/><Relationship Id="rId200" Type="http://schemas.openxmlformats.org/officeDocument/2006/relationships/revisionLog" Target="revisionLog200.xml"/><Relationship Id="rId382" Type="http://schemas.openxmlformats.org/officeDocument/2006/relationships/revisionLog" Target="revisionLog168.xml"/><Relationship Id="rId268" Type="http://schemas.openxmlformats.org/officeDocument/2006/relationships/revisionLog" Target="revisionLog54.xml"/><Relationship Id="rId289" Type="http://schemas.openxmlformats.org/officeDocument/2006/relationships/revisionLog" Target="revisionLog75.xml"/><Relationship Id="rId221" Type="http://schemas.openxmlformats.org/officeDocument/2006/relationships/revisionLog" Target="revisionLog7.xml"/><Relationship Id="rId242" Type="http://schemas.openxmlformats.org/officeDocument/2006/relationships/revisionLog" Target="revisionLog28.xml"/><Relationship Id="rId263" Type="http://schemas.openxmlformats.org/officeDocument/2006/relationships/revisionLog" Target="revisionLog49.xml"/><Relationship Id="rId284" Type="http://schemas.openxmlformats.org/officeDocument/2006/relationships/revisionLog" Target="revisionLog70.xml"/><Relationship Id="rId319" Type="http://schemas.openxmlformats.org/officeDocument/2006/relationships/revisionLog" Target="revisionLog105.xml"/><Relationship Id="rId314" Type="http://schemas.openxmlformats.org/officeDocument/2006/relationships/revisionLog" Target="revisionLog100.xml"/><Relationship Id="rId335" Type="http://schemas.openxmlformats.org/officeDocument/2006/relationships/revisionLog" Target="revisionLog121.xml"/><Relationship Id="rId356" Type="http://schemas.openxmlformats.org/officeDocument/2006/relationships/revisionLog" Target="revisionLog142.xml"/><Relationship Id="rId377" Type="http://schemas.openxmlformats.org/officeDocument/2006/relationships/revisionLog" Target="revisionLog163.xml"/><Relationship Id="rId330" Type="http://schemas.openxmlformats.org/officeDocument/2006/relationships/revisionLog" Target="revisionLog116.xml"/><Relationship Id="rId216" Type="http://schemas.openxmlformats.org/officeDocument/2006/relationships/revisionLog" Target="revisionLog2.xml"/><Relationship Id="rId237" Type="http://schemas.openxmlformats.org/officeDocument/2006/relationships/revisionLog" Target="revisionLog23.xml"/><Relationship Id="rId351" Type="http://schemas.openxmlformats.org/officeDocument/2006/relationships/revisionLog" Target="revisionLog137.xml"/><Relationship Id="rId372" Type="http://schemas.openxmlformats.org/officeDocument/2006/relationships/revisionLog" Target="revisionLog158.xml"/><Relationship Id="rId258" Type="http://schemas.openxmlformats.org/officeDocument/2006/relationships/revisionLog" Target="revisionLog44.xml"/><Relationship Id="rId279" Type="http://schemas.openxmlformats.org/officeDocument/2006/relationships/revisionLog" Target="revisionLog65.xml"/><Relationship Id="rId211" Type="http://schemas.openxmlformats.org/officeDocument/2006/relationships/revisionLog" Target="revisionLog211.xml"/><Relationship Id="rId232" Type="http://schemas.openxmlformats.org/officeDocument/2006/relationships/revisionLog" Target="revisionLog18.xml"/><Relationship Id="rId253" Type="http://schemas.openxmlformats.org/officeDocument/2006/relationships/revisionLog" Target="revisionLog39.xml"/><Relationship Id="rId274" Type="http://schemas.openxmlformats.org/officeDocument/2006/relationships/revisionLog" Target="revisionLog60.xml"/><Relationship Id="rId295" Type="http://schemas.openxmlformats.org/officeDocument/2006/relationships/revisionLog" Target="revisionLog81.xml"/><Relationship Id="rId309" Type="http://schemas.openxmlformats.org/officeDocument/2006/relationships/revisionLog" Target="revisionLog95.xml"/><Relationship Id="rId290" Type="http://schemas.openxmlformats.org/officeDocument/2006/relationships/revisionLog" Target="revisionLog76.xml"/><Relationship Id="rId304" Type="http://schemas.openxmlformats.org/officeDocument/2006/relationships/revisionLog" Target="revisionLog90.xml"/><Relationship Id="rId325" Type="http://schemas.openxmlformats.org/officeDocument/2006/relationships/revisionLog" Target="revisionLog111.xml"/><Relationship Id="rId346" Type="http://schemas.openxmlformats.org/officeDocument/2006/relationships/revisionLog" Target="revisionLog132.xml"/><Relationship Id="rId367" Type="http://schemas.openxmlformats.org/officeDocument/2006/relationships/revisionLog" Target="revisionLog153.xml"/><Relationship Id="rId320" Type="http://schemas.openxmlformats.org/officeDocument/2006/relationships/revisionLog" Target="revisionLog106.xml"/><Relationship Id="rId206" Type="http://schemas.openxmlformats.org/officeDocument/2006/relationships/revisionLog" Target="revisionLog206.xml"/><Relationship Id="rId227" Type="http://schemas.openxmlformats.org/officeDocument/2006/relationships/revisionLog" Target="revisionLog13.xml"/><Relationship Id="rId197" Type="http://schemas.openxmlformats.org/officeDocument/2006/relationships/revisionLog" Target="revisionLog197.xml"/><Relationship Id="rId341" Type="http://schemas.openxmlformats.org/officeDocument/2006/relationships/revisionLog" Target="revisionLog127.xml"/><Relationship Id="rId362" Type="http://schemas.openxmlformats.org/officeDocument/2006/relationships/revisionLog" Target="revisionLog148.xml"/><Relationship Id="rId383" Type="http://schemas.openxmlformats.org/officeDocument/2006/relationships/revisionLog" Target="revisionLog169.xml"/><Relationship Id="rId248" Type="http://schemas.openxmlformats.org/officeDocument/2006/relationships/revisionLog" Target="revisionLog34.xml"/><Relationship Id="rId269" Type="http://schemas.openxmlformats.org/officeDocument/2006/relationships/revisionLog" Target="revisionLog55.xml"/><Relationship Id="rId201" Type="http://schemas.openxmlformats.org/officeDocument/2006/relationships/revisionLog" Target="revisionLog201.xml"/><Relationship Id="rId222" Type="http://schemas.openxmlformats.org/officeDocument/2006/relationships/revisionLog" Target="revisionLog8.xml"/><Relationship Id="rId243" Type="http://schemas.openxmlformats.org/officeDocument/2006/relationships/revisionLog" Target="revisionLog29.xml"/><Relationship Id="rId264" Type="http://schemas.openxmlformats.org/officeDocument/2006/relationships/revisionLog" Target="revisionLog50.xml"/><Relationship Id="rId285" Type="http://schemas.openxmlformats.org/officeDocument/2006/relationships/revisionLog" Target="revisionLog71.xml"/><Relationship Id="rId280" Type="http://schemas.openxmlformats.org/officeDocument/2006/relationships/revisionLog" Target="revisionLog66.xml"/><Relationship Id="rId315" Type="http://schemas.openxmlformats.org/officeDocument/2006/relationships/revisionLog" Target="revisionLog101.xml"/><Relationship Id="rId336" Type="http://schemas.openxmlformats.org/officeDocument/2006/relationships/revisionLog" Target="revisionLog122.xml"/><Relationship Id="rId357" Type="http://schemas.openxmlformats.org/officeDocument/2006/relationships/revisionLog" Target="revisionLog143.xml"/><Relationship Id="rId310" Type="http://schemas.openxmlformats.org/officeDocument/2006/relationships/revisionLog" Target="revisionLog96.xml"/><Relationship Id="rId217" Type="http://schemas.openxmlformats.org/officeDocument/2006/relationships/revisionLog" Target="revisionLog3.xml"/><Relationship Id="rId378" Type="http://schemas.openxmlformats.org/officeDocument/2006/relationships/revisionLog" Target="revisionLog164.xml"/><Relationship Id="rId331" Type="http://schemas.openxmlformats.org/officeDocument/2006/relationships/revisionLog" Target="revisionLog117.xml"/><Relationship Id="rId352" Type="http://schemas.openxmlformats.org/officeDocument/2006/relationships/revisionLog" Target="revisionLog138.xml"/><Relationship Id="rId373" Type="http://schemas.openxmlformats.org/officeDocument/2006/relationships/revisionLog" Target="revisionLog159.xml"/><Relationship Id="rId238" Type="http://schemas.openxmlformats.org/officeDocument/2006/relationships/revisionLog" Target="revisionLog24.xml"/><Relationship Id="rId259" Type="http://schemas.openxmlformats.org/officeDocument/2006/relationships/revisionLog" Target="revisionLog45.xml"/><Relationship Id="rId212" Type="http://schemas.openxmlformats.org/officeDocument/2006/relationships/revisionLog" Target="revisionLog212.xml"/><Relationship Id="rId233" Type="http://schemas.openxmlformats.org/officeDocument/2006/relationships/revisionLog" Target="revisionLog19.xml"/><Relationship Id="rId254" Type="http://schemas.openxmlformats.org/officeDocument/2006/relationships/revisionLog" Target="revisionLog40.xml"/><Relationship Id="rId270" Type="http://schemas.openxmlformats.org/officeDocument/2006/relationships/revisionLog" Target="revisionLog56.xml"/><Relationship Id="rId291" Type="http://schemas.openxmlformats.org/officeDocument/2006/relationships/revisionLog" Target="revisionLog77.xml"/><Relationship Id="rId305" Type="http://schemas.openxmlformats.org/officeDocument/2006/relationships/revisionLog" Target="revisionLog91.xml"/><Relationship Id="rId326" Type="http://schemas.openxmlformats.org/officeDocument/2006/relationships/revisionLog" Target="revisionLog112.xml"/><Relationship Id="rId347" Type="http://schemas.openxmlformats.org/officeDocument/2006/relationships/revisionLog" Target="revisionLog133.xml"/><Relationship Id="rId275" Type="http://schemas.openxmlformats.org/officeDocument/2006/relationships/revisionLog" Target="revisionLog61.xml"/><Relationship Id="rId296" Type="http://schemas.openxmlformats.org/officeDocument/2006/relationships/revisionLog" Target="revisionLog82.xml"/><Relationship Id="rId300" Type="http://schemas.openxmlformats.org/officeDocument/2006/relationships/revisionLog" Target="revisionLog86.xml"/><Relationship Id="rId368" Type="http://schemas.openxmlformats.org/officeDocument/2006/relationships/revisionLog" Target="revisionLog154.xml"/><Relationship Id="rId198" Type="http://schemas.openxmlformats.org/officeDocument/2006/relationships/revisionLog" Target="revisionLog198.xml"/><Relationship Id="rId321" Type="http://schemas.openxmlformats.org/officeDocument/2006/relationships/revisionLog" Target="revisionLog107.xml"/><Relationship Id="rId342" Type="http://schemas.openxmlformats.org/officeDocument/2006/relationships/revisionLog" Target="revisionLog128.xml"/><Relationship Id="rId363" Type="http://schemas.openxmlformats.org/officeDocument/2006/relationships/revisionLog" Target="revisionLog149.xml"/><Relationship Id="rId207" Type="http://schemas.openxmlformats.org/officeDocument/2006/relationships/revisionLog" Target="revisionLog207.xml"/><Relationship Id="rId202" Type="http://schemas.openxmlformats.org/officeDocument/2006/relationships/revisionLog" Target="revisionLog202.xml"/><Relationship Id="rId223" Type="http://schemas.openxmlformats.org/officeDocument/2006/relationships/revisionLog" Target="revisionLog9.xml"/><Relationship Id="rId228" Type="http://schemas.openxmlformats.org/officeDocument/2006/relationships/revisionLog" Target="revisionLog14.xml"/><Relationship Id="rId244" Type="http://schemas.openxmlformats.org/officeDocument/2006/relationships/revisionLog" Target="revisionLog30.xml"/><Relationship Id="rId249" Type="http://schemas.openxmlformats.org/officeDocument/2006/relationships/revisionLog" Target="revisionLog35.xml"/><Relationship Id="rId260" Type="http://schemas.openxmlformats.org/officeDocument/2006/relationships/revisionLog" Target="revisionLog46.xml"/><Relationship Id="rId265" Type="http://schemas.openxmlformats.org/officeDocument/2006/relationships/revisionLog" Target="revisionLog51.xml"/><Relationship Id="rId281" Type="http://schemas.openxmlformats.org/officeDocument/2006/relationships/revisionLog" Target="revisionLog67.xml"/><Relationship Id="rId286" Type="http://schemas.openxmlformats.org/officeDocument/2006/relationships/revisionLog" Target="revisionLog72.xml"/><Relationship Id="rId316" Type="http://schemas.openxmlformats.org/officeDocument/2006/relationships/revisionLog" Target="revisionLog102.xml"/><Relationship Id="rId337" Type="http://schemas.openxmlformats.org/officeDocument/2006/relationships/revisionLog" Target="revisionLog123.xml"/><Relationship Id="rId311" Type="http://schemas.openxmlformats.org/officeDocument/2006/relationships/revisionLog" Target="revisionLog97.xml"/><Relationship Id="rId332" Type="http://schemas.openxmlformats.org/officeDocument/2006/relationships/revisionLog" Target="revisionLog118.xml"/><Relationship Id="rId353" Type="http://schemas.openxmlformats.org/officeDocument/2006/relationships/revisionLog" Target="revisionLog139.xml"/><Relationship Id="rId358" Type="http://schemas.openxmlformats.org/officeDocument/2006/relationships/revisionLog" Target="revisionLog144.xml"/><Relationship Id="rId374" Type="http://schemas.openxmlformats.org/officeDocument/2006/relationships/revisionLog" Target="revisionLog160.xml"/><Relationship Id="rId379" Type="http://schemas.openxmlformats.org/officeDocument/2006/relationships/revisionLog" Target="revisionLog165.xml"/><Relationship Id="rId213" Type="http://schemas.openxmlformats.org/officeDocument/2006/relationships/revisionLog" Target="revisionLog213.xml"/><Relationship Id="rId218" Type="http://schemas.openxmlformats.org/officeDocument/2006/relationships/revisionLog" Target="revisionLog4.xml"/><Relationship Id="rId234" Type="http://schemas.openxmlformats.org/officeDocument/2006/relationships/revisionLog" Target="revisionLog20.xml"/><Relationship Id="rId239" Type="http://schemas.openxmlformats.org/officeDocument/2006/relationships/revisionLog" Target="revisionLog25.xml"/><Relationship Id="rId250" Type="http://schemas.openxmlformats.org/officeDocument/2006/relationships/revisionLog" Target="revisionLog36.xml"/><Relationship Id="rId255" Type="http://schemas.openxmlformats.org/officeDocument/2006/relationships/revisionLog" Target="revisionLog41.xml"/><Relationship Id="rId271" Type="http://schemas.openxmlformats.org/officeDocument/2006/relationships/revisionLog" Target="revisionLog57.xml"/><Relationship Id="rId276" Type="http://schemas.openxmlformats.org/officeDocument/2006/relationships/revisionLog" Target="revisionLog62.xml"/><Relationship Id="rId292" Type="http://schemas.openxmlformats.org/officeDocument/2006/relationships/revisionLog" Target="revisionLog78.xml"/><Relationship Id="rId297" Type="http://schemas.openxmlformats.org/officeDocument/2006/relationships/revisionLog" Target="revisionLog83.xml"/><Relationship Id="rId306" Type="http://schemas.openxmlformats.org/officeDocument/2006/relationships/revisionLog" Target="revisionLog92.xml"/><Relationship Id="rId301" Type="http://schemas.openxmlformats.org/officeDocument/2006/relationships/revisionLog" Target="revisionLog87.xml"/><Relationship Id="rId322" Type="http://schemas.openxmlformats.org/officeDocument/2006/relationships/revisionLog" Target="revisionLog108.xml"/><Relationship Id="rId327" Type="http://schemas.openxmlformats.org/officeDocument/2006/relationships/revisionLog" Target="revisionLog113.xml"/><Relationship Id="rId343" Type="http://schemas.openxmlformats.org/officeDocument/2006/relationships/revisionLog" Target="revisionLog129.xml"/><Relationship Id="rId348" Type="http://schemas.openxmlformats.org/officeDocument/2006/relationships/revisionLog" Target="revisionLog134.xml"/><Relationship Id="rId364" Type="http://schemas.openxmlformats.org/officeDocument/2006/relationships/revisionLog" Target="revisionLog150.xml"/><Relationship Id="rId369" Type="http://schemas.openxmlformats.org/officeDocument/2006/relationships/revisionLog" Target="revisionLog155.xml"/><Relationship Id="rId199" Type="http://schemas.openxmlformats.org/officeDocument/2006/relationships/revisionLog" Target="revisionLog199.xml"/><Relationship Id="rId208" Type="http://schemas.openxmlformats.org/officeDocument/2006/relationships/revisionLog" Target="revisionLog208.xml"/><Relationship Id="rId203" Type="http://schemas.openxmlformats.org/officeDocument/2006/relationships/revisionLog" Target="revisionLog203.xml"/><Relationship Id="rId229" Type="http://schemas.openxmlformats.org/officeDocument/2006/relationships/revisionLog" Target="revisionLog15.xml"/><Relationship Id="rId380" Type="http://schemas.openxmlformats.org/officeDocument/2006/relationships/revisionLog" Target="revisionLog166.xml"/><Relationship Id="rId224" Type="http://schemas.openxmlformats.org/officeDocument/2006/relationships/revisionLog" Target="revisionLog10.xml"/><Relationship Id="rId240" Type="http://schemas.openxmlformats.org/officeDocument/2006/relationships/revisionLog" Target="revisionLog26.xml"/><Relationship Id="rId245" Type="http://schemas.openxmlformats.org/officeDocument/2006/relationships/revisionLog" Target="revisionLog31.xml"/><Relationship Id="rId261" Type="http://schemas.openxmlformats.org/officeDocument/2006/relationships/revisionLog" Target="revisionLog47.xml"/><Relationship Id="rId266" Type="http://schemas.openxmlformats.org/officeDocument/2006/relationships/revisionLog" Target="revisionLog52.xml"/><Relationship Id="rId287" Type="http://schemas.openxmlformats.org/officeDocument/2006/relationships/revisionLog" Target="revisionLog73.xml"/><Relationship Id="rId282" Type="http://schemas.openxmlformats.org/officeDocument/2006/relationships/revisionLog" Target="revisionLog68.xml"/><Relationship Id="rId312" Type="http://schemas.openxmlformats.org/officeDocument/2006/relationships/revisionLog" Target="revisionLog98.xml"/><Relationship Id="rId317" Type="http://schemas.openxmlformats.org/officeDocument/2006/relationships/revisionLog" Target="revisionLog103.xml"/><Relationship Id="rId333" Type="http://schemas.openxmlformats.org/officeDocument/2006/relationships/revisionLog" Target="revisionLog119.xml"/><Relationship Id="rId338" Type="http://schemas.openxmlformats.org/officeDocument/2006/relationships/revisionLog" Target="revisionLog124.xml"/><Relationship Id="rId354" Type="http://schemas.openxmlformats.org/officeDocument/2006/relationships/revisionLog" Target="revisionLog140.xml"/><Relationship Id="rId359" Type="http://schemas.openxmlformats.org/officeDocument/2006/relationships/revisionLog" Target="revisionLog145.xml"/><Relationship Id="rId219" Type="http://schemas.openxmlformats.org/officeDocument/2006/relationships/revisionLog" Target="revisionLog5.xml"/><Relationship Id="rId370" Type="http://schemas.openxmlformats.org/officeDocument/2006/relationships/revisionLog" Target="revisionLog156.xml"/><Relationship Id="rId375" Type="http://schemas.openxmlformats.org/officeDocument/2006/relationships/revisionLog" Target="revisionLog161.xml"/><Relationship Id="rId214" Type="http://schemas.openxmlformats.org/officeDocument/2006/relationships/revisionLog" Target="revisionLog214.xml"/><Relationship Id="rId230" Type="http://schemas.openxmlformats.org/officeDocument/2006/relationships/revisionLog" Target="revisionLog16.xml"/><Relationship Id="rId235" Type="http://schemas.openxmlformats.org/officeDocument/2006/relationships/revisionLog" Target="revisionLog21.xml"/><Relationship Id="rId251" Type="http://schemas.openxmlformats.org/officeDocument/2006/relationships/revisionLog" Target="revisionLog37.xml"/><Relationship Id="rId256" Type="http://schemas.openxmlformats.org/officeDocument/2006/relationships/revisionLog" Target="revisionLog42.xml"/><Relationship Id="rId277" Type="http://schemas.openxmlformats.org/officeDocument/2006/relationships/revisionLog" Target="revisionLog63.xml"/><Relationship Id="rId298" Type="http://schemas.openxmlformats.org/officeDocument/2006/relationships/revisionLog" Target="revisionLog84.xml"/><Relationship Id="rId272" Type="http://schemas.openxmlformats.org/officeDocument/2006/relationships/revisionLog" Target="revisionLog58.xml"/><Relationship Id="rId293" Type="http://schemas.openxmlformats.org/officeDocument/2006/relationships/revisionLog" Target="revisionLog79.xml"/><Relationship Id="rId302" Type="http://schemas.openxmlformats.org/officeDocument/2006/relationships/revisionLog" Target="revisionLog88.xml"/><Relationship Id="rId307" Type="http://schemas.openxmlformats.org/officeDocument/2006/relationships/revisionLog" Target="revisionLog93.xml"/><Relationship Id="rId323" Type="http://schemas.openxmlformats.org/officeDocument/2006/relationships/revisionLog" Target="revisionLog109.xml"/><Relationship Id="rId328" Type="http://schemas.openxmlformats.org/officeDocument/2006/relationships/revisionLog" Target="revisionLog114.xml"/><Relationship Id="rId344" Type="http://schemas.openxmlformats.org/officeDocument/2006/relationships/revisionLog" Target="revisionLog130.xml"/><Relationship Id="rId349" Type="http://schemas.openxmlformats.org/officeDocument/2006/relationships/revisionLog" Target="revisionLog135.xml"/><Relationship Id="rId209" Type="http://schemas.openxmlformats.org/officeDocument/2006/relationships/revisionLog" Target="revisionLog209.xml"/><Relationship Id="rId360" Type="http://schemas.openxmlformats.org/officeDocument/2006/relationships/revisionLog" Target="revisionLog146.xml"/><Relationship Id="rId365" Type="http://schemas.openxmlformats.org/officeDocument/2006/relationships/revisionLog" Target="revisionLog151.xml"/><Relationship Id="rId381" Type="http://schemas.openxmlformats.org/officeDocument/2006/relationships/revisionLog" Target="revisionLog167.xml"/><Relationship Id="rId204" Type="http://schemas.openxmlformats.org/officeDocument/2006/relationships/revisionLog" Target="revisionLog204.xml"/><Relationship Id="rId220" Type="http://schemas.openxmlformats.org/officeDocument/2006/relationships/revisionLog" Target="revisionLog6.xml"/><Relationship Id="rId225" Type="http://schemas.openxmlformats.org/officeDocument/2006/relationships/revisionLog" Target="revisionLog11.xml"/><Relationship Id="rId241" Type="http://schemas.openxmlformats.org/officeDocument/2006/relationships/revisionLog" Target="revisionLog27.xml"/><Relationship Id="rId246" Type="http://schemas.openxmlformats.org/officeDocument/2006/relationships/revisionLog" Target="revisionLog32.xml"/><Relationship Id="rId267" Type="http://schemas.openxmlformats.org/officeDocument/2006/relationships/revisionLog" Target="revisionLog53.xml"/><Relationship Id="rId288" Type="http://schemas.openxmlformats.org/officeDocument/2006/relationships/revisionLog" Target="revisionLog74.xml"/><Relationship Id="rId262" Type="http://schemas.openxmlformats.org/officeDocument/2006/relationships/revisionLog" Target="revisionLog48.xml"/><Relationship Id="rId283" Type="http://schemas.openxmlformats.org/officeDocument/2006/relationships/revisionLog" Target="revisionLog69.xml"/><Relationship Id="rId313" Type="http://schemas.openxmlformats.org/officeDocument/2006/relationships/revisionLog" Target="revisionLog99.xml"/><Relationship Id="rId318" Type="http://schemas.openxmlformats.org/officeDocument/2006/relationships/revisionLog" Target="revisionLog104.xml"/><Relationship Id="rId339" Type="http://schemas.openxmlformats.org/officeDocument/2006/relationships/revisionLog" Target="revisionLog125.xml"/><Relationship Id="rId334" Type="http://schemas.openxmlformats.org/officeDocument/2006/relationships/revisionLog" Target="revisionLog120.xml"/><Relationship Id="rId350" Type="http://schemas.openxmlformats.org/officeDocument/2006/relationships/revisionLog" Target="revisionLog136.xml"/><Relationship Id="rId355" Type="http://schemas.openxmlformats.org/officeDocument/2006/relationships/revisionLog" Target="revisionLog141.xml"/><Relationship Id="rId371" Type="http://schemas.openxmlformats.org/officeDocument/2006/relationships/revisionLog" Target="revisionLog157.xml"/><Relationship Id="rId376" Type="http://schemas.openxmlformats.org/officeDocument/2006/relationships/revisionLog" Target="revisionLog162.xml"/><Relationship Id="rId215" Type="http://schemas.openxmlformats.org/officeDocument/2006/relationships/revisionLog" Target="revisionLog1.xml"/><Relationship Id="rId210" Type="http://schemas.openxmlformats.org/officeDocument/2006/relationships/revisionLog" Target="revisionLog210.xml"/><Relationship Id="rId236" Type="http://schemas.openxmlformats.org/officeDocument/2006/relationships/revisionLog" Target="revisionLog22.xml"/><Relationship Id="rId257" Type="http://schemas.openxmlformats.org/officeDocument/2006/relationships/revisionLog" Target="revisionLog43.xml"/><Relationship Id="rId278" Type="http://schemas.openxmlformats.org/officeDocument/2006/relationships/revisionLog" Target="revisionLog6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1B86756-5F88-495E-B4BF-BEACCFF67FAE}" diskRevisions="1" revisionId="5528" version="383">
  <header guid="{02E72648-67FD-4458-8078-357EB685CB44}" dateTime="2022-02-23T17:53:57" maxSheetId="3" userName="Reddy, AvuluriX Ajay Kumar" r:id="rId197" minRId="2557">
    <sheetIdMap count="2">
      <sheetId val="1"/>
      <sheetId val="2"/>
    </sheetIdMap>
  </header>
  <header guid="{917E8B93-86CA-434E-A3F5-CE12DB57CC48}" dateTime="2022-02-23T17:56:09" maxSheetId="3" userName="Babulakshminarayan, AishwaryaX" r:id="rId198" minRId="2558">
    <sheetIdMap count="2">
      <sheetId val="1"/>
      <sheetId val="2"/>
    </sheetIdMap>
  </header>
  <header guid="{1291A633-2AAA-4B93-A027-B104BBAAD706}" dateTime="2022-02-23T17:58:37" maxSheetId="3" userName="Babulakshminarayan, AishwaryaX" r:id="rId199" minRId="2559" maxRId="2560">
    <sheetIdMap count="2">
      <sheetId val="1"/>
      <sheetId val="2"/>
    </sheetIdMap>
  </header>
  <header guid="{EF460BAE-8597-4EF2-AAA5-CB0F7684345E}" dateTime="2022-02-23T17:59:08" maxSheetId="3" userName="Babulakshminarayan, AishwaryaX" r:id="rId200" minRId="2561">
    <sheetIdMap count="2">
      <sheetId val="1"/>
      <sheetId val="2"/>
    </sheetIdMap>
  </header>
  <header guid="{6C1C87A4-4EDE-4A5F-9A48-EBC0150825FA}" dateTime="2022-02-24T09:34:13" maxSheetId="3" userName="Reddy, AvuluriX Ajay Kumar" r:id="rId201" minRId="2562" maxRId="2573">
    <sheetIdMap count="2">
      <sheetId val="1"/>
      <sheetId val="2"/>
    </sheetIdMap>
  </header>
  <header guid="{E140C3D6-1E14-4C25-97BF-268D732E1B77}" dateTime="2022-02-24T09:41:56" maxSheetId="3" userName="Babulakshminarayan, AishwaryaX" r:id="rId202" minRId="2574" maxRId="2575">
    <sheetIdMap count="2">
      <sheetId val="1"/>
      <sheetId val="2"/>
    </sheetIdMap>
  </header>
  <header guid="{A7381F02-0A29-4E60-85E4-C90298F96203}" dateTime="2022-02-24T09:53:17" maxSheetId="3" userName="Reddy, AvuluriX Ajay Kumar" r:id="rId203" minRId="2576" maxRId="2589">
    <sheetIdMap count="2">
      <sheetId val="1"/>
      <sheetId val="2"/>
    </sheetIdMap>
  </header>
  <header guid="{32271B13-38F6-44A6-ACB4-67EB0DAEA69A}" dateTime="2022-02-24T10:02:40" maxSheetId="3" userName="Babulakshminarayan, AishwaryaX" r:id="rId204" minRId="2590" maxRId="2591">
    <sheetIdMap count="2">
      <sheetId val="1"/>
      <sheetId val="2"/>
    </sheetIdMap>
  </header>
  <header guid="{AC1966F9-88DE-40CD-8861-D32C50EC706F}" dateTime="2022-02-24T10:07:17" maxSheetId="3" userName="Babulakshminarayan, AishwaryaX" r:id="rId205" minRId="2592" maxRId="2593">
    <sheetIdMap count="2">
      <sheetId val="1"/>
      <sheetId val="2"/>
    </sheetIdMap>
  </header>
  <header guid="{5C96698C-6C2A-4EA0-A11F-ED5DC41268BF}" dateTime="2022-02-24T10:28:42" maxSheetId="3" userName="Babulakshminarayan, AishwaryaX" r:id="rId206" minRId="2594" maxRId="2606">
    <sheetIdMap count="2">
      <sheetId val="1"/>
      <sheetId val="2"/>
    </sheetIdMap>
  </header>
  <header guid="{41C87E62-4DC9-412E-9674-7811A8DF5F8B}" dateTime="2022-02-24T10:44:23" maxSheetId="3" userName="Babulakshminarayan, AishwaryaX" r:id="rId207" minRId="2607" maxRId="2608">
    <sheetIdMap count="2">
      <sheetId val="1"/>
      <sheetId val="2"/>
    </sheetIdMap>
  </header>
  <header guid="{E0C515B3-80DA-4559-981C-E6AFA2D98704}" dateTime="2022-02-24T10:48:11" maxSheetId="3" userName="Reddy, AvuluriX Ajay Kumar" r:id="rId208" minRId="2609" maxRId="2615">
    <sheetIdMap count="2">
      <sheetId val="1"/>
      <sheetId val="2"/>
    </sheetIdMap>
  </header>
  <header guid="{141BE688-E846-4743-94FE-502E19D0150E}" dateTime="2022-02-24T10:51:54" maxSheetId="3" userName="Reddy, AvuluriX Ajay Kumar" r:id="rId209" minRId="2616" maxRId="2617">
    <sheetIdMap count="2">
      <sheetId val="1"/>
      <sheetId val="2"/>
    </sheetIdMap>
  </header>
  <header guid="{CF26D6D9-C567-44F7-AA1D-8D0AF3019792}" dateTime="2022-02-24T11:16:00" maxSheetId="3" userName="Babulakshminarayan, AishwaryaX" r:id="rId210" minRId="2618" maxRId="2620">
    <sheetIdMap count="2">
      <sheetId val="1"/>
      <sheetId val="2"/>
    </sheetIdMap>
  </header>
  <header guid="{49A715A0-8630-4C84-A806-FD89A81BD8D3}" dateTime="2022-02-24T11:47:27" maxSheetId="3" userName="Reddy, AvuluriX Ajay Kumar" r:id="rId211" minRId="2621" maxRId="2632">
    <sheetIdMap count="2">
      <sheetId val="1"/>
      <sheetId val="2"/>
    </sheetIdMap>
  </header>
  <header guid="{A6937262-3669-4A3D-9E43-E02B1599221D}" dateTime="2022-02-24T12:18:40" maxSheetId="3" userName="Reddy, AvuluriX Ajay Kumar" r:id="rId212" minRId="2633" maxRId="2641">
    <sheetIdMap count="2">
      <sheetId val="1"/>
      <sheetId val="2"/>
    </sheetIdMap>
  </header>
  <header guid="{682EC112-C0E5-4156-807F-A36922A52AC7}" dateTime="2022-02-24T15:53:05" maxSheetId="3" userName="Reddy, AvuluriX Ajay Kumar" r:id="rId213" minRId="2642" maxRId="2661">
    <sheetIdMap count="2">
      <sheetId val="1"/>
      <sheetId val="2"/>
    </sheetIdMap>
  </header>
  <header guid="{87E55A1E-82BD-4C85-B1A6-7864854C75FC}" dateTime="2022-03-03T10:52:15" maxSheetId="3" userName="Reddy, AvuluriX Ajay Kumar" r:id="rId214">
    <sheetIdMap count="2">
      <sheetId val="1"/>
      <sheetId val="2"/>
    </sheetIdMap>
  </header>
  <header guid="{2F25AC8D-411D-477C-8010-D6FC11F3BEF7}" dateTime="2022-03-29T13:19:01" maxSheetId="3" userName="Reddy, AvuluriX Ajay Kumar" r:id="rId215" minRId="2664" maxRId="2940">
    <sheetIdMap count="2">
      <sheetId val="1"/>
      <sheetId val="2"/>
    </sheetIdMap>
  </header>
  <header guid="{D286EEDE-1906-4C3B-BEBF-6A2D1C4DC658}" dateTime="2022-03-29T13:19:17" maxSheetId="3" userName="Reddy, AvuluriX Ajay Kumar" r:id="rId216" minRId="2942" maxRId="2980">
    <sheetIdMap count="2">
      <sheetId val="1"/>
      <sheetId val="2"/>
    </sheetIdMap>
  </header>
  <header guid="{4B0B42AE-8922-44E3-9B0D-23EC70DB66BA}" dateTime="2022-03-29T16:38:54" maxSheetId="3" userName="Reddy, AvuluriX Ajay Kumar" r:id="rId217" minRId="2981" maxRId="3104">
    <sheetIdMap count="2">
      <sheetId val="1"/>
      <sheetId val="2"/>
    </sheetIdMap>
  </header>
  <header guid="{2818A080-570A-443D-9EAD-66BD09BFED33}" dateTime="2022-03-29T16:45:48" maxSheetId="3" userName="Reddy, AvuluriX Ajay Kumar" r:id="rId218" minRId="3105" maxRId="3147">
    <sheetIdMap count="2">
      <sheetId val="1"/>
      <sheetId val="2"/>
    </sheetIdMap>
  </header>
  <header guid="{B7EDA115-D04F-4B91-9971-4B1D8598CAC0}" dateTime="2022-03-29T16:47:22" maxSheetId="3" userName="Reddy, AvuluriX Ajay Kumar" r:id="rId219" minRId="3148">
    <sheetIdMap count="2">
      <sheetId val="1"/>
      <sheetId val="2"/>
    </sheetIdMap>
  </header>
  <header guid="{9A5403F4-72C7-4422-BB6C-74B4F946A010}" dateTime="2022-03-29T16:47:28" maxSheetId="3" userName="Reddy, AvuluriX Ajay Kumar" r:id="rId220" minRId="3149">
    <sheetIdMap count="2">
      <sheetId val="1"/>
      <sheetId val="2"/>
    </sheetIdMap>
  </header>
  <header guid="{0F74F1C8-B840-4DAC-AAF1-5BFCE2A218A6}" dateTime="2022-03-29T17:14:20" maxSheetId="3" userName="Reddy, AvuluriX Ajay Kumar" r:id="rId221" minRId="3150">
    <sheetIdMap count="2">
      <sheetId val="1"/>
      <sheetId val="2"/>
    </sheetIdMap>
  </header>
  <header guid="{65C7C3F6-F1EF-44AB-85B4-E70ABF90D6DA}" dateTime="2022-03-30T10:00:32" maxSheetId="3" userName="Reddy, AvuluriX Ajay Kumar" r:id="rId222" minRId="3151" maxRId="3152">
    <sheetIdMap count="2">
      <sheetId val="1"/>
      <sheetId val="2"/>
    </sheetIdMap>
  </header>
  <header guid="{67E00DF8-BA93-436F-B1F1-CC0DA48FF7AE}" dateTime="2022-03-30T13:28:01" maxSheetId="3" userName="Reddy, AvuluriX Ajay Kumar" r:id="rId223" minRId="3154" maxRId="3243">
    <sheetIdMap count="2">
      <sheetId val="1"/>
      <sheetId val="2"/>
    </sheetIdMap>
  </header>
  <header guid="{A83ECB46-E114-41CE-A0AB-B1F8A822016D}" dateTime="2022-03-30T14:26:42" maxSheetId="3" userName="Reddy, AvuluriX Ajay Kumar" r:id="rId224" minRId="3244" maxRId="3247">
    <sheetIdMap count="2">
      <sheetId val="1"/>
      <sheetId val="2"/>
    </sheetIdMap>
  </header>
  <header guid="{6FD6CB5E-7242-4CF1-81AD-D520550DBD80}" dateTime="2022-03-31T07:48:55" maxSheetId="3" userName="Reddy, AvuluriX Ajay Kumar" r:id="rId225" minRId="3248" maxRId="3294">
    <sheetIdMap count="2">
      <sheetId val="1"/>
      <sheetId val="2"/>
    </sheetIdMap>
  </header>
  <header guid="{6EFD65F6-A058-46F1-B477-9D3AB23DA239}" dateTime="2022-03-31T08:59:09" maxSheetId="3" userName="Reddy, AvuluriX Ajay Kumar" r:id="rId226" minRId="3295" maxRId="3297">
    <sheetIdMap count="2">
      <sheetId val="1"/>
      <sheetId val="2"/>
    </sheetIdMap>
  </header>
  <header guid="{F4D2F892-B9D0-4562-95E2-5A76A3221F94}" dateTime="2022-03-31T10:01:25" maxSheetId="3" userName="Reddy, AvuluriX Ajay Kumar" r:id="rId227" minRId="3298" maxRId="3299">
    <sheetIdMap count="2">
      <sheetId val="1"/>
      <sheetId val="2"/>
    </sheetIdMap>
  </header>
  <header guid="{AF706697-60A0-4197-9D1A-C334D3AB228C}" dateTime="2022-03-31T10:43:09" maxSheetId="3" userName="Reddy, AvuluriX Ajay Kumar" r:id="rId228" minRId="3300" maxRId="3306">
    <sheetIdMap count="2">
      <sheetId val="1"/>
      <sheetId val="2"/>
    </sheetIdMap>
  </header>
  <header guid="{0EB7BF44-A61C-43DD-91E0-34F0BD58202F}" dateTime="2022-03-31T12:09:04" maxSheetId="3" userName="Babulakshminarayan, AishwaryaX" r:id="rId229">
    <sheetIdMap count="2">
      <sheetId val="1"/>
      <sheetId val="2"/>
    </sheetIdMap>
  </header>
  <header guid="{7DFBB0FE-9676-4441-A01E-7E24BA2DE22A}" dateTime="2022-03-31T12:15:09" maxSheetId="3" userName="Reddy, AvuluriX Ajay Kumar" r:id="rId230" minRId="3308" maxRId="3319">
    <sheetIdMap count="2">
      <sheetId val="1"/>
      <sheetId val="2"/>
    </sheetIdMap>
  </header>
  <header guid="{0478D5F2-CDA3-465D-BD31-30E19017FE47}" dateTime="2022-03-31T12:15:15" maxSheetId="3" userName="Babulakshminarayan, AishwaryaX" r:id="rId231" minRId="3320" maxRId="3325">
    <sheetIdMap count="2">
      <sheetId val="1"/>
      <sheetId val="2"/>
    </sheetIdMap>
  </header>
  <header guid="{9B02ACB5-7F15-4390-82C5-E906763D4467}" dateTime="2022-03-31T12:25:19" maxSheetId="3" userName="Babulakshminarayan, AishwaryaX" r:id="rId232" minRId="3326" maxRId="3335">
    <sheetIdMap count="2">
      <sheetId val="1"/>
      <sheetId val="2"/>
    </sheetIdMap>
  </header>
  <header guid="{6F1B5D52-E825-4A76-ADF5-448A084E8563}" dateTime="2022-03-31T12:53:37" maxSheetId="3" userName="Babulakshminarayan, AishwaryaX" r:id="rId233" minRId="3336" maxRId="3341">
    <sheetIdMap count="2">
      <sheetId val="1"/>
      <sheetId val="2"/>
    </sheetIdMap>
  </header>
  <header guid="{303D4E9F-8BA5-4B8D-92DE-6125B7D8D58E}" dateTime="2022-03-31T13:42:02" maxSheetId="3" userName="Reddy, AvuluriX Ajay Kumar" r:id="rId234" minRId="3342" maxRId="3344">
    <sheetIdMap count="2">
      <sheetId val="1"/>
      <sheetId val="2"/>
    </sheetIdMap>
  </header>
  <header guid="{6D154262-6A01-4FB4-90FC-C0EAECCAF46B}" dateTime="2022-03-31T14:15:15" maxSheetId="3" userName="Reddy, AvuluriX Ajay Kumar" r:id="rId235" minRId="3345" maxRId="3347">
    <sheetIdMap count="2">
      <sheetId val="1"/>
      <sheetId val="2"/>
    </sheetIdMap>
  </header>
  <header guid="{88FF18A6-767B-456B-9B92-DA7C4B82F44F}" dateTime="2022-03-31T14:34:33" maxSheetId="3" userName="Reddy, AvuluriX Ajay Kumar" r:id="rId236" minRId="3348">
    <sheetIdMap count="2">
      <sheetId val="1"/>
      <sheetId val="2"/>
    </sheetIdMap>
  </header>
  <header guid="{CC2D88A0-B6A7-482E-934E-A10198AD92A2}" dateTime="2022-03-31T14:37:58" maxSheetId="3" userName="Babulakshminarayan, AishwaryaX" r:id="rId237" minRId="3349">
    <sheetIdMap count="2">
      <sheetId val="1"/>
      <sheetId val="2"/>
    </sheetIdMap>
  </header>
  <header guid="{13A644AF-CA38-4E2A-8C6D-F299E3446F09}" dateTime="2022-03-31T15:40:02" maxSheetId="3" userName="Venkateswara Reddy, ThatireddyX" r:id="rId238" minRId="3350" maxRId="3363">
    <sheetIdMap count="2">
      <sheetId val="1"/>
      <sheetId val="2"/>
    </sheetIdMap>
  </header>
  <header guid="{CA5DE5F9-D475-4191-A42D-501C8F199254}" dateTime="2022-03-31T15:52:29" maxSheetId="3" userName="Babulakshminarayan, AishwaryaX" r:id="rId239" minRId="3365" maxRId="3373">
    <sheetIdMap count="2">
      <sheetId val="1"/>
      <sheetId val="2"/>
    </sheetIdMap>
  </header>
  <header guid="{000C5157-27B8-45BB-80E7-6976521BE3C0}" dateTime="2022-03-31T17:22:22" maxSheetId="3" userName="Babulakshminarayan, AishwaryaX" r:id="rId240">
    <sheetIdMap count="2">
      <sheetId val="1"/>
      <sheetId val="2"/>
    </sheetIdMap>
  </header>
  <header guid="{19827BBD-AC23-4B21-8493-9CC58FCD4CFC}" dateTime="2022-06-09T10:15:43" maxSheetId="3" userName="Babulakshminarayan, AishwaryaX" r:id="rId241" minRId="3375" maxRId="3603">
    <sheetIdMap count="2">
      <sheetId val="1"/>
      <sheetId val="2"/>
    </sheetIdMap>
  </header>
  <header guid="{AD0ACF22-8B0B-4364-96A3-AEEF68C74D3F}" dateTime="2022-06-09T11:16:23" maxSheetId="3" userName="Babulakshminarayan, AishwaryaX" r:id="rId242" minRId="3605" maxRId="3633">
    <sheetIdMap count="2">
      <sheetId val="1"/>
      <sheetId val="2"/>
    </sheetIdMap>
  </header>
  <header guid="{BAC2B4FB-C38D-4830-98CE-935CAAB7472E}" dateTime="2022-06-09T12:13:08" maxSheetId="3" userName="Babulakshminarayan, AishwaryaX" r:id="rId243" minRId="3634" maxRId="3672">
    <sheetIdMap count="2">
      <sheetId val="1"/>
      <sheetId val="2"/>
    </sheetIdMap>
  </header>
  <header guid="{591C9740-56FC-49FA-91B7-CBC7FEE0D8A4}" dateTime="2022-06-14T15:00:25" maxSheetId="3" userName="Babulakshminarayan, AishwaryaX" r:id="rId244" minRId="3673">
    <sheetIdMap count="2">
      <sheetId val="1"/>
      <sheetId val="2"/>
    </sheetIdMap>
  </header>
  <header guid="{B35619BA-1F46-4F86-949C-571EFFC37690}" dateTime="2022-06-21T16:09:48" maxSheetId="3" userName="Babulakshminarayan, AishwaryaX" r:id="rId245" minRId="3674" maxRId="3707">
    <sheetIdMap count="2">
      <sheetId val="1"/>
      <sheetId val="2"/>
    </sheetIdMap>
  </header>
  <header guid="{F0CFCC86-89BB-4724-8515-1E07360B5D09}" dateTime="2022-06-21T16:25:03" maxSheetId="3" userName="Babu, RoshniX" r:id="rId246" minRId="3709" maxRId="3813">
    <sheetIdMap count="2">
      <sheetId val="1"/>
      <sheetId val="2"/>
    </sheetIdMap>
  </header>
  <header guid="{55AA09AC-7972-426C-AE24-95213EEBA4F4}" dateTime="2022-06-21T18:28:42" maxSheetId="3" userName="Babu, RoshniX" r:id="rId247" minRId="3815" maxRId="3993">
    <sheetIdMap count="2">
      <sheetId val="1"/>
      <sheetId val="2"/>
    </sheetIdMap>
  </header>
  <header guid="{B5A0BAAE-6082-4015-A76A-C42B53E7B5AA}" dateTime="2022-06-22T16:48:11" maxSheetId="3" userName="Babu, RoshniX" r:id="rId248" minRId="3994" maxRId="4076">
    <sheetIdMap count="2">
      <sheetId val="1"/>
      <sheetId val="2"/>
    </sheetIdMap>
  </header>
  <header guid="{30404ACA-2837-4873-B8EE-7525FE79695B}" dateTime="2022-06-23T17:03:27" maxSheetId="3" userName="Babu, RoshniX" r:id="rId249" minRId="4077" maxRId="4131">
    <sheetIdMap count="2">
      <sheetId val="1"/>
      <sheetId val="2"/>
    </sheetIdMap>
  </header>
  <header guid="{15A1C457-4FAA-476E-A9F7-6B4F4B220B37}" dateTime="2022-06-23T17:43:01" maxSheetId="3" userName="Babulakshminarayan, AishwaryaX" r:id="rId250" minRId="4132" maxRId="4133">
    <sheetIdMap count="2">
      <sheetId val="1"/>
      <sheetId val="2"/>
    </sheetIdMap>
  </header>
  <header guid="{55412F43-352C-4CC5-A18B-A1ADBAC53B6E}" dateTime="2022-06-23T17:44:00" maxSheetId="3" userName="Babu, RoshniX" r:id="rId251" minRId="4135" maxRId="4140">
    <sheetIdMap count="2">
      <sheetId val="1"/>
      <sheetId val="2"/>
    </sheetIdMap>
  </header>
  <header guid="{DF73EC4E-8542-4BD8-A2BD-7ADDB76B96B3}" dateTime="2022-06-23T17:52:47" maxSheetId="3" userName="Babu, RoshniX" r:id="rId252" minRId="4141">
    <sheetIdMap count="2">
      <sheetId val="1"/>
      <sheetId val="2"/>
    </sheetIdMap>
  </header>
  <header guid="{886A405F-612D-40A3-A32F-CB4436895566}" dateTime="2022-06-24T11:17:04" maxSheetId="3" userName="Babu, RoshniX" r:id="rId253" minRId="4142" maxRId="4150">
    <sheetIdMap count="2">
      <sheetId val="1"/>
      <sheetId val="2"/>
    </sheetIdMap>
  </header>
  <header guid="{8FE9FCE1-276A-405F-B4BC-0A3322047AC0}" dateTime="2022-06-29T10:49:47" maxSheetId="3" userName="Babu, RoshniX" r:id="rId254" minRId="4151" maxRId="4436">
    <sheetIdMap count="2">
      <sheetId val="1"/>
      <sheetId val="2"/>
    </sheetIdMap>
  </header>
  <header guid="{99A341DF-EC76-429B-9B02-7B62D2682001}" dateTime="2022-06-29T10:50:07" maxSheetId="3" userName="Babu, RoshniX" r:id="rId255" minRId="4437">
    <sheetIdMap count="2">
      <sheetId val="1"/>
      <sheetId val="2"/>
    </sheetIdMap>
  </header>
  <header guid="{B375344B-A2A8-42F8-A6A4-89472AC5B3FA}" dateTime="2022-06-29T12:36:13" maxSheetId="3" userName="Babu, RoshniX" r:id="rId256" minRId="4438" maxRId="4449">
    <sheetIdMap count="2">
      <sheetId val="1"/>
      <sheetId val="2"/>
    </sheetIdMap>
  </header>
  <header guid="{13D751AA-D524-4072-BC77-8B884C9DDE0F}" dateTime="2022-06-29T15:22:05" maxSheetId="3" userName="Prathap, NeethuX" r:id="rId257" minRId="4450">
    <sheetIdMap count="2">
      <sheetId val="1"/>
      <sheetId val="2"/>
    </sheetIdMap>
  </header>
  <header guid="{63A99696-B7BB-4DE2-8271-4093B2A346E4}" dateTime="2022-06-29T15:27:19" maxSheetId="3" userName="Prathap, NeethuX" r:id="rId258" minRId="4452">
    <sheetIdMap count="2">
      <sheetId val="1"/>
      <sheetId val="2"/>
    </sheetIdMap>
  </header>
  <header guid="{6343B4F6-5DC6-4852-92D2-771F9AA83ECB}" dateTime="2022-06-29T15:53:26" maxSheetId="3" userName="Prathap, NeethuX" r:id="rId259" minRId="4453">
    <sheetIdMap count="2">
      <sheetId val="1"/>
      <sheetId val="2"/>
    </sheetIdMap>
  </header>
  <header guid="{1D2D454B-AF9A-4F96-B7E3-467A52FEDD20}" dateTime="2022-06-29T16:17:56" maxSheetId="3" userName="Prathap, NeethuX" r:id="rId260" minRId="4454" maxRId="4455">
    <sheetIdMap count="2">
      <sheetId val="1"/>
      <sheetId val="2"/>
    </sheetIdMap>
  </header>
  <header guid="{39B68078-8F4C-43A8-AD84-B66CC4A76CDA}" dateTime="2022-06-29T16:36:07" maxSheetId="3" userName="Prathap, NeethuX" r:id="rId261" minRId="4456">
    <sheetIdMap count="2">
      <sheetId val="1"/>
      <sheetId val="2"/>
    </sheetIdMap>
  </header>
  <header guid="{7B4C5598-665E-4183-9380-13D8B4E78D5C}" dateTime="2022-06-29T16:47:10" maxSheetId="3" userName="Prathap, NeethuX" r:id="rId262" minRId="4457">
    <sheetIdMap count="2">
      <sheetId val="1"/>
      <sheetId val="2"/>
    </sheetIdMap>
  </header>
  <header guid="{C1B55E38-374C-4B2D-BA8A-E967F1CF5762}" dateTime="2022-06-29T17:35:28" maxSheetId="3" userName="Babu, RoshniX" r:id="rId263" minRId="4458" maxRId="4532">
    <sheetIdMap count="2">
      <sheetId val="1"/>
      <sheetId val="2"/>
    </sheetIdMap>
  </header>
  <header guid="{910C32F6-5528-4E6F-B4B9-554601243E11}" dateTime="2022-06-29T17:35:52" maxSheetId="3" userName="Prathap, NeethuX" r:id="rId264" minRId="4533">
    <sheetIdMap count="2">
      <sheetId val="1"/>
      <sheetId val="2"/>
    </sheetIdMap>
  </header>
  <header guid="{E4BD34D2-1BDF-4B7F-ABF6-393357ADB6FF}" dateTime="2022-06-29T17:40:53" maxSheetId="3" userName="Prathap, NeethuX" r:id="rId265" minRId="4534">
    <sheetIdMap count="2">
      <sheetId val="1"/>
      <sheetId val="2"/>
    </sheetIdMap>
  </header>
  <header guid="{25D4AB3B-EEE7-4C5D-81E1-D4E875BCA003}" dateTime="2022-06-29T18:50:26" maxSheetId="3" userName="Babu, RoshniX" r:id="rId266" minRId="4535" maxRId="4543">
    <sheetIdMap count="2">
      <sheetId val="1"/>
      <sheetId val="2"/>
    </sheetIdMap>
  </header>
  <header guid="{01C0E881-CFB5-4E76-AD0B-81B6FE1402BE}" dateTime="2022-06-30T09:59:24" maxSheetId="3" userName="Babu, RoshniX" r:id="rId267" minRId="4544" maxRId="4545">
    <sheetIdMap count="2">
      <sheetId val="1"/>
      <sheetId val="2"/>
    </sheetIdMap>
  </header>
  <header guid="{454C6B2B-E9AC-452C-95F0-DA739482DAEE}" dateTime="2022-06-30T10:21:44" maxSheetId="3" userName="Babu, RoshniX" r:id="rId268" minRId="4546" maxRId="4549">
    <sheetIdMap count="2">
      <sheetId val="1"/>
      <sheetId val="2"/>
    </sheetIdMap>
  </header>
  <header guid="{1D5AAECC-5B65-46AC-A749-E43C1FB1EB9F}" dateTime="2022-06-30T10:22:29" maxSheetId="3" userName="Keerthi, NavyaX" r:id="rId269">
    <sheetIdMap count="2">
      <sheetId val="1"/>
      <sheetId val="2"/>
    </sheetIdMap>
  </header>
  <header guid="{C6D2B1E4-2133-4076-8974-1734151DAB4F}" dateTime="2022-06-30T10:27:13" maxSheetId="3" userName="Keerthi, NavyaX" r:id="rId270" minRId="4551" maxRId="4581">
    <sheetIdMap count="2">
      <sheetId val="1"/>
      <sheetId val="2"/>
    </sheetIdMap>
  </header>
  <header guid="{A3A37272-1E11-401B-B8FE-618F8C5B9AB5}" dateTime="2022-06-30T10:29:29" maxSheetId="3" userName="Keerthi, NavyaX" r:id="rId271" minRId="4582" maxRId="4585">
    <sheetIdMap count="2">
      <sheetId val="1"/>
      <sheetId val="2"/>
    </sheetIdMap>
  </header>
  <header guid="{70E67E44-2BBB-43E6-9612-3FD668594432}" dateTime="2022-06-30T10:30:18" maxSheetId="3" userName="Keerthi, NavyaX" r:id="rId272" minRId="4586" maxRId="4589">
    <sheetIdMap count="2">
      <sheetId val="1"/>
      <sheetId val="2"/>
    </sheetIdMap>
  </header>
  <header guid="{10842CF7-C9BA-4FF9-B517-4831A39724C9}" dateTime="2022-06-30T10:30:33" maxSheetId="3" userName="Keerthi, NavyaX" r:id="rId273" minRId="4590" maxRId="4591">
    <sheetIdMap count="2">
      <sheetId val="1"/>
      <sheetId val="2"/>
    </sheetIdMap>
  </header>
  <header guid="{0516BE1E-7DE0-4485-9C32-E1FCA240FD50}" dateTime="2022-06-30T10:44:54" maxSheetId="3" userName="Keerthi, NavyaX" r:id="rId274" minRId="4592" maxRId="4607">
    <sheetIdMap count="2">
      <sheetId val="1"/>
      <sheetId val="2"/>
    </sheetIdMap>
  </header>
  <header guid="{05EC216E-C91C-465F-BCFE-DE0AAD751780}" dateTime="2022-06-30T10:46:44" maxSheetId="3" userName="Keerthi, NavyaX" r:id="rId275" minRId="4608">
    <sheetIdMap count="2">
      <sheetId val="1"/>
      <sheetId val="2"/>
    </sheetIdMap>
  </header>
  <header guid="{68993F76-FF26-4CC6-BD38-452652EB7178}" dateTime="2022-06-30T11:07:44" maxSheetId="3" userName="Keerthi, NavyaX" r:id="rId276" minRId="4609" maxRId="4614">
    <sheetIdMap count="2">
      <sheetId val="1"/>
      <sheetId val="2"/>
    </sheetIdMap>
  </header>
  <header guid="{274EFC5A-74AA-4181-9573-1CA12E096D0C}" dateTime="2022-06-30T11:10:47" maxSheetId="3" userName="Keerthi, NavyaX" r:id="rId277" minRId="4615">
    <sheetIdMap count="2">
      <sheetId val="1"/>
      <sheetId val="2"/>
    </sheetIdMap>
  </header>
  <header guid="{D46416A7-853B-4BE9-9604-06F05DF15D35}" dateTime="2022-06-30T11:11:44" maxSheetId="3" userName="Babu, RoshniX" r:id="rId278" minRId="4616" maxRId="4626">
    <sheetIdMap count="2">
      <sheetId val="1"/>
      <sheetId val="2"/>
    </sheetIdMap>
  </header>
  <header guid="{C18DB4F6-D3CE-4E82-83C1-2A47C5D12186}" dateTime="2022-06-30T11:18:38" maxSheetId="3" userName="Keerthi, NavyaX" r:id="rId279" minRId="4627">
    <sheetIdMap count="2">
      <sheetId val="1"/>
      <sheetId val="2"/>
    </sheetIdMap>
  </header>
  <header guid="{7004AC3C-B16B-4814-B1E4-BE13C71A9BC9}" dateTime="2022-06-30T11:25:43" maxSheetId="3" userName="Keerthi, NavyaX" r:id="rId280" minRId="4628" maxRId="4629">
    <sheetIdMap count="2">
      <sheetId val="1"/>
      <sheetId val="2"/>
    </sheetIdMap>
  </header>
  <header guid="{1AF41945-CE9A-45B5-A7DB-46621C2DE162}" dateTime="2022-06-30T11:26:37" maxSheetId="3" userName="Keerthi, NavyaX" r:id="rId281" minRId="4630" maxRId="4631">
    <sheetIdMap count="2">
      <sheetId val="1"/>
      <sheetId val="2"/>
    </sheetIdMap>
  </header>
  <header guid="{877134A3-2DED-4FD9-AD77-11DAB4B3EEE2}" dateTime="2022-06-30T11:27:54" maxSheetId="3" userName="Keerthi, NavyaX" r:id="rId282" minRId="4632" maxRId="4633">
    <sheetIdMap count="2">
      <sheetId val="1"/>
      <sheetId val="2"/>
    </sheetIdMap>
  </header>
  <header guid="{1C1F1110-D887-487F-A813-DE0D35E229E6}" dateTime="2022-06-30T12:04:49" maxSheetId="3" userName="Keerthi, NavyaX" r:id="rId283" minRId="4634" maxRId="4635">
    <sheetIdMap count="2">
      <sheetId val="1"/>
      <sheetId val="2"/>
    </sheetIdMap>
  </header>
  <header guid="{5C485244-5124-449D-A4B8-A4FB17E008C1}" dateTime="2022-06-30T12:11:12" maxSheetId="3" userName="Keerthi, NavyaX" r:id="rId284" minRId="4636" maxRId="4637">
    <sheetIdMap count="2">
      <sheetId val="1"/>
      <sheetId val="2"/>
    </sheetIdMap>
  </header>
  <header guid="{D34F1EF7-04EB-46D4-96DA-4E4E4B0AF3AD}" dateTime="2022-06-30T12:12:20" maxSheetId="3" userName="Keerthi, NavyaX" r:id="rId285" minRId="4638">
    <sheetIdMap count="2">
      <sheetId val="1"/>
      <sheetId val="2"/>
    </sheetIdMap>
  </header>
  <header guid="{840DFCA8-BFEF-47FE-929A-8360C1471F4F}" dateTime="2022-06-30T12:20:17" maxSheetId="3" userName="Keerthi, NavyaX" r:id="rId286" minRId="4639" maxRId="4640">
    <sheetIdMap count="2">
      <sheetId val="1"/>
      <sheetId val="2"/>
    </sheetIdMap>
  </header>
  <header guid="{D18D716F-1C8A-48E8-8E4B-9964FDD29851}" dateTime="2022-07-04T17:34:46" maxSheetId="3" userName="Babu, RoshniX" r:id="rId287" minRId="4641" maxRId="4771">
    <sheetIdMap count="2">
      <sheetId val="1"/>
      <sheetId val="2"/>
    </sheetIdMap>
  </header>
  <header guid="{A2B9F5A4-B49D-4B72-9CC0-28A8D3F0AF8D}" dateTime="2022-07-05T18:30:28" maxSheetId="3" userName="Babu, RoshniX" r:id="rId288" minRId="4773" maxRId="4777">
    <sheetIdMap count="2">
      <sheetId val="1"/>
      <sheetId val="2"/>
    </sheetIdMap>
  </header>
  <header guid="{15BDAE26-98B0-47B5-A785-A5C8E981E5BE}" dateTime="2022-07-06T11:47:25" maxSheetId="3" userName="Babu, RoshniX" r:id="rId289" minRId="4778" maxRId="4803">
    <sheetIdMap count="2">
      <sheetId val="1"/>
      <sheetId val="2"/>
    </sheetIdMap>
  </header>
  <header guid="{E977040A-0D6C-4B95-9555-2B64D9D4730A}" dateTime="2022-07-06T14:12:22" maxSheetId="3" userName="Babu, RoshniX" r:id="rId290" minRId="4805" maxRId="4839">
    <sheetIdMap count="2">
      <sheetId val="1"/>
      <sheetId val="2"/>
    </sheetIdMap>
  </header>
  <header guid="{190C12C0-1F35-406E-A3B5-98A7579C7287}" dateTime="2022-07-06T14:39:28" maxSheetId="3" userName="Babu, RoshniX" r:id="rId291" minRId="4840" maxRId="4856">
    <sheetIdMap count="2">
      <sheetId val="1"/>
      <sheetId val="2"/>
    </sheetIdMap>
  </header>
  <header guid="{F3F1C24A-8138-4923-8BC5-068638736D92}" dateTime="2022-07-06T15:18:44" maxSheetId="3" userName="Reddy, AvuluriX Ajay Kumar" r:id="rId292" minRId="4857" maxRId="4861">
    <sheetIdMap count="2">
      <sheetId val="1"/>
      <sheetId val="2"/>
    </sheetIdMap>
  </header>
  <header guid="{B22CB383-9CEB-4B51-B31A-25BFE62FB988}" dateTime="2022-07-06T15:40:54" maxSheetId="3" userName="Reddy, AvuluriX Ajay Kumar" r:id="rId293" minRId="4862" maxRId="4867">
    <sheetIdMap count="2">
      <sheetId val="1"/>
      <sheetId val="2"/>
    </sheetIdMap>
  </header>
  <header guid="{D76352FF-0B5B-445F-86A7-1F9CAC0833BD}" dateTime="2022-07-06T15:45:25" maxSheetId="3" userName="Babu, RoshniX" r:id="rId294" minRId="4868" maxRId="4901">
    <sheetIdMap count="2">
      <sheetId val="1"/>
      <sheetId val="2"/>
    </sheetIdMap>
  </header>
  <header guid="{D5164E17-E708-4612-A199-D3E03B4A1036}" dateTime="2022-07-06T15:51:37" maxSheetId="3" userName="Reddy, AvuluriX Ajay Kumar" r:id="rId295" minRId="4902" maxRId="4934">
    <sheetIdMap count="2">
      <sheetId val="1"/>
      <sheetId val="2"/>
    </sheetIdMap>
  </header>
  <header guid="{D13BD842-ABAC-47BB-84D8-DF5EF0FB4C48}" dateTime="2022-07-06T15:51:53" maxSheetId="3" userName="Reddy, AvuluriX Ajay Kumar" r:id="rId296" minRId="4935">
    <sheetIdMap count="2">
      <sheetId val="1"/>
      <sheetId val="2"/>
    </sheetIdMap>
  </header>
  <header guid="{3C3D4215-682C-423E-B5EA-6C4A2B22BCCB}" dateTime="2022-07-06T16:06:00" maxSheetId="3" userName="Reddy, AvuluriX Ajay Kumar" r:id="rId297" minRId="4936" maxRId="4955">
    <sheetIdMap count="2">
      <sheetId val="1"/>
      <sheetId val="2"/>
    </sheetIdMap>
  </header>
  <header guid="{F950497D-29CB-4CC1-B7FE-47C1E36BCD26}" dateTime="2022-07-06T16:12:23" maxSheetId="3" userName="Reddy, AvuluriX Ajay Kumar" r:id="rId298" minRId="4956" maxRId="4962">
    <sheetIdMap count="2">
      <sheetId val="1"/>
      <sheetId val="2"/>
    </sheetIdMap>
  </header>
  <header guid="{3EA8F55E-F16D-4B8D-A122-CBF29B17A1B2}" dateTime="2022-07-06T16:33:32" maxSheetId="3" userName="Babulakshminarayan, AishwaryaX" r:id="rId299" minRId="4963" maxRId="4981">
    <sheetIdMap count="2">
      <sheetId val="1"/>
      <sheetId val="2"/>
    </sheetIdMap>
  </header>
  <header guid="{C9164244-2CCB-4F93-B5D2-1F42B148A17A}" dateTime="2022-07-06T16:34:37" maxSheetId="3" userName="Babulakshminarayan, AishwaryaX" r:id="rId300" minRId="4983" maxRId="4985">
    <sheetIdMap count="2">
      <sheetId val="1"/>
      <sheetId val="2"/>
    </sheetIdMap>
  </header>
  <header guid="{98AADCC2-3E72-4C31-B1C0-3DF1B91E532F}" dateTime="2022-07-06T16:39:52" maxSheetId="3" userName="Babulakshminarayan, AishwaryaX" r:id="rId301" minRId="4986" maxRId="5031">
    <sheetIdMap count="2">
      <sheetId val="1"/>
      <sheetId val="2"/>
    </sheetIdMap>
  </header>
  <header guid="{9A63A39E-9507-48DD-996E-19C503106F74}" dateTime="2022-07-06T16:40:10" maxSheetId="3" userName="Babu, RoshniX" r:id="rId302" minRId="5032" maxRId="5051">
    <sheetIdMap count="2">
      <sheetId val="1"/>
      <sheetId val="2"/>
    </sheetIdMap>
  </header>
  <header guid="{1E411C8D-8805-4496-AC02-2EB1DA45BDBB}" dateTime="2022-07-06T16:42:46" maxSheetId="3" userName="Babulakshminarayan, AishwaryaX" r:id="rId303" minRId="5053">
    <sheetIdMap count="2">
      <sheetId val="1"/>
      <sheetId val="2"/>
    </sheetIdMap>
  </header>
  <header guid="{C411E650-9B33-4C8F-82A2-0E2389C41CF6}" dateTime="2022-07-06T16:43:37" maxSheetId="3" userName="Babulakshminarayan, AishwaryaX" r:id="rId304" minRId="5054">
    <sheetIdMap count="2">
      <sheetId val="1"/>
      <sheetId val="2"/>
    </sheetIdMap>
  </header>
  <header guid="{57EAACFF-27AA-4B22-BA19-CC1F1E30AC35}" dateTime="2022-07-06T16:43:57" maxSheetId="3" userName="Babulakshminarayan, AishwaryaX" r:id="rId305" minRId="5055" maxRId="5056">
    <sheetIdMap count="2">
      <sheetId val="1"/>
      <sheetId val="2"/>
    </sheetIdMap>
  </header>
  <header guid="{757FDEAF-DCD6-4337-A28C-2D7A111E50A0}" dateTime="2022-07-06T16:46:00" maxSheetId="3" userName="Babulakshminarayan, AishwaryaX" r:id="rId306" minRId="5057" maxRId="5081">
    <sheetIdMap count="2">
      <sheetId val="1"/>
      <sheetId val="2"/>
    </sheetIdMap>
  </header>
  <header guid="{19FD0EC8-ACFA-4576-AFA9-910A80D259B5}" dateTime="2022-07-06T16:48:08" maxSheetId="3" userName="Babulakshminarayan, AishwaryaX" r:id="rId307" minRId="5082" maxRId="5083">
    <sheetIdMap count="2">
      <sheetId val="1"/>
      <sheetId val="2"/>
    </sheetIdMap>
  </header>
  <header guid="{61D22AF7-EBD2-4C98-ACAA-1F122A7EE7F8}" dateTime="2022-07-06T16:48:28" maxSheetId="3" userName="Babulakshminarayan, AishwaryaX" r:id="rId308" minRId="5085" maxRId="5090">
    <sheetIdMap count="2">
      <sheetId val="1"/>
      <sheetId val="2"/>
    </sheetIdMap>
  </header>
  <header guid="{0D0272D7-4E75-4E1C-B06A-D686C5FBF166}" dateTime="2022-07-06T16:49:09" maxSheetId="3" userName="Babulakshminarayan, AishwaryaX" r:id="rId309" minRId="5091" maxRId="5098">
    <sheetIdMap count="2">
      <sheetId val="1"/>
      <sheetId val="2"/>
    </sheetIdMap>
  </header>
  <header guid="{CA348BE1-4CE4-47BA-865A-56BE35D0B0DD}" dateTime="2022-07-06T17:12:57" maxSheetId="3" userName="Babulakshminarayan, AishwaryaX" r:id="rId310" minRId="5099" maxRId="5102">
    <sheetIdMap count="2">
      <sheetId val="1"/>
      <sheetId val="2"/>
    </sheetIdMap>
  </header>
  <header guid="{D1700AA5-0DC5-4C13-950E-A17A355AB11E}" dateTime="2022-07-06T17:34:10" maxSheetId="3" userName="Reddy, AvuluriX Ajay Kumar" r:id="rId311" minRId="5103" maxRId="5123">
    <sheetIdMap count="2">
      <sheetId val="1"/>
      <sheetId val="2"/>
    </sheetIdMap>
  </header>
  <header guid="{8532414F-A68B-4EC3-A7F2-83896A3C2840}" dateTime="2022-07-06T17:34:42" maxSheetId="3" userName="Babu, RoshniX" r:id="rId312" minRId="5124" maxRId="5132">
    <sheetIdMap count="2">
      <sheetId val="1"/>
      <sheetId val="2"/>
    </sheetIdMap>
  </header>
  <header guid="{504FEE5C-ECE5-440A-9DD0-91CE97427D49}" dateTime="2022-07-06T17:36:01" maxSheetId="3" userName="Babu, RoshniX" r:id="rId313" minRId="5133" maxRId="5158">
    <sheetIdMap count="2">
      <sheetId val="1"/>
      <sheetId val="2"/>
    </sheetIdMap>
  </header>
  <header guid="{9B187B2B-0CD8-40D0-9DA6-142D95B1E20A}" dateTime="2022-07-06T17:38:23" maxSheetId="3" userName="Reddy, AvuluriX Ajay Kumar" r:id="rId314" minRId="5159" maxRId="5170">
    <sheetIdMap count="2">
      <sheetId val="1"/>
      <sheetId val="2"/>
    </sheetIdMap>
  </header>
  <header guid="{A25F4D88-8FF3-4F07-A919-EEF67DA3CEFD}" dateTime="2022-07-06T17:48:55" maxSheetId="3" userName="Babu, RoshniX" r:id="rId315" minRId="5171" maxRId="5176">
    <sheetIdMap count="2">
      <sheetId val="1"/>
      <sheetId val="2"/>
    </sheetIdMap>
  </header>
  <header guid="{CDDDB5FE-E245-4EEA-ACA6-5581C5F1D636}" dateTime="2022-07-06T18:13:21" maxSheetId="3" userName="Babu, RoshniX" r:id="rId316" minRId="5177" maxRId="5182">
    <sheetIdMap count="2">
      <sheetId val="1"/>
      <sheetId val="2"/>
    </sheetIdMap>
  </header>
  <header guid="{345972CA-DAF3-48DC-940C-F2FE2ABDB22F}" dateTime="2022-07-06T18:40:22" maxSheetId="3" userName="Babu, RoshniX" r:id="rId317">
    <sheetIdMap count="2">
      <sheetId val="1"/>
      <sheetId val="2"/>
    </sheetIdMap>
  </header>
  <header guid="{9B1D6458-E6E7-4CD1-ADEB-56C18B8C1FC8}" dateTime="2022-07-06T18:51:32" maxSheetId="3" userName="Babu, RoshniX" r:id="rId318" minRId="5184" maxRId="5186">
    <sheetIdMap count="2">
      <sheetId val="1"/>
      <sheetId val="2"/>
    </sheetIdMap>
  </header>
  <header guid="{438B826E-47F3-484F-8375-802B4DE4BD03}" dateTime="2022-07-07T08:56:51" maxSheetId="3" userName="Reddy, AvuluriX Ajay Kumar" r:id="rId319" minRId="5187" maxRId="5212">
    <sheetIdMap count="2">
      <sheetId val="1"/>
      <sheetId val="2"/>
    </sheetIdMap>
  </header>
  <header guid="{00225CF8-5EA8-4FA1-BD1C-D56A99C5BE27}" dateTime="2022-07-07T09:44:07" maxSheetId="3" userName="Babu, RoshniX" r:id="rId320">
    <sheetIdMap count="2">
      <sheetId val="1"/>
      <sheetId val="2"/>
    </sheetIdMap>
  </header>
  <header guid="{8CE4FA8F-D13A-4D82-A6A3-0944B821D964}" dateTime="2022-07-07T09:46:17" maxSheetId="3" userName="Babu, RoshniX" r:id="rId321" minRId="5215" maxRId="5251">
    <sheetIdMap count="2">
      <sheetId val="1"/>
      <sheetId val="2"/>
    </sheetIdMap>
  </header>
  <header guid="{B5317BD6-DE2C-4720-BC05-93BBC2883C50}" dateTime="2022-07-07T10:11:24" maxSheetId="3" userName="T C, JinshaX" r:id="rId322" minRId="5252">
    <sheetIdMap count="2">
      <sheetId val="1"/>
      <sheetId val="2"/>
    </sheetIdMap>
  </header>
  <header guid="{FB54B957-9937-4AFA-9FF6-4ED5FF39F562}" dateTime="2022-07-07T10:23:07" maxSheetId="3" userName="Babu, RoshniX" r:id="rId323" minRId="5254" maxRId="5257">
    <sheetIdMap count="2">
      <sheetId val="1"/>
      <sheetId val="2"/>
    </sheetIdMap>
  </header>
  <header guid="{2346404C-012F-4AE2-BC93-2A9D14D9F606}" dateTime="2022-07-07T10:27:58" maxSheetId="3" userName="Babu, RoshniX" r:id="rId324">
    <sheetIdMap count="2">
      <sheetId val="1"/>
      <sheetId val="2"/>
    </sheetIdMap>
  </header>
  <header guid="{1588B99F-A6F9-4163-A02D-3C7660AD219C}" dateTime="2022-07-07T10:28:27" maxSheetId="3" userName="T C, JinshaX" r:id="rId325" minRId="5259" maxRId="5262">
    <sheetIdMap count="2">
      <sheetId val="1"/>
      <sheetId val="2"/>
    </sheetIdMap>
  </header>
  <header guid="{320024A9-32DC-44C9-985B-0FC25FB94789}" dateTime="2022-07-07T10:36:57" maxSheetId="3" userName="T C, JinshaX" r:id="rId326" minRId="5263" maxRId="5264">
    <sheetIdMap count="2">
      <sheetId val="1"/>
      <sheetId val="2"/>
    </sheetIdMap>
  </header>
  <header guid="{E8871F45-B0CE-4685-A9EB-0E546F3B6ECD}" dateTime="2022-07-07T10:40:10" maxSheetId="3" userName="Babulakshminarayan, AishwaryaX" r:id="rId327" minRId="5265" maxRId="5267">
    <sheetIdMap count="2">
      <sheetId val="1"/>
      <sheetId val="2"/>
    </sheetIdMap>
  </header>
  <header guid="{BA500372-87D1-4C05-A276-08D4A473D529}" dateTime="2022-07-07T11:36:42" maxSheetId="3" userName="Babulakshminarayan, AishwaryaX" r:id="rId328" minRId="5269">
    <sheetIdMap count="2">
      <sheetId val="1"/>
      <sheetId val="2"/>
    </sheetIdMap>
  </header>
  <header guid="{43E0AD4B-C422-441C-8581-3BAF3C853FF6}" dateTime="2022-07-07T11:36:49" maxSheetId="3" userName="T C, JinshaX" r:id="rId329" minRId="5270" maxRId="5276">
    <sheetIdMap count="2">
      <sheetId val="1"/>
      <sheetId val="2"/>
    </sheetIdMap>
  </header>
  <header guid="{267C89F5-6750-4663-A50A-0BED737C34E5}" dateTime="2022-07-07T11:41:56" maxSheetId="3" userName="T C, JinshaX" r:id="rId330" minRId="5277" maxRId="5280">
    <sheetIdMap count="2">
      <sheetId val="1"/>
      <sheetId val="2"/>
    </sheetIdMap>
  </header>
  <header guid="{86F624B9-EEBD-41B4-9B4D-03221C84D5FB}" dateTime="2022-07-07T12:17:43" maxSheetId="3" userName="Babu, RoshniX" r:id="rId331" minRId="5281" maxRId="5289">
    <sheetIdMap count="2">
      <sheetId val="1"/>
      <sheetId val="2"/>
    </sheetIdMap>
  </header>
  <header guid="{06F84626-D17A-48B2-BCEE-16080B621078}" dateTime="2022-07-07T12:32:51" maxSheetId="3" userName="T C, JinshaX" r:id="rId332" minRId="5290">
    <sheetIdMap count="2">
      <sheetId val="1"/>
      <sheetId val="2"/>
    </sheetIdMap>
  </header>
  <header guid="{B1B442B9-9D92-4A64-A067-69B8A3AF7FE9}" dateTime="2022-07-07T12:44:06" maxSheetId="3" userName="T C, JinshaX" r:id="rId333" minRId="5291" maxRId="5292">
    <sheetIdMap count="2">
      <sheetId val="1"/>
      <sheetId val="2"/>
    </sheetIdMap>
  </header>
  <header guid="{A68DDE00-746E-40A5-AF55-5FDEB0B94D7C}" dateTime="2022-07-07T13:02:13" maxSheetId="3" userName="T C, JinshaX" r:id="rId334" minRId="5293" maxRId="5296">
    <sheetIdMap count="2">
      <sheetId val="1"/>
      <sheetId val="2"/>
    </sheetIdMap>
  </header>
  <header guid="{F6CA0E20-9293-4D86-BF43-1313F4513945}" dateTime="2022-07-07T13:11:32" maxSheetId="3" userName="T C, JinshaX" r:id="rId335" minRId="5297" maxRId="5302">
    <sheetIdMap count="2">
      <sheetId val="1"/>
      <sheetId val="2"/>
    </sheetIdMap>
  </header>
  <header guid="{DFCF5062-C83D-42A7-BB7F-5E67D6A235F5}" dateTime="2022-07-07T13:23:51" maxSheetId="3" userName="T C, JinshaX" r:id="rId336" minRId="5303" maxRId="5304">
    <sheetIdMap count="2">
      <sheetId val="1"/>
      <sheetId val="2"/>
    </sheetIdMap>
  </header>
  <header guid="{1AAE8CC4-D9C6-4E3A-8A78-519C6FE12761}" dateTime="2022-07-07T13:24:32" maxSheetId="3" userName="T C, JinshaX" r:id="rId337" minRId="5305" maxRId="5306">
    <sheetIdMap count="2">
      <sheetId val="1"/>
      <sheetId val="2"/>
    </sheetIdMap>
  </header>
  <header guid="{AE6C58DF-8134-4D88-9E35-5CD3636F0954}" dateTime="2022-07-07T13:24:47" maxSheetId="3" userName="T C, JinshaX" r:id="rId338" minRId="5307" maxRId="5308">
    <sheetIdMap count="2">
      <sheetId val="1"/>
      <sheetId val="2"/>
    </sheetIdMap>
  </header>
  <header guid="{0E3867F3-F76C-482C-96A3-FBAE32F56185}" dateTime="2022-07-07T13:24:59" maxSheetId="3" userName="T C, JinshaX" r:id="rId339" minRId="5309" maxRId="5310">
    <sheetIdMap count="2">
      <sheetId val="1"/>
      <sheetId val="2"/>
    </sheetIdMap>
  </header>
  <header guid="{94738699-28A9-4CC8-BFF8-83FE649434AE}" dateTime="2022-07-07T13:25:08" maxSheetId="3" userName="Babu, RoshniX" r:id="rId340" minRId="5311" maxRId="5312">
    <sheetIdMap count="2">
      <sheetId val="1"/>
      <sheetId val="2"/>
    </sheetIdMap>
  </header>
  <header guid="{4605AA8B-B705-4DA9-B12C-E7F03FD20233}" dateTime="2022-07-07T13:28:06" maxSheetId="3" userName="T C, JinshaX" r:id="rId341" minRId="5313" maxRId="5333">
    <sheetIdMap count="2">
      <sheetId val="1"/>
      <sheetId val="2"/>
    </sheetIdMap>
  </header>
  <header guid="{D0BFB170-4D63-432E-BF9B-81C978FC74A3}" dateTime="2022-07-07T13:29:28" maxSheetId="3" userName="T C, JinshaX" r:id="rId342" minRId="5334" maxRId="5336">
    <sheetIdMap count="2">
      <sheetId val="1"/>
      <sheetId val="2"/>
    </sheetIdMap>
  </header>
  <header guid="{AE90E00C-7ABA-40BE-9FA2-B891C540889C}" dateTime="2022-07-07T13:34:38" maxSheetId="3" userName="T C, JinshaX" r:id="rId343" minRId="5337">
    <sheetIdMap count="2">
      <sheetId val="1"/>
      <sheetId val="2"/>
    </sheetIdMap>
  </header>
  <header guid="{85487E61-D72F-4B99-A11F-3DCA27B463F8}" dateTime="2022-07-07T13:37:08" maxSheetId="3" userName="Babu, RoshniX" r:id="rId344" minRId="5338">
    <sheetIdMap count="2">
      <sheetId val="1"/>
      <sheetId val="2"/>
    </sheetIdMap>
  </header>
  <header guid="{6A1DAF75-8F0F-45CC-86F3-2669336984AC}" dateTime="2022-07-07T13:37:52" maxSheetId="3" userName="Babu, RoshniX" r:id="rId345" minRId="5340" maxRId="5341">
    <sheetIdMap count="2">
      <sheetId val="1"/>
      <sheetId val="2"/>
    </sheetIdMap>
  </header>
  <header guid="{76DE4263-9C2A-45C7-A644-D0100D9E2469}" dateTime="2022-07-07T13:45:10" maxSheetId="3" userName="Babu, RoshniX" r:id="rId346" minRId="5342" maxRId="5348">
    <sheetIdMap count="2">
      <sheetId val="1"/>
      <sheetId val="2"/>
    </sheetIdMap>
  </header>
  <header guid="{E2875356-7C3E-42C0-95A4-741AB2A72204}" dateTime="2022-07-07T13:50:11" maxSheetId="3" userName="Babu, RoshniX" r:id="rId347" minRId="5349" maxRId="5350">
    <sheetIdMap count="2">
      <sheetId val="1"/>
      <sheetId val="2"/>
    </sheetIdMap>
  </header>
  <header guid="{A8642D8A-0AE2-450F-BE4C-E53B2BFBBD95}" dateTime="2022-07-07T13:58:16" maxSheetId="3" userName="Babu, RoshniX" r:id="rId348" minRId="5351" maxRId="5356">
    <sheetIdMap count="2">
      <sheetId val="1"/>
      <sheetId val="2"/>
    </sheetIdMap>
  </header>
  <header guid="{0218DCDC-38C9-4323-B55E-5E72E73EDF59}" dateTime="2022-07-07T14:43:16" maxSheetId="3" userName="T C, JinshaX" r:id="rId349" minRId="5357">
    <sheetIdMap count="2">
      <sheetId val="1"/>
      <sheetId val="2"/>
    </sheetIdMap>
  </header>
  <header guid="{8CE88C6B-EDF6-4DC8-B8E6-5E574D5FD198}" dateTime="2022-07-07T14:44:22" maxSheetId="3" userName="Babu, RoshniX" r:id="rId350" minRId="5358" maxRId="5365">
    <sheetIdMap count="2">
      <sheetId val="1"/>
      <sheetId val="2"/>
    </sheetIdMap>
  </header>
  <header guid="{CAC31DE2-5261-4890-9627-7A8E73EB262F}" dateTime="2022-07-07T14:53:03" maxSheetId="3" userName="Babu, RoshniX" r:id="rId351" minRId="5366" maxRId="5371">
    <sheetIdMap count="2">
      <sheetId val="1"/>
      <sheetId val="2"/>
    </sheetIdMap>
  </header>
  <header guid="{9CE10909-39E8-4E68-A06D-F4C3DFD2A5FF}" dateTime="2022-07-07T14:53:31" maxSheetId="3" userName="T C, JinshaX" r:id="rId352" minRId="5372">
    <sheetIdMap count="2">
      <sheetId val="1"/>
      <sheetId val="2"/>
    </sheetIdMap>
  </header>
  <header guid="{743F793A-3998-4E0D-B9D8-08CFE17CE191}" dateTime="2022-07-07T14:57:18" maxSheetId="3" userName="Babu, RoshniX" r:id="rId353" minRId="5374" maxRId="5377">
    <sheetIdMap count="2">
      <sheetId val="1"/>
      <sheetId val="2"/>
    </sheetIdMap>
  </header>
  <header guid="{0E581B29-BCA5-49DE-9A0C-C7F3554AAC7C}" dateTime="2022-07-07T15:23:28" maxSheetId="3" userName="T C, JinshaX" r:id="rId354" minRId="5378" maxRId="5379">
    <sheetIdMap count="2">
      <sheetId val="1"/>
      <sheetId val="2"/>
    </sheetIdMap>
  </header>
  <header guid="{2A0D002E-5530-453A-9E25-CB80B156E363}" dateTime="2022-07-07T15:31:14" maxSheetId="3" userName="T C, JinshaX" r:id="rId355" minRId="5380" maxRId="5381">
    <sheetIdMap count="2">
      <sheetId val="1"/>
      <sheetId val="2"/>
    </sheetIdMap>
  </header>
  <header guid="{9EA63EB7-4645-49AE-B048-AAB2BA630148}" dateTime="2022-07-07T15:41:17" maxSheetId="3" userName="T C, JinshaX" r:id="rId356" minRId="5382" maxRId="5383">
    <sheetIdMap count="2">
      <sheetId val="1"/>
      <sheetId val="2"/>
    </sheetIdMap>
  </header>
  <header guid="{F08B12C9-3B0A-498E-A879-0EA4D2359599}" dateTime="2022-07-07T15:45:06" maxSheetId="3" userName="T C, JinshaX" r:id="rId357" minRId="5384">
    <sheetIdMap count="2">
      <sheetId val="1"/>
      <sheetId val="2"/>
    </sheetIdMap>
  </header>
  <header guid="{70F8F0FF-7D24-4F4B-B44D-B98339DF4F0D}" dateTime="2022-07-07T15:54:04" maxSheetId="3" userName="Babu, RoshniX" r:id="rId358" minRId="5385" maxRId="5392">
    <sheetIdMap count="2">
      <sheetId val="1"/>
      <sheetId val="2"/>
    </sheetIdMap>
  </header>
  <header guid="{027BA7F4-7E8B-4D75-AFAB-19CC76E9E575}" dateTime="2022-07-07T15:54:35" maxSheetId="3" userName="Babulakshminarayan, AishwaryaX" r:id="rId359" minRId="5393">
    <sheetIdMap count="2">
      <sheetId val="1"/>
      <sheetId val="2"/>
    </sheetIdMap>
  </header>
  <header guid="{0F81D1FC-D90C-49E9-8D1C-3D3017B0A19C}" dateTime="2022-07-07T16:07:31" maxSheetId="3" userName="Babulakshminarayan, AishwaryaX" r:id="rId360" minRId="5394">
    <sheetIdMap count="2">
      <sheetId val="1"/>
      <sheetId val="2"/>
    </sheetIdMap>
  </header>
  <header guid="{44048224-DD28-4EB7-8B80-93F3FC4767F9}" dateTime="2022-07-07T16:10:17" maxSheetId="3" userName="T C, JinshaX" r:id="rId361" minRId="5395" maxRId="5397">
    <sheetIdMap count="2">
      <sheetId val="1"/>
      <sheetId val="2"/>
    </sheetIdMap>
  </header>
  <header guid="{43294339-0539-4370-B8D1-5F01FAC40A2A}" dateTime="2022-07-07T16:11:46" maxSheetId="3" userName="T C, JinshaX" r:id="rId362">
    <sheetIdMap count="2">
      <sheetId val="1"/>
      <sheetId val="2"/>
    </sheetIdMap>
  </header>
  <header guid="{0F8B1AEE-F5AD-48C9-9EF8-551F9DBC3EF0}" dateTime="2022-07-07T16:11:57" maxSheetId="3" userName="Babu, RoshniX" r:id="rId363" minRId="5398" maxRId="5401">
    <sheetIdMap count="2">
      <sheetId val="1"/>
      <sheetId val="2"/>
    </sheetIdMap>
  </header>
  <header guid="{5FA96912-86AE-495D-8BAE-7A70EE92AF5D}" dateTime="2022-07-07T16:25:17" maxSheetId="3" userName="Babu, RoshniX" r:id="rId364" minRId="5402" maxRId="5407">
    <sheetIdMap count="2">
      <sheetId val="1"/>
      <sheetId val="2"/>
    </sheetIdMap>
  </header>
  <header guid="{B3FA52AF-604A-413D-B0F2-5E24AC0C722C}" dateTime="2022-07-07T16:31:32" maxSheetId="3" userName="T C, JinshaX" r:id="rId365" minRId="5408" maxRId="5410">
    <sheetIdMap count="2">
      <sheetId val="1"/>
      <sheetId val="2"/>
    </sheetIdMap>
  </header>
  <header guid="{E045C788-B97C-4FDC-BD2A-D9855E39D0E8}" dateTime="2022-07-07T16:40:06" maxSheetId="3" userName="T C, JinshaX" r:id="rId366" minRId="5411">
    <sheetIdMap count="2">
      <sheetId val="1"/>
      <sheetId val="2"/>
    </sheetIdMap>
  </header>
  <header guid="{22014BDE-DD52-4392-96B0-53078C2A43DB}" dateTime="2022-07-07T17:05:42" maxSheetId="3" userName="Babu, RoshniX" r:id="rId367" minRId="5412" maxRId="5413">
    <sheetIdMap count="2">
      <sheetId val="1"/>
      <sheetId val="2"/>
    </sheetIdMap>
  </header>
  <header guid="{1E7155F9-20CE-4DB3-B958-4C87BDF7F7DA}" dateTime="2022-07-07T17:32:58" maxSheetId="3" userName="T C, JinshaX" r:id="rId368" minRId="5414">
    <sheetIdMap count="2">
      <sheetId val="1"/>
      <sheetId val="2"/>
    </sheetIdMap>
  </header>
  <header guid="{A6287BBE-3A83-477F-9528-8952538BA654}" dateTime="2022-07-07T17:44:55" maxSheetId="3" userName="T C, JinshaX" r:id="rId369" minRId="5415" maxRId="5416">
    <sheetIdMap count="2">
      <sheetId val="1"/>
      <sheetId val="2"/>
    </sheetIdMap>
  </header>
  <header guid="{CEEC7E41-C596-4425-BB14-DFDAB3019AE8}" dateTime="2022-07-07T18:07:02" maxSheetId="3" userName="T C, JinshaX" r:id="rId370" minRId="5417">
    <sheetIdMap count="2">
      <sheetId val="1"/>
      <sheetId val="2"/>
    </sheetIdMap>
  </header>
  <header guid="{7E0AED46-9ECA-49DA-9316-76164EC8C38C}" dateTime="2022-07-07T18:08:50" maxSheetId="3" userName="Babu, RoshniX" r:id="rId371" minRId="5418" maxRId="5421">
    <sheetIdMap count="2">
      <sheetId val="1"/>
      <sheetId val="2"/>
    </sheetIdMap>
  </header>
  <header guid="{81CA943C-B30B-41EB-AE6A-ACF0F54309B0}" dateTime="2022-07-07T18:16:32" maxSheetId="3" userName="T C, JinshaX" r:id="rId372" minRId="5422">
    <sheetIdMap count="2">
      <sheetId val="1"/>
      <sheetId val="2"/>
    </sheetIdMap>
  </header>
  <header guid="{23A7278E-31EA-48E0-9739-4CCF3C7963F2}" dateTime="2022-07-07T18:20:12" maxSheetId="3" userName="T C, JinshaX" r:id="rId373" minRId="5424">
    <sheetIdMap count="2">
      <sheetId val="1"/>
      <sheetId val="2"/>
    </sheetIdMap>
  </header>
  <header guid="{19F90271-0200-45CA-BF50-EA0F1A9384EF}" dateTime="2022-07-07T18:22:42" maxSheetId="3" userName="Babu, RoshniX" r:id="rId374" minRId="5425" maxRId="5426">
    <sheetIdMap count="2">
      <sheetId val="1"/>
      <sheetId val="2"/>
    </sheetIdMap>
  </header>
  <header guid="{CF190F6D-47A1-49F0-8EFB-D485A84D1854}" dateTime="2022-07-07T18:26:26" maxSheetId="3" userName="T C, JinshaX" r:id="rId375" minRId="5427">
    <sheetIdMap count="2">
      <sheetId val="1"/>
      <sheetId val="2"/>
    </sheetIdMap>
  </header>
  <header guid="{F3B0CBF0-3DC0-44BB-B8B4-C8EC19A879D9}" dateTime="2022-07-07T18:29:37" maxSheetId="3" userName="Babu, RoshniX" r:id="rId376" minRId="5428" maxRId="5429">
    <sheetIdMap count="2">
      <sheetId val="1"/>
      <sheetId val="2"/>
    </sheetIdMap>
  </header>
  <header guid="{0FC1B219-1DCB-420F-A5BE-D113BF1DEC4C}" dateTime="2022-07-07T18:31:36" maxSheetId="3" userName="Babu, RoshniX" r:id="rId377" minRId="5430">
    <sheetIdMap count="2">
      <sheetId val="1"/>
      <sheetId val="2"/>
    </sheetIdMap>
  </header>
  <header guid="{A28CDDE4-1ACE-4422-9AFA-59F84E7B2B91}" dateTime="2022-07-07T18:39:12" maxSheetId="3" userName="Babu, RoshniX" r:id="rId378" minRId="5431" maxRId="5453">
    <sheetIdMap count="2">
      <sheetId val="1"/>
      <sheetId val="2"/>
    </sheetIdMap>
  </header>
  <header guid="{9668C3DA-9FD6-4EAE-BF2B-BAF2AF0FD38D}" dateTime="2022-07-07T18:39:56" maxSheetId="3" userName="Babu, RoshniX" r:id="rId379" minRId="5454" maxRId="5459">
    <sheetIdMap count="2">
      <sheetId val="1"/>
      <sheetId val="2"/>
    </sheetIdMap>
  </header>
  <header guid="{DBABF5DA-2A78-4EFD-AAC7-65180E1C4C9E}" dateTime="2022-07-08T09:52:46" maxSheetId="3" userName="Babu, RoshniX" r:id="rId380" minRId="5460">
    <sheetIdMap count="2">
      <sheetId val="1"/>
      <sheetId val="2"/>
    </sheetIdMap>
  </header>
  <header guid="{A604C138-CAEE-40E7-A049-081A96FDC0DE}" dateTime="2022-07-08T10:16:42" maxSheetId="3" userName="Babu, RoshniX" r:id="rId381" minRId="5461">
    <sheetIdMap count="2">
      <sheetId val="1"/>
      <sheetId val="2"/>
    </sheetIdMap>
  </header>
  <header guid="{B159D761-77D5-4BA7-B779-9A067D92D088}" dateTime="2023-01-05T11:56:09" maxSheetId="3" userName="Kumar, ManishX" r:id="rId382" minRId="5463" maxRId="5524">
    <sheetIdMap count="2">
      <sheetId val="1"/>
      <sheetId val="2"/>
    </sheetIdMap>
  </header>
  <header guid="{E1B86756-5F88-495E-B4BF-BEACCFF67FAE}" dateTime="2023-01-08T21:43:50" maxSheetId="3" userName="Agarwal, Naman" r:id="rId383" minRId="5526" maxRId="5527">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4" sId="1">
    <oc r="C6" t="inlineStr">
      <is>
        <t>Passed</t>
      </is>
    </oc>
    <nc r="C6"/>
  </rcc>
  <rcc rId="2665" sId="1">
    <oc r="C265" t="inlineStr">
      <is>
        <t>Passed</t>
      </is>
    </oc>
    <nc r="C265"/>
  </rcc>
  <rcc rId="2666" sId="1">
    <oc r="C79" t="inlineStr">
      <is>
        <t>Passed</t>
      </is>
    </oc>
    <nc r="C79"/>
  </rcc>
  <rcc rId="2667" sId="1">
    <oc r="C91" t="inlineStr">
      <is>
        <t>Passed</t>
      </is>
    </oc>
    <nc r="C91"/>
  </rcc>
  <rcc rId="2668" sId="1">
    <oc r="C258" t="inlineStr">
      <is>
        <t>Passed</t>
      </is>
    </oc>
    <nc r="C258"/>
  </rcc>
  <rcc rId="2669" sId="1">
    <oc r="C112" t="inlineStr">
      <is>
        <t>Passed</t>
      </is>
    </oc>
    <nc r="C112"/>
  </rcc>
  <rcc rId="2670" sId="1">
    <oc r="C194" t="inlineStr">
      <is>
        <t>Passed</t>
      </is>
    </oc>
    <nc r="C194"/>
  </rcc>
  <rcc rId="2671" sId="1">
    <oc r="C195" t="inlineStr">
      <is>
        <t>Passed</t>
      </is>
    </oc>
    <nc r="C195"/>
  </rcc>
  <rcc rId="2672" sId="1">
    <oc r="C192" t="inlineStr">
      <is>
        <t>Passed</t>
      </is>
    </oc>
    <nc r="C192"/>
  </rcc>
  <rcc rId="2673" sId="1">
    <oc r="C230" t="inlineStr">
      <is>
        <t>Passed</t>
      </is>
    </oc>
    <nc r="C230"/>
  </rcc>
  <rcc rId="2674" sId="1">
    <oc r="C14" t="inlineStr">
      <is>
        <t>Passed</t>
      </is>
    </oc>
    <nc r="C14"/>
  </rcc>
  <rcc rId="2675" sId="1">
    <oc r="C45" t="inlineStr">
      <is>
        <t>Passed</t>
      </is>
    </oc>
    <nc r="C45"/>
  </rcc>
  <rcc rId="2676" sId="1">
    <oc r="C51" t="inlineStr">
      <is>
        <t>Blocked</t>
      </is>
    </oc>
    <nc r="C51"/>
  </rcc>
  <rcc rId="2677" sId="1">
    <oc r="C52" t="inlineStr">
      <is>
        <t>Blocked</t>
      </is>
    </oc>
    <nc r="C52"/>
  </rcc>
  <rcc rId="2678" sId="1">
    <oc r="C109" t="inlineStr">
      <is>
        <t>Passed</t>
      </is>
    </oc>
    <nc r="C109"/>
  </rcc>
  <rcc rId="2679" sId="1">
    <oc r="C47" t="inlineStr">
      <is>
        <t>Passed</t>
      </is>
    </oc>
    <nc r="C47"/>
  </rcc>
  <rcc rId="2680" sId="1">
    <oc r="C16" t="inlineStr">
      <is>
        <t>Passed</t>
      </is>
    </oc>
    <nc r="C16"/>
  </rcc>
  <rcc rId="2681" sId="1">
    <oc r="C12" t="inlineStr">
      <is>
        <t>Passed</t>
      </is>
    </oc>
    <nc r="C12"/>
  </rcc>
  <rcc rId="2682" sId="1">
    <oc r="C270" t="inlineStr">
      <is>
        <t>Passed</t>
      </is>
    </oc>
    <nc r="C270"/>
  </rcc>
  <rcc rId="2683" sId="1">
    <oc r="C263" t="inlineStr">
      <is>
        <t>Passed</t>
      </is>
    </oc>
    <nc r="C263"/>
  </rcc>
  <rcc rId="2684" sId="1">
    <oc r="C136" t="inlineStr">
      <is>
        <t>Passed</t>
      </is>
    </oc>
    <nc r="C136"/>
  </rcc>
  <rcc rId="2685" sId="1">
    <oc r="C23" t="inlineStr">
      <is>
        <t>Passed</t>
      </is>
    </oc>
    <nc r="C23"/>
  </rcc>
  <rcc rId="2686" sId="1">
    <oc r="C264" t="inlineStr">
      <is>
        <t>Passed</t>
      </is>
    </oc>
    <nc r="C264"/>
  </rcc>
  <rcc rId="2687" sId="1">
    <oc r="C147" t="inlineStr">
      <is>
        <t>Passed</t>
      </is>
    </oc>
    <nc r="C147"/>
  </rcc>
  <rcc rId="2688" sId="1">
    <oc r="C146" t="inlineStr">
      <is>
        <t>Passed</t>
      </is>
    </oc>
    <nc r="C146"/>
  </rcc>
  <rcc rId="2689" sId="1">
    <oc r="C243" t="inlineStr">
      <is>
        <t>Passed</t>
      </is>
    </oc>
    <nc r="C243"/>
  </rcc>
  <rcc rId="2690" sId="1">
    <oc r="C69" t="inlineStr">
      <is>
        <t>Passed</t>
      </is>
    </oc>
    <nc r="C69"/>
  </rcc>
  <rcc rId="2691" sId="1">
    <oc r="C246" t="inlineStr">
      <is>
        <t>Passed</t>
      </is>
    </oc>
    <nc r="C246"/>
  </rcc>
  <rcc rId="2692" sId="1">
    <oc r="C113" t="inlineStr">
      <is>
        <t>Passed</t>
      </is>
    </oc>
    <nc r="C113"/>
  </rcc>
  <rcc rId="2693" sId="1">
    <oc r="C221" t="inlineStr">
      <is>
        <t>Passed</t>
      </is>
    </oc>
    <nc r="C221"/>
  </rcc>
  <rcc rId="2694" sId="1">
    <oc r="C32" t="inlineStr">
      <is>
        <t>Passed</t>
      </is>
    </oc>
    <nc r="C32"/>
  </rcc>
  <rcc rId="2695" sId="1">
    <oc r="C33" t="inlineStr">
      <is>
        <t>Passed</t>
      </is>
    </oc>
    <nc r="C33"/>
  </rcc>
  <rcc rId="2696" sId="1">
    <oc r="C34" t="inlineStr">
      <is>
        <t>Passed</t>
      </is>
    </oc>
    <nc r="C34"/>
  </rcc>
  <rcc rId="2697" sId="1">
    <oc r="C19" t="inlineStr">
      <is>
        <t>Passed</t>
      </is>
    </oc>
    <nc r="C19"/>
  </rcc>
  <rcc rId="2698" sId="1">
    <oc r="C36" t="inlineStr">
      <is>
        <t>Passed</t>
      </is>
    </oc>
    <nc r="C36"/>
  </rcc>
  <rcc rId="2699" sId="1">
    <oc r="C37" t="inlineStr">
      <is>
        <t>Passed</t>
      </is>
    </oc>
    <nc r="C37"/>
  </rcc>
  <rcc rId="2700" sId="1">
    <oc r="C48" t="inlineStr">
      <is>
        <t>Passed</t>
      </is>
    </oc>
    <nc r="C48"/>
  </rcc>
  <rcc rId="2701" sId="1">
    <oc r="C151" t="inlineStr">
      <is>
        <t>Passed</t>
      </is>
    </oc>
    <nc r="C151"/>
  </rcc>
  <rcc rId="2702" sId="1">
    <oc r="C150" t="inlineStr">
      <is>
        <t>Passed</t>
      </is>
    </oc>
    <nc r="C150"/>
  </rcc>
  <rcc rId="2703" sId="1">
    <oc r="C54" t="inlineStr">
      <is>
        <t>Passed</t>
      </is>
    </oc>
    <nc r="C54"/>
  </rcc>
  <rcc rId="2704" sId="1">
    <oc r="C42" t="inlineStr">
      <is>
        <t>Passed</t>
      </is>
    </oc>
    <nc r="C42"/>
  </rcc>
  <rcc rId="2705" sId="1">
    <oc r="C224" t="inlineStr">
      <is>
        <t>Passed</t>
      </is>
    </oc>
    <nc r="C224"/>
  </rcc>
  <rcc rId="2706" sId="1">
    <oc r="C170" t="inlineStr">
      <is>
        <t>Passed</t>
      </is>
    </oc>
    <nc r="C170"/>
  </rcc>
  <rcc rId="2707" sId="1">
    <oc r="C171" t="inlineStr">
      <is>
        <t>Passed</t>
      </is>
    </oc>
    <nc r="C171"/>
  </rcc>
  <rcc rId="2708" sId="1">
    <oc r="C169" t="inlineStr">
      <is>
        <t>Passed</t>
      </is>
    </oc>
    <nc r="C169"/>
  </rcc>
  <rcc rId="2709" sId="1">
    <oc r="C118" t="inlineStr">
      <is>
        <t>Passed</t>
      </is>
    </oc>
    <nc r="C118"/>
  </rcc>
  <rcc rId="2710" sId="1">
    <oc r="C10" t="inlineStr">
      <is>
        <t>Passed</t>
      </is>
    </oc>
    <nc r="C10"/>
  </rcc>
  <rcc rId="2711" sId="1">
    <oc r="C262" t="inlineStr">
      <is>
        <t>Blocked</t>
      </is>
    </oc>
    <nc r="C262"/>
  </rcc>
  <rcc rId="2712" sId="1">
    <oc r="C128" t="inlineStr">
      <is>
        <t>Passed</t>
      </is>
    </oc>
    <nc r="C128"/>
  </rcc>
  <rcc rId="2713" sId="1">
    <oc r="C254" t="inlineStr">
      <is>
        <t>Passed</t>
      </is>
    </oc>
    <nc r="C254"/>
  </rcc>
  <rcc rId="2714" sId="1">
    <oc r="C129" t="inlineStr">
      <is>
        <t>Passed</t>
      </is>
    </oc>
    <nc r="C129"/>
  </rcc>
  <rcc rId="2715" sId="1">
    <oc r="C200" t="inlineStr">
      <is>
        <t>Passed</t>
      </is>
    </oc>
    <nc r="C200"/>
  </rcc>
  <rcc rId="2716" sId="1">
    <oc r="C204" t="inlineStr">
      <is>
        <t>Passed</t>
      </is>
    </oc>
    <nc r="C204"/>
  </rcc>
  <rcc rId="2717" sId="1">
    <oc r="C43" t="inlineStr">
      <is>
        <t>Passed</t>
      </is>
    </oc>
    <nc r="C43"/>
  </rcc>
  <rcc rId="2718" sId="1">
    <oc r="C272" t="inlineStr">
      <is>
        <t>Passed</t>
      </is>
    </oc>
    <nc r="C272"/>
  </rcc>
  <rcc rId="2719" sId="1">
    <oc r="C273" t="inlineStr">
      <is>
        <t>Passed</t>
      </is>
    </oc>
    <nc r="C273"/>
  </rcc>
  <rcc rId="2720" sId="1">
    <oc r="C241" t="inlineStr">
      <is>
        <t>Passed</t>
      </is>
    </oc>
    <nc r="C241"/>
  </rcc>
  <rcc rId="2721" sId="1">
    <oc r="C202" t="inlineStr">
      <is>
        <t>Passed</t>
      </is>
    </oc>
    <nc r="C202"/>
  </rcc>
  <rcc rId="2722" sId="1">
    <oc r="C116" t="inlineStr">
      <is>
        <t>Passed</t>
      </is>
    </oc>
    <nc r="C116"/>
  </rcc>
  <rcc rId="2723" sId="1">
    <oc r="C255" t="inlineStr">
      <is>
        <t>Passed</t>
      </is>
    </oc>
    <nc r="C255"/>
  </rcc>
  <rcc rId="2724" sId="1">
    <oc r="C85" t="inlineStr">
      <is>
        <t>Passed</t>
      </is>
    </oc>
    <nc r="C85"/>
  </rcc>
  <rcc rId="2725" sId="1">
    <oc r="C253" t="inlineStr">
      <is>
        <t>Passed</t>
      </is>
    </oc>
    <nc r="C253"/>
  </rcc>
  <rcc rId="2726" sId="1">
    <oc r="C92" t="inlineStr">
      <is>
        <t>Passed</t>
      </is>
    </oc>
    <nc r="C92"/>
  </rcc>
  <rcc rId="2727" sId="1">
    <oc r="C93" t="inlineStr">
      <is>
        <t>Passed</t>
      </is>
    </oc>
    <nc r="C93"/>
  </rcc>
  <rcc rId="2728" sId="1">
    <oc r="C271" t="inlineStr">
      <is>
        <t>Passed</t>
      </is>
    </oc>
    <nc r="C271"/>
  </rcc>
  <rcc rId="2729" sId="1">
    <oc r="C267" t="inlineStr">
      <is>
        <t>Passed</t>
      </is>
    </oc>
    <nc r="C267"/>
  </rcc>
  <rcc rId="2730" sId="1">
    <oc r="C90" t="inlineStr">
      <is>
        <t>Passed</t>
      </is>
    </oc>
    <nc r="C90"/>
  </rcc>
  <rcc rId="2731" sId="1">
    <oc r="C227" t="inlineStr">
      <is>
        <t>Passed</t>
      </is>
    </oc>
    <nc r="C227"/>
  </rcc>
  <rcc rId="2732" sId="1">
    <oc r="C163" t="inlineStr">
      <is>
        <t>Passed</t>
      </is>
    </oc>
    <nc r="C163"/>
  </rcc>
  <rcc rId="2733" sId="1">
    <oc r="C162" t="inlineStr">
      <is>
        <t>Passed</t>
      </is>
    </oc>
    <nc r="C162"/>
  </rcc>
  <rcc rId="2734" sId="1">
    <oc r="C88" t="inlineStr">
      <is>
        <t>Passed</t>
      </is>
    </oc>
    <nc r="C88"/>
  </rcc>
  <rcc rId="2735" sId="1">
    <oc r="C73" t="inlineStr">
      <is>
        <t>Passed</t>
      </is>
    </oc>
    <nc r="C73"/>
  </rcc>
  <rcc rId="2736" sId="1">
    <oc r="C74" t="inlineStr">
      <is>
        <t>Passed</t>
      </is>
    </oc>
    <nc r="C74"/>
  </rcc>
  <rcc rId="2737" sId="1">
    <oc r="C9" t="inlineStr">
      <is>
        <t>Passed</t>
      </is>
    </oc>
    <nc r="C9"/>
  </rcc>
  <rcc rId="2738" sId="1">
    <oc r="C126" t="inlineStr">
      <is>
        <t>Passed</t>
      </is>
    </oc>
    <nc r="C126"/>
  </rcc>
  <rcc rId="2739" sId="1">
    <oc r="C127" t="inlineStr">
      <is>
        <t>Passed</t>
      </is>
    </oc>
    <nc r="C127"/>
  </rcc>
  <rcc rId="2740" sId="1">
    <oc r="C281" t="inlineStr">
      <is>
        <t>Passed</t>
      </is>
    </oc>
    <nc r="C281"/>
  </rcc>
  <rcc rId="2741" sId="1">
    <oc r="C283" t="inlineStr">
      <is>
        <t>Passed</t>
      </is>
    </oc>
    <nc r="C283"/>
  </rcc>
  <rcc rId="2742" sId="1">
    <oc r="C80" t="inlineStr">
      <is>
        <t>Passed</t>
      </is>
    </oc>
    <nc r="C80"/>
  </rcc>
  <rcc rId="2743" sId="1">
    <oc r="C18" t="inlineStr">
      <is>
        <t>Passed</t>
      </is>
    </oc>
    <nc r="C18"/>
  </rcc>
  <rcc rId="2744" sId="1">
    <oc r="C276" t="inlineStr">
      <is>
        <t>Passed</t>
      </is>
    </oc>
    <nc r="C276"/>
  </rcc>
  <rcc rId="2745" sId="1">
    <oc r="C274" t="inlineStr">
      <is>
        <t>Passed</t>
      </is>
    </oc>
    <nc r="C274"/>
  </rcc>
  <rcc rId="2746" sId="1">
    <oc r="C275" t="inlineStr">
      <is>
        <t>Passed</t>
      </is>
    </oc>
    <nc r="C275"/>
  </rcc>
  <rcc rId="2747" sId="1">
    <oc r="C115" t="inlineStr">
      <is>
        <t>Passed</t>
      </is>
    </oc>
    <nc r="C115"/>
  </rcc>
  <rcc rId="2748" sId="1">
    <oc r="C3" t="inlineStr">
      <is>
        <t>Passed</t>
      </is>
    </oc>
    <nc r="C3"/>
  </rcc>
  <rcc rId="2749" sId="1">
    <oc r="C49" t="inlineStr">
      <is>
        <t>Passed</t>
      </is>
    </oc>
    <nc r="C49"/>
  </rcc>
  <rcc rId="2750" sId="1">
    <oc r="C197" t="inlineStr">
      <is>
        <t>Passed</t>
      </is>
    </oc>
    <nc r="C197"/>
  </rcc>
  <rcc rId="2751" sId="1">
    <oc r="C89" t="inlineStr">
      <is>
        <t>Passed</t>
      </is>
    </oc>
    <nc r="C89"/>
  </rcc>
  <rcc rId="2752" sId="1">
    <oc r="C220" t="inlineStr">
      <is>
        <t>Passed</t>
      </is>
    </oc>
    <nc r="C220"/>
  </rcc>
  <rcc rId="2753" sId="1">
    <oc r="C145" t="inlineStr">
      <is>
        <t>Passed</t>
      </is>
    </oc>
    <nc r="C145"/>
  </rcc>
  <rcc rId="2754" sId="1">
    <oc r="C141" t="inlineStr">
      <is>
        <t>Passed</t>
      </is>
    </oc>
    <nc r="C141"/>
  </rcc>
  <rcc rId="2755" sId="1">
    <oc r="C143" t="inlineStr">
      <is>
        <t>Passed</t>
      </is>
    </oc>
    <nc r="C143"/>
  </rcc>
  <rcc rId="2756" sId="1">
    <oc r="C218" t="inlineStr">
      <is>
        <t>Passed</t>
      </is>
    </oc>
    <nc r="C218"/>
  </rcc>
  <rcc rId="2757" sId="1">
    <oc r="C84" t="inlineStr">
      <is>
        <t>Passed</t>
      </is>
    </oc>
    <nc r="C84"/>
  </rcc>
  <rcc rId="2758" sId="1">
    <oc r="C139" t="inlineStr">
      <is>
        <t>Passed</t>
      </is>
    </oc>
    <nc r="C139"/>
  </rcc>
  <rcc rId="2759" sId="1">
    <oc r="C117" t="inlineStr">
      <is>
        <t>Passed</t>
      </is>
    </oc>
    <nc r="C117"/>
  </rcc>
  <rcc rId="2760" sId="1">
    <oc r="C7" t="inlineStr">
      <is>
        <t>Passed</t>
      </is>
    </oc>
    <nc r="C7"/>
  </rcc>
  <rcc rId="2761" sId="1">
    <oc r="C99" t="inlineStr">
      <is>
        <t>Passed</t>
      </is>
    </oc>
    <nc r="C99"/>
  </rcc>
  <rcc rId="2762" sId="1">
    <oc r="C8" t="inlineStr">
      <is>
        <t>Passed</t>
      </is>
    </oc>
    <nc r="C8"/>
  </rcc>
  <rcc rId="2763" sId="1">
    <oc r="C28" t="inlineStr">
      <is>
        <t>Passed</t>
      </is>
    </oc>
    <nc r="C28"/>
  </rcc>
  <rcc rId="2764" sId="1">
    <oc r="C152" t="inlineStr">
      <is>
        <t>Passed</t>
      </is>
    </oc>
    <nc r="C152"/>
  </rcc>
  <rcc rId="2765" sId="1">
    <oc r="C30" t="inlineStr">
      <is>
        <t>Passed</t>
      </is>
    </oc>
    <nc r="C30"/>
  </rcc>
  <rcc rId="2766" sId="1">
    <oc r="C35" t="inlineStr">
      <is>
        <t>Passed</t>
      </is>
    </oc>
    <nc r="C35"/>
  </rcc>
  <rcc rId="2767" sId="1">
    <oc r="C260" t="inlineStr">
      <is>
        <t>Blocked</t>
      </is>
    </oc>
    <nc r="C260"/>
  </rcc>
  <rcc rId="2768" sId="1">
    <oc r="C250" t="inlineStr">
      <is>
        <t>Blocked</t>
      </is>
    </oc>
    <nc r="C250"/>
  </rcc>
  <rcc rId="2769" sId="1">
    <oc r="C114" t="inlineStr">
      <is>
        <t>Blocked</t>
      </is>
    </oc>
    <nc r="C114"/>
  </rcc>
  <rcc rId="2770" sId="1">
    <oc r="C94" t="inlineStr">
      <is>
        <t>Passed</t>
      </is>
    </oc>
    <nc r="C94"/>
  </rcc>
  <rcc rId="2771" sId="1">
    <oc r="C41" t="inlineStr">
      <is>
        <t>Passed</t>
      </is>
    </oc>
    <nc r="C41"/>
  </rcc>
  <rcc rId="2772" sId="1">
    <oc r="C266" t="inlineStr">
      <is>
        <t>Passed</t>
      </is>
    </oc>
    <nc r="C266"/>
  </rcc>
  <rcc rId="2773" sId="1">
    <oc r="C268" t="inlineStr">
      <is>
        <t>Passed</t>
      </is>
    </oc>
    <nc r="C268"/>
  </rcc>
  <rcc rId="2774" sId="1">
    <oc r="C31" t="inlineStr">
      <is>
        <t>Passed</t>
      </is>
    </oc>
    <nc r="C31"/>
  </rcc>
  <rcc rId="2775" sId="1">
    <oc r="C134" t="inlineStr">
      <is>
        <t>Passed</t>
      </is>
    </oc>
    <nc r="C134"/>
  </rcc>
  <rcc rId="2776" sId="1">
    <oc r="C135" t="inlineStr">
      <is>
        <t>Passed</t>
      </is>
    </oc>
    <nc r="C135"/>
  </rcc>
  <rcc rId="2777" sId="1">
    <oc r="C216" t="inlineStr">
      <is>
        <t>Passed</t>
      </is>
    </oc>
    <nc r="C216"/>
  </rcc>
  <rcc rId="2778" sId="1">
    <oc r="C131" t="inlineStr">
      <is>
        <t>Passed</t>
      </is>
    </oc>
    <nc r="C131"/>
  </rcc>
  <rcc rId="2779" sId="1">
    <oc r="C103" t="inlineStr">
      <is>
        <t>Passed</t>
      </is>
    </oc>
    <nc r="C103"/>
  </rcc>
  <rcc rId="2780" sId="1">
    <oc r="C123" t="inlineStr">
      <is>
        <t>Passed</t>
      </is>
    </oc>
    <nc r="C123"/>
  </rcc>
  <rcc rId="2781" sId="1">
    <oc r="C119" t="inlineStr">
      <is>
        <t>Passed</t>
      </is>
    </oc>
    <nc r="C119"/>
  </rcc>
  <rcc rId="2782" sId="1">
    <oc r="C4" t="inlineStr">
      <is>
        <t>Passed</t>
      </is>
    </oc>
    <nc r="C4"/>
  </rcc>
  <rcc rId="2783" sId="1">
    <oc r="C5" t="inlineStr">
      <is>
        <t>Passed</t>
      </is>
    </oc>
    <nc r="C5"/>
  </rcc>
  <rcc rId="2784" sId="1">
    <oc r="C285" t="inlineStr">
      <is>
        <t>Passed</t>
      </is>
    </oc>
    <nc r="C285"/>
  </rcc>
  <rcc rId="2785" sId="1">
    <oc r="C284" t="inlineStr">
      <is>
        <t>Passed</t>
      </is>
    </oc>
    <nc r="C284"/>
  </rcc>
  <rcc rId="2786" sId="1">
    <oc r="C286" t="inlineStr">
      <is>
        <t>Passed</t>
      </is>
    </oc>
    <nc r="C286"/>
  </rcc>
  <rcc rId="2787" sId="1">
    <oc r="C2" t="inlineStr">
      <is>
        <t>Passed</t>
      </is>
    </oc>
    <nc r="C2"/>
  </rcc>
  <rcc rId="2788" sId="1">
    <oc r="C98" t="inlineStr">
      <is>
        <t>Passed</t>
      </is>
    </oc>
    <nc r="C98"/>
  </rcc>
  <rcc rId="2789" sId="1">
    <oc r="C175" t="inlineStr">
      <is>
        <t>Passed</t>
      </is>
    </oc>
    <nc r="C175"/>
  </rcc>
  <rcc rId="2790" sId="1">
    <oc r="C62" t="inlineStr">
      <is>
        <t>Passed</t>
      </is>
    </oc>
    <nc r="C62"/>
  </rcc>
  <rcc rId="2791" sId="1">
    <oc r="C59" t="inlineStr">
      <is>
        <t>Passed</t>
      </is>
    </oc>
    <nc r="C59"/>
  </rcc>
  <rcc rId="2792" sId="1">
    <oc r="C179" t="inlineStr">
      <is>
        <t>Passed</t>
      </is>
    </oc>
    <nc r="C179"/>
  </rcc>
  <rcc rId="2793" sId="1">
    <oc r="C78" t="inlineStr">
      <is>
        <t>Passed</t>
      </is>
    </oc>
    <nc r="C78"/>
  </rcc>
  <rcc rId="2794" sId="1">
    <oc r="C61" t="inlineStr">
      <is>
        <t>Passed</t>
      </is>
    </oc>
    <nc r="C61"/>
  </rcc>
  <rcc rId="2795" sId="1">
    <oc r="C181" t="inlineStr">
      <is>
        <t>Passed</t>
      </is>
    </oc>
    <nc r="C181"/>
  </rcc>
  <rcc rId="2796" sId="1">
    <oc r="C178" t="inlineStr">
      <is>
        <t>Passed</t>
      </is>
    </oc>
    <nc r="C178"/>
  </rcc>
  <rcc rId="2797" sId="1">
    <oc r="C137" t="inlineStr">
      <is>
        <t>Passed</t>
      </is>
    </oc>
    <nc r="C137"/>
  </rcc>
  <rcc rId="2798" sId="1">
    <oc r="C77" t="inlineStr">
      <is>
        <t>Passed</t>
      </is>
    </oc>
    <nc r="C77"/>
  </rcc>
  <rcc rId="2799" sId="1">
    <oc r="C76" t="inlineStr">
      <is>
        <t>Passed</t>
      </is>
    </oc>
    <nc r="C76"/>
  </rcc>
  <rcc rId="2800" sId="1">
    <oc r="C97" t="inlineStr">
      <is>
        <t>Passed</t>
      </is>
    </oc>
    <nc r="C97"/>
  </rcc>
  <rcc rId="2801" sId="1">
    <oc r="C177" t="inlineStr">
      <is>
        <t>Passed</t>
      </is>
    </oc>
    <nc r="C177"/>
  </rcc>
  <rcc rId="2802" sId="1">
    <oc r="C66" t="inlineStr">
      <is>
        <t>Passed</t>
      </is>
    </oc>
    <nc r="C66"/>
  </rcc>
  <rcc rId="2803" sId="1">
    <oc r="C68" t="inlineStr">
      <is>
        <t>Passed</t>
      </is>
    </oc>
    <nc r="C68"/>
  </rcc>
  <rcc rId="2804" sId="1">
    <oc r="C187" t="inlineStr">
      <is>
        <t>Passed</t>
      </is>
    </oc>
    <nc r="C187"/>
  </rcc>
  <rcc rId="2805" sId="1">
    <oc r="C185" t="inlineStr">
      <is>
        <t>Passed</t>
      </is>
    </oc>
    <nc r="C185"/>
  </rcc>
  <rcc rId="2806" sId="1">
    <oc r="C107" t="inlineStr">
      <is>
        <t>Passed</t>
      </is>
    </oc>
    <nc r="C107"/>
  </rcc>
  <rcc rId="2807" sId="1">
    <oc r="C106" t="inlineStr">
      <is>
        <t>Passed</t>
      </is>
    </oc>
    <nc r="C106"/>
  </rcc>
  <rcc rId="2808" sId="1">
    <oc r="C105" t="inlineStr">
      <is>
        <t>Passed</t>
      </is>
    </oc>
    <nc r="C105"/>
  </rcc>
  <rcc rId="2809" sId="1">
    <oc r="C24" t="inlineStr">
      <is>
        <t>Passed</t>
      </is>
    </oc>
    <nc r="C24"/>
  </rcc>
  <rcc rId="2810" sId="1">
    <oc r="C161" t="inlineStr">
      <is>
        <t>Passed</t>
      </is>
    </oc>
    <nc r="C161"/>
  </rcc>
  <rcc rId="2811" sId="1">
    <oc r="C226" t="inlineStr">
      <is>
        <t>Passed</t>
      </is>
    </oc>
    <nc r="C226"/>
  </rcc>
  <rcc rId="2812" sId="1">
    <oc r="C153" t="inlineStr">
      <is>
        <t>Passed</t>
      </is>
    </oc>
    <nc r="C153"/>
  </rcc>
  <rcc rId="2813" sId="1">
    <oc r="C154" t="inlineStr">
      <is>
        <t>Passed</t>
      </is>
    </oc>
    <nc r="C154"/>
  </rcc>
  <rcc rId="2814" sId="1">
    <oc r="C160" t="inlineStr">
      <is>
        <t>Passed</t>
      </is>
    </oc>
    <nc r="C160"/>
  </rcc>
  <rcc rId="2815" sId="1">
    <oc r="C108" t="inlineStr">
      <is>
        <t>Blocked</t>
      </is>
    </oc>
    <nc r="C108"/>
  </rcc>
  <rcc rId="2816" sId="1">
    <oc r="C38" t="inlineStr">
      <is>
        <t>Failed</t>
      </is>
    </oc>
    <nc r="C38"/>
  </rcc>
  <rcc rId="2817" sId="1">
    <oc r="C50" t="inlineStr">
      <is>
        <t>Passed</t>
      </is>
    </oc>
    <nc r="C50"/>
  </rcc>
  <rcc rId="2818" sId="1">
    <oc r="C65" t="inlineStr">
      <is>
        <t>Passed</t>
      </is>
    </oc>
    <nc r="C65"/>
  </rcc>
  <rcc rId="2819" sId="1">
    <oc r="C64" t="inlineStr">
      <is>
        <t>Passed</t>
      </is>
    </oc>
    <nc r="C64"/>
  </rcc>
  <rcc rId="2820" sId="1">
    <oc r="C212" t="inlineStr">
      <is>
        <t>Passed</t>
      </is>
    </oc>
    <nc r="C212"/>
  </rcc>
  <rcc rId="2821" sId="1">
    <oc r="C60" t="inlineStr">
      <is>
        <t>Passed</t>
      </is>
    </oc>
    <nc r="C60"/>
  </rcc>
  <rcc rId="2822" sId="1">
    <oc r="C58" t="inlineStr">
      <is>
        <t>Passed</t>
      </is>
    </oc>
    <nc r="C58"/>
  </rcc>
  <rcc rId="2823" sId="1">
    <oc r="C190" t="inlineStr">
      <is>
        <t>Passed</t>
      </is>
    </oc>
    <nc r="C190"/>
  </rcc>
  <rcc rId="2824" sId="1">
    <oc r="C229" t="inlineStr">
      <is>
        <t>Passed</t>
      </is>
    </oc>
    <nc r="C229"/>
  </rcc>
  <rcc rId="2825" sId="1">
    <oc r="C189" t="inlineStr">
      <is>
        <t>Passed</t>
      </is>
    </oc>
    <nc r="C189"/>
  </rcc>
  <rcc rId="2826" sId="1">
    <oc r="C280" t="inlineStr">
      <is>
        <t>Passed</t>
      </is>
    </oc>
    <nc r="C280"/>
  </rcc>
  <rcc rId="2827" sId="1">
    <oc r="C219" t="inlineStr">
      <is>
        <t>Passed</t>
      </is>
    </oc>
    <nc r="C219"/>
  </rcc>
  <rcc rId="2828" sId="1">
    <oc r="C144" t="inlineStr">
      <is>
        <t>Passed</t>
      </is>
    </oc>
    <nc r="C144"/>
  </rcc>
  <rcc rId="2829" sId="1">
    <oc r="C140" t="inlineStr">
      <is>
        <t>Passed</t>
      </is>
    </oc>
    <nc r="C140"/>
  </rcc>
  <rcc rId="2830" sId="1">
    <oc r="C217" t="inlineStr">
      <is>
        <t>Passed</t>
      </is>
    </oc>
    <nc r="C217"/>
  </rcc>
  <rcc rId="2831" sId="1">
    <oc r="C172" t="inlineStr">
      <is>
        <t>Passed</t>
      </is>
    </oc>
    <nc r="C172"/>
  </rcc>
  <rcc rId="2832" sId="1">
    <oc r="C142" t="inlineStr">
      <is>
        <t>Passed</t>
      </is>
    </oc>
    <nc r="C142"/>
  </rcc>
  <rcc rId="2833" sId="1">
    <oc r="C83" t="inlineStr">
      <is>
        <t>Passed</t>
      </is>
    </oc>
    <nc r="C83"/>
  </rcc>
  <rcc rId="2834" sId="1">
    <oc r="C40" t="inlineStr">
      <is>
        <t>Passed</t>
      </is>
    </oc>
    <nc r="C40"/>
  </rcc>
  <rcc rId="2835" sId="1">
    <oc r="C21" t="inlineStr">
      <is>
        <t>Passed</t>
      </is>
    </oc>
    <nc r="C21"/>
  </rcc>
  <rcc rId="2836" sId="1">
    <oc r="C215" t="inlineStr">
      <is>
        <t>Passed</t>
      </is>
    </oc>
    <nc r="C215"/>
  </rcc>
  <rcc rId="2837" sId="1">
    <oc r="C75" t="inlineStr">
      <is>
        <t>Passed</t>
      </is>
    </oc>
    <nc r="C75"/>
  </rcc>
  <rcc rId="2838" sId="1">
    <oc r="C203" t="inlineStr">
      <is>
        <t>Passed</t>
      </is>
    </oc>
    <nc r="C203"/>
  </rcc>
  <rcc rId="2839" sId="1">
    <oc r="C208" t="inlineStr">
      <is>
        <t>Passed</t>
      </is>
    </oc>
    <nc r="C208"/>
  </rcc>
  <rcc rId="2840" sId="1">
    <oc r="C207" t="inlineStr">
      <is>
        <t>Passed</t>
      </is>
    </oc>
    <nc r="C207"/>
  </rcc>
  <rcc rId="2841" sId="1">
    <oc r="C206" t="inlineStr">
      <is>
        <t>Passed</t>
      </is>
    </oc>
    <nc r="C206"/>
  </rcc>
  <rcc rId="2842" sId="1">
    <oc r="C20" t="inlineStr">
      <is>
        <t>Passed</t>
      </is>
    </oc>
    <nc r="C20"/>
  </rcc>
  <rcc rId="2843" sId="1">
    <oc r="C193" t="inlineStr">
      <is>
        <t>Passed</t>
      </is>
    </oc>
    <nc r="C193"/>
  </rcc>
  <rcc rId="2844" sId="1">
    <oc r="C29" t="inlineStr">
      <is>
        <t>Passed</t>
      </is>
    </oc>
    <nc r="C29"/>
  </rcc>
  <rcc rId="2845" sId="1">
    <oc r="C53" t="inlineStr">
      <is>
        <t>Passed</t>
      </is>
    </oc>
    <nc r="C53"/>
  </rcc>
  <rcc rId="2846" sId="1">
    <oc r="C130" t="inlineStr">
      <is>
        <t>Passed</t>
      </is>
    </oc>
    <nc r="C130"/>
  </rcc>
  <rcc rId="2847" sId="1">
    <oc r="C188" t="inlineStr">
      <is>
        <t>Passed</t>
      </is>
    </oc>
    <nc r="C188"/>
  </rcc>
  <rcc rId="2848" sId="1">
    <oc r="C244" t="inlineStr">
      <is>
        <t>Passed</t>
      </is>
    </oc>
    <nc r="C244"/>
  </rcc>
  <rcc rId="2849" sId="1">
    <oc r="C149" t="inlineStr">
      <is>
        <t>Passed</t>
      </is>
    </oc>
    <nc r="C149"/>
  </rcc>
  <rcc rId="2850" sId="1">
    <oc r="C191" t="inlineStr">
      <is>
        <t>Passed</t>
      </is>
    </oc>
    <nc r="C191"/>
  </rcc>
  <rcc rId="2851" sId="1">
    <oc r="C223" t="inlineStr">
      <is>
        <t>Passed</t>
      </is>
    </oc>
    <nc r="C223"/>
  </rcc>
  <rcc rId="2852" sId="1">
    <oc r="C148" t="inlineStr">
      <is>
        <t>Passed</t>
      </is>
    </oc>
    <nc r="C148"/>
  </rcc>
  <rcc rId="2853" sId="1">
    <oc r="C249" t="inlineStr">
      <is>
        <t>Passed</t>
      </is>
    </oc>
    <nc r="C249"/>
  </rcc>
  <rcc rId="2854" sId="1">
    <oc r="C100" t="inlineStr">
      <is>
        <t>Passed</t>
      </is>
    </oc>
    <nc r="C100"/>
  </rcc>
  <rcc rId="2855" sId="1">
    <oc r="C101" t="inlineStr">
      <is>
        <t>Passed</t>
      </is>
    </oc>
    <nc r="C101"/>
  </rcc>
  <rcc rId="2856" sId="1">
    <oc r="C102" t="inlineStr">
      <is>
        <t>Passed</t>
      </is>
    </oc>
    <nc r="C102"/>
  </rcc>
  <rcc rId="2857" sId="1">
    <oc r="C257" t="inlineStr">
      <is>
        <t>Passed</t>
      </is>
    </oc>
    <nc r="C257"/>
  </rcc>
  <rcc rId="2858" sId="1">
    <oc r="C138" t="inlineStr">
      <is>
        <t>Passed</t>
      </is>
    </oc>
    <nc r="C138"/>
  </rcc>
  <rcc rId="2859" sId="1">
    <oc r="C125" t="inlineStr">
      <is>
        <t>Passed</t>
      </is>
    </oc>
    <nc r="C125"/>
  </rcc>
  <rcc rId="2860" sId="1">
    <oc r="C201" t="inlineStr">
      <is>
        <t>Passed</t>
      </is>
    </oc>
    <nc r="C201"/>
  </rcc>
  <rcc rId="2861" sId="1">
    <oc r="C86" t="inlineStr">
      <is>
        <t>Blocked</t>
      </is>
    </oc>
    <nc r="C86"/>
  </rcc>
  <rcc rId="2862" sId="1">
    <oc r="C87" t="inlineStr">
      <is>
        <t>Blocked</t>
      </is>
    </oc>
    <nc r="C87"/>
  </rcc>
  <rcc rId="2863" sId="1">
    <oc r="C111" t="inlineStr">
      <is>
        <t>Blocked</t>
      </is>
    </oc>
    <nc r="C111"/>
  </rcc>
  <rcc rId="2864" sId="1">
    <oc r="C110" t="inlineStr">
      <is>
        <t>Blocked</t>
      </is>
    </oc>
    <nc r="C110"/>
  </rcc>
  <rcc rId="2865" sId="1">
    <oc r="C104" t="inlineStr">
      <is>
        <t>Passed</t>
      </is>
    </oc>
    <nc r="C104"/>
  </rcc>
  <rcc rId="2866" sId="1">
    <oc r="C198" t="inlineStr">
      <is>
        <t>Passed</t>
      </is>
    </oc>
    <nc r="C198"/>
  </rcc>
  <rcc rId="2867" sId="1">
    <oc r="C155" t="inlineStr">
      <is>
        <t>Passed</t>
      </is>
    </oc>
    <nc r="C155"/>
  </rcc>
  <rcc rId="2868" sId="1">
    <oc r="C225" t="inlineStr">
      <is>
        <t>Passed</t>
      </is>
    </oc>
    <nc r="C225"/>
  </rcc>
  <rcc rId="2869" sId="1">
    <oc r="C26" t="inlineStr">
      <is>
        <t>Passed</t>
      </is>
    </oc>
    <nc r="C26"/>
  </rcc>
  <rcc rId="2870" sId="1">
    <oc r="C27" t="inlineStr">
      <is>
        <t>Passed</t>
      </is>
    </oc>
    <nc r="C27"/>
  </rcc>
  <rcc rId="2871" sId="1">
    <oc r="C25" t="inlineStr">
      <is>
        <t>Passed</t>
      </is>
    </oc>
    <nc r="C25"/>
  </rcc>
  <rcc rId="2872" sId="1">
    <oc r="C259" t="inlineStr">
      <is>
        <t>Blocked</t>
      </is>
    </oc>
    <nc r="C259"/>
  </rcc>
  <rcc rId="2873" sId="1">
    <oc r="C55" t="inlineStr">
      <is>
        <t>Blocked</t>
      </is>
    </oc>
    <nc r="C55"/>
  </rcc>
  <rcc rId="2874" sId="1">
    <oc r="C282" t="inlineStr">
      <is>
        <t>Blocked</t>
      </is>
    </oc>
    <nc r="C282"/>
  </rcc>
  <rcc rId="2875" sId="1">
    <oc r="C245" t="inlineStr">
      <is>
        <t>Passed</t>
      </is>
    </oc>
    <nc r="C245"/>
  </rcc>
  <rcc rId="2876" sId="1">
    <oc r="C11" t="inlineStr">
      <is>
        <t>Passed</t>
      </is>
    </oc>
    <nc r="C11"/>
  </rcc>
  <rcc rId="2877" sId="1">
    <oc r="C15" t="inlineStr">
      <is>
        <t>Passed</t>
      </is>
    </oc>
    <nc r="C15"/>
  </rcc>
  <rcc rId="2878" sId="1">
    <oc r="C22" t="inlineStr">
      <is>
        <t>Blocked</t>
      </is>
    </oc>
    <nc r="C22"/>
  </rcc>
  <rcc rId="2879" sId="1">
    <oc r="C205" t="inlineStr">
      <is>
        <t>Passed</t>
      </is>
    </oc>
    <nc r="C205"/>
  </rcc>
  <rcc rId="2880" sId="1">
    <oc r="C167" t="inlineStr">
      <is>
        <t>Passed</t>
      </is>
    </oc>
    <nc r="C167"/>
  </rcc>
  <rcc rId="2881" sId="1">
    <oc r="C238" t="inlineStr">
      <is>
        <t>Passed</t>
      </is>
    </oc>
    <nc r="C238"/>
  </rcc>
  <rcc rId="2882" sId="1">
    <oc r="C133" t="inlineStr">
      <is>
        <t>Passed</t>
      </is>
    </oc>
    <nc r="C133"/>
  </rcc>
  <rcc rId="2883" sId="1">
    <oc r="C132" t="inlineStr">
      <is>
        <t>Passed</t>
      </is>
    </oc>
    <nc r="C132"/>
  </rcc>
  <rcc rId="2884" sId="1">
    <oc r="C228" t="inlineStr">
      <is>
        <t>Passed</t>
      </is>
    </oc>
    <nc r="C228"/>
  </rcc>
  <rcc rId="2885" sId="1">
    <oc r="C166" t="inlineStr">
      <is>
        <t>Passed</t>
      </is>
    </oc>
    <nc r="C166"/>
  </rcc>
  <rcc rId="2886" sId="1">
    <oc r="C157" t="inlineStr">
      <is>
        <t>Passed</t>
      </is>
    </oc>
    <nc r="C157"/>
  </rcc>
  <rcc rId="2887" sId="1">
    <oc r="C159" t="inlineStr">
      <is>
        <t>Passed</t>
      </is>
    </oc>
    <nc r="C159"/>
  </rcc>
  <rcc rId="2888" sId="1">
    <oc r="C165" t="inlineStr">
      <is>
        <t>Passed</t>
      </is>
    </oc>
    <nc r="C165"/>
  </rcc>
  <rcc rId="2889" sId="1">
    <oc r="C231" t="inlineStr">
      <is>
        <t>Passed</t>
      </is>
    </oc>
    <nc r="C231"/>
  </rcc>
  <rcc rId="2890" sId="1">
    <oc r="C232" t="inlineStr">
      <is>
        <t>Passed</t>
      </is>
    </oc>
    <nc r="C232"/>
  </rcc>
  <rcc rId="2891" sId="1">
    <oc r="C233" t="inlineStr">
      <is>
        <t>Passed</t>
      </is>
    </oc>
    <nc r="C233"/>
  </rcc>
  <rcc rId="2892" sId="1">
    <oc r="C234" t="inlineStr">
      <is>
        <t>Passed</t>
      </is>
    </oc>
    <nc r="C234"/>
  </rcc>
  <rcc rId="2893" sId="1">
    <oc r="C235" t="inlineStr">
      <is>
        <t>Passed</t>
      </is>
    </oc>
    <nc r="C235"/>
  </rcc>
  <rcc rId="2894" sId="1">
    <oc r="C236" t="inlineStr">
      <is>
        <t>Passed</t>
      </is>
    </oc>
    <nc r="C236"/>
  </rcc>
  <rcc rId="2895" sId="1">
    <oc r="C237" t="inlineStr">
      <is>
        <t>Passed</t>
      </is>
    </oc>
    <nc r="C237"/>
  </rcc>
  <rcc rId="2896" sId="1">
    <oc r="C164" t="inlineStr">
      <is>
        <t>Passed</t>
      </is>
    </oc>
    <nc r="C164"/>
  </rcc>
  <rcc rId="2897" sId="1">
    <oc r="C156" t="inlineStr">
      <is>
        <t>Passed</t>
      </is>
    </oc>
    <nc r="C156"/>
  </rcc>
  <rcc rId="2898" sId="1">
    <oc r="C158" t="inlineStr">
      <is>
        <t>Passed</t>
      </is>
    </oc>
    <nc r="C158"/>
  </rcc>
  <rcc rId="2899" sId="1">
    <oc r="C247" t="inlineStr">
      <is>
        <t>Passed</t>
      </is>
    </oc>
    <nc r="C247"/>
  </rcc>
  <rcc rId="2900" sId="1">
    <oc r="C242" t="inlineStr">
      <is>
        <t>Passed</t>
      </is>
    </oc>
    <nc r="C242"/>
  </rcc>
  <rcc rId="2901" sId="1">
    <oc r="C248" t="inlineStr">
      <is>
        <t>Passed</t>
      </is>
    </oc>
    <nc r="C248"/>
  </rcc>
  <rcc rId="2902" sId="1">
    <oc r="C13" t="inlineStr">
      <is>
        <t>Passed</t>
      </is>
    </oc>
    <nc r="C13"/>
  </rcc>
  <rcc rId="2903" sId="1">
    <oc r="C46" t="inlineStr">
      <is>
        <t>Passed</t>
      </is>
    </oc>
    <nc r="C46"/>
  </rcc>
  <rcc rId="2904" sId="1">
    <oc r="C240" t="inlineStr">
      <is>
        <t>Passed</t>
      </is>
    </oc>
    <nc r="C240"/>
  </rcc>
  <rcc rId="2905" sId="1">
    <oc r="C239" t="inlineStr">
      <is>
        <t>Passed</t>
      </is>
    </oc>
    <nc r="C239"/>
  </rcc>
  <rcc rId="2906" sId="1">
    <oc r="C168" t="inlineStr">
      <is>
        <t>Passed</t>
      </is>
    </oc>
    <nc r="C168"/>
  </rcc>
  <rcc rId="2907" sId="1">
    <oc r="C199" t="inlineStr">
      <is>
        <t>Passed</t>
      </is>
    </oc>
    <nc r="C199"/>
  </rcc>
  <rcc rId="2908" sId="1">
    <oc r="C44" t="inlineStr">
      <is>
        <t>Passed</t>
      </is>
    </oc>
    <nc r="C44"/>
  </rcc>
  <rcc rId="2909" sId="1">
    <oc r="C261" t="inlineStr">
      <is>
        <t>Passed</t>
      </is>
    </oc>
    <nc r="C261"/>
  </rcc>
  <rcc rId="2910" sId="1">
    <oc r="C17" t="inlineStr">
      <is>
        <t>Passed</t>
      </is>
    </oc>
    <nc r="C17"/>
  </rcc>
  <rcc rId="2911" sId="1">
    <oc r="C82" t="inlineStr">
      <is>
        <t>Passed</t>
      </is>
    </oc>
    <nc r="C82"/>
  </rcc>
  <rcc rId="2912" sId="1">
    <oc r="C251" t="inlineStr">
      <is>
        <t>Blocked</t>
      </is>
    </oc>
    <nc r="C251"/>
  </rcc>
  <rcc rId="2913" sId="1">
    <oc r="C252" t="inlineStr">
      <is>
        <t>Blocked</t>
      </is>
    </oc>
    <nc r="C252"/>
  </rcc>
  <rcc rId="2914" sId="1">
    <oc r="C122" t="inlineStr">
      <is>
        <t>Passed</t>
      </is>
    </oc>
    <nc r="C122"/>
  </rcc>
  <rcc rId="2915" sId="1">
    <oc r="C124" t="inlineStr">
      <is>
        <t>Blocked</t>
      </is>
    </oc>
    <nc r="C124"/>
  </rcc>
  <rcc rId="2916" sId="1">
    <oc r="C121" t="inlineStr">
      <is>
        <t>Passed</t>
      </is>
    </oc>
    <nc r="C121"/>
  </rcc>
  <rcc rId="2917" sId="1">
    <oc r="C120" t="inlineStr">
      <is>
        <t>Passed</t>
      </is>
    </oc>
    <nc r="C120"/>
  </rcc>
  <rcc rId="2918" sId="1">
    <oc r="C214" t="inlineStr">
      <is>
        <t>Passed</t>
      </is>
    </oc>
    <nc r="C214"/>
  </rcc>
  <rcc rId="2919" sId="1">
    <oc r="C176" t="inlineStr">
      <is>
        <t>Passed</t>
      </is>
    </oc>
    <nc r="C176"/>
  </rcc>
  <rcc rId="2920" sId="1">
    <oc r="C63" t="inlineStr">
      <is>
        <t>Passed</t>
      </is>
    </oc>
    <nc r="C63"/>
  </rcc>
  <rcc rId="2921" sId="1">
    <oc r="C183" t="inlineStr">
      <is>
        <t>Passed</t>
      </is>
    </oc>
    <nc r="C183"/>
  </rcc>
  <rcc rId="2922" sId="1">
    <oc r="C180" t="inlineStr">
      <is>
        <t>Passed</t>
      </is>
    </oc>
    <nc r="C180"/>
  </rcc>
  <rcc rId="2923" sId="1">
    <oc r="C67" t="inlineStr">
      <is>
        <t>Passed</t>
      </is>
    </oc>
    <nc r="C67"/>
  </rcc>
  <rcc rId="2924" sId="1">
    <oc r="C256" t="inlineStr">
      <is>
        <t>Passed</t>
      </is>
    </oc>
    <nc r="C256"/>
  </rcc>
  <rcc rId="2925" sId="1">
    <oc r="C182" t="inlineStr">
      <is>
        <t>Passed</t>
      </is>
    </oc>
    <nc r="C182"/>
  </rcc>
  <rcc rId="2926" sId="1">
    <oc r="C269" t="inlineStr">
      <is>
        <t>Passed</t>
      </is>
    </oc>
    <nc r="C269"/>
  </rcc>
  <rcc rId="2927" sId="1">
    <oc r="C213" t="inlineStr">
      <is>
        <t>Passed</t>
      </is>
    </oc>
    <nc r="C213"/>
  </rcc>
  <rcc rId="2928" sId="1">
    <oc r="C186" t="inlineStr">
      <is>
        <t>Passed</t>
      </is>
    </oc>
    <nc r="C186"/>
  </rcc>
  <rcc rId="2929" sId="1">
    <oc r="C174" t="inlineStr">
      <is>
        <t>Passed</t>
      </is>
    </oc>
    <nc r="C174"/>
  </rcc>
  <rcc rId="2930" sId="1">
    <oc r="C72" t="inlineStr">
      <is>
        <t>Passed</t>
      </is>
    </oc>
    <nc r="C72"/>
  </rcc>
  <rcc rId="2931" sId="1">
    <oc r="C81" t="inlineStr">
      <is>
        <t>Passed</t>
      </is>
    </oc>
    <nc r="C81"/>
  </rcc>
  <rcc rId="2932" sId="1">
    <oc r="C71" t="inlineStr">
      <is>
        <t>Passed</t>
      </is>
    </oc>
    <nc r="C71"/>
  </rcc>
  <rcc rId="2933" sId="1">
    <oc r="C173" t="inlineStr">
      <is>
        <t>Passed</t>
      </is>
    </oc>
    <nc r="C173"/>
  </rcc>
  <rcc rId="2934" sId="1">
    <oc r="C184" t="inlineStr">
      <is>
        <t>Passed</t>
      </is>
    </oc>
    <nc r="C184"/>
  </rcc>
  <rcc rId="2935" sId="1">
    <oc r="C222" t="inlineStr">
      <is>
        <t>Passed</t>
      </is>
    </oc>
    <nc r="C222"/>
  </rcc>
  <rcc rId="2936" sId="1">
    <oc r="C196" t="inlineStr">
      <is>
        <t>Passed</t>
      </is>
    </oc>
    <nc r="C196"/>
  </rcc>
  <rcc rId="2937" sId="1">
    <oc r="C39" t="inlineStr">
      <is>
        <t>Passed</t>
      </is>
    </oc>
    <nc r="C39"/>
  </rcc>
  <rcc rId="2938" sId="1">
    <oc r="C277" t="inlineStr">
      <is>
        <t>Blocked</t>
      </is>
    </oc>
    <nc r="C277"/>
  </rcc>
  <rcc rId="2939" sId="1">
    <oc r="C279" t="inlineStr">
      <is>
        <t>Blocked</t>
      </is>
    </oc>
    <nc r="C279"/>
  </rcc>
  <rcc rId="2940" sId="1">
    <oc r="C278" t="inlineStr">
      <is>
        <t>Blocked</t>
      </is>
    </oc>
    <nc r="C278"/>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4" sId="1">
    <nc r="C130" t="inlineStr">
      <is>
        <t>Passed</t>
      </is>
    </nc>
  </rcc>
  <rcc rId="3245" sId="1">
    <nc r="C35" t="inlineStr">
      <is>
        <t>Passed</t>
      </is>
    </nc>
  </rcc>
  <rcc rId="3246" sId="1">
    <nc r="C30" t="inlineStr">
      <is>
        <t>Passed</t>
      </is>
    </nc>
  </rcc>
  <rcc rId="3247" sId="1">
    <nc r="C152" t="inlineStr">
      <is>
        <t>Passed</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59" sId="1">
    <oc r="E194" t="inlineStr">
      <is>
        <t>roshni</t>
      </is>
    </oc>
    <nc r="E194" t="inlineStr">
      <is>
        <t>INTEL</t>
      </is>
    </nc>
  </rcc>
  <rcc rId="5160" sId="1">
    <oc r="E195" t="inlineStr">
      <is>
        <t>roshni</t>
      </is>
    </oc>
    <nc r="E195" t="inlineStr">
      <is>
        <t>INTEL</t>
      </is>
    </nc>
  </rcc>
  <rcc rId="5161" sId="1">
    <oc r="E192" t="inlineStr">
      <is>
        <t>roshni</t>
      </is>
    </oc>
    <nc r="E192" t="inlineStr">
      <is>
        <t>INTEL</t>
      </is>
    </nc>
  </rcc>
  <rcc rId="5162" sId="1">
    <oc r="E230" t="inlineStr">
      <is>
        <t>roshni</t>
      </is>
    </oc>
    <nc r="E230" t="inlineStr">
      <is>
        <t>INTEL</t>
      </is>
    </nc>
  </rcc>
  <rcc rId="5163" sId="1">
    <oc r="E69" t="inlineStr">
      <is>
        <t>roshni</t>
      </is>
    </oc>
    <nc r="E69" t="inlineStr">
      <is>
        <t>INTEL</t>
      </is>
    </nc>
  </rcc>
  <rcc rId="5164" sId="1">
    <oc r="E50" t="inlineStr">
      <is>
        <t>roshni</t>
      </is>
    </oc>
    <nc r="E50" t="inlineStr">
      <is>
        <t>INTEL</t>
      </is>
    </nc>
  </rcc>
  <rcc rId="5165" sId="1">
    <oc r="E255" t="inlineStr">
      <is>
        <t>roshni</t>
      </is>
    </oc>
    <nc r="E255" t="inlineStr">
      <is>
        <t>INTEL</t>
      </is>
    </nc>
  </rcc>
  <rcc rId="5166" sId="1">
    <oc r="E204" t="inlineStr">
      <is>
        <t>roshni</t>
      </is>
    </oc>
    <nc r="E204" t="inlineStr">
      <is>
        <t>INTEL</t>
      </is>
    </nc>
  </rcc>
  <rcc rId="5167" sId="1">
    <oc r="E169" t="inlineStr">
      <is>
        <t>roshni</t>
      </is>
    </oc>
    <nc r="E169" t="inlineStr">
      <is>
        <t>INTEL</t>
      </is>
    </nc>
  </rcc>
  <rcc rId="5168" sId="1">
    <oc r="E170" t="inlineStr">
      <is>
        <t>roshni</t>
      </is>
    </oc>
    <nc r="E170" t="inlineStr">
      <is>
        <t>INTEL</t>
      </is>
    </nc>
  </rcc>
  <rcc rId="5169" sId="1">
    <oc r="E205" t="inlineStr">
      <is>
        <t>roshni</t>
      </is>
    </oc>
    <nc r="E205" t="inlineStr">
      <is>
        <t>INTEL</t>
      </is>
    </nc>
  </rcc>
  <rcc rId="5170" sId="1">
    <nc r="E38" t="inlineStr">
      <is>
        <t>INTEL</t>
      </is>
    </nc>
  </rcc>
  <rfmt sheetId="1" sqref="E38">
    <dxf>
      <border diagonalUp="0" diagonalDown="0" outline="0">
        <left/>
        <right/>
        <top/>
        <bottom/>
      </border>
    </dxf>
  </rfmt>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1" sId="1">
    <nc r="C10" t="inlineStr">
      <is>
        <t>passed</t>
      </is>
    </nc>
  </rcc>
  <rcc rId="5172" sId="1">
    <nc r="E10" t="inlineStr">
      <is>
        <t>roshni</t>
      </is>
    </nc>
  </rcc>
  <rfmt sheetId="1" sqref="E10">
    <dxf>
      <alignment horizontal="general" vertical="bottom" textRotation="0" wrapText="0" indent="0" justifyLastLine="0" shrinkToFit="0" readingOrder="0"/>
      <border diagonalUp="0" diagonalDown="0" outline="0">
        <left/>
        <right/>
        <top/>
        <bottom/>
      </border>
    </dxf>
  </rfmt>
  <rcc rId="5173" sId="1">
    <nc r="C99" t="inlineStr">
      <is>
        <t>passed</t>
      </is>
    </nc>
  </rcc>
  <rcc rId="5174" sId="1">
    <nc r="C216" t="inlineStr">
      <is>
        <t>passed</t>
      </is>
    </nc>
  </rcc>
  <rcc rId="5175" sId="1">
    <nc r="E216" t="inlineStr">
      <is>
        <t>roshni</t>
      </is>
    </nc>
  </rcc>
  <rcc rId="5176" sId="1">
    <nc r="E99" t="inlineStr">
      <is>
        <t>roshni</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7" sId="1">
    <nc r="C242" t="inlineStr">
      <is>
        <t>passed</t>
      </is>
    </nc>
  </rcc>
  <rcc rId="5178" sId="1">
    <nc r="E242" t="inlineStr">
      <is>
        <t>roshni</t>
      </is>
    </nc>
  </rcc>
  <rcc rId="5179" sId="1">
    <nc r="C49" t="inlineStr">
      <is>
        <t>passed</t>
      </is>
    </nc>
  </rcc>
  <rcc rId="5180" sId="1">
    <nc r="E49" t="inlineStr">
      <is>
        <t>roshni</t>
      </is>
    </nc>
  </rcc>
  <rfmt sheetId="1" sqref="E49">
    <dxf>
      <alignment horizontal="general" vertical="bottom" textRotation="0" wrapText="0" indent="0" justifyLastLine="0" shrinkToFit="0" readingOrder="0"/>
    </dxf>
  </rfmt>
  <rcc rId="5181" sId="1">
    <nc r="C197" t="inlineStr">
      <is>
        <t>passed</t>
      </is>
    </nc>
  </rcc>
  <rcc rId="5182" sId="1">
    <nc r="E197" t="inlineStr">
      <is>
        <t>roshni</t>
      </is>
    </nc>
  </rcc>
  <rfmt sheetId="1" sqref="E197">
    <dxf>
      <alignment horizontal="general" vertical="bottom" textRotation="0" wrapText="0" indent="0" justifyLastLine="0" shrinkToFit="0" readingOrder="0"/>
    </dxf>
  </rfmt>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4" sId="1">
    <nc r="C275" t="inlineStr">
      <is>
        <t>passed</t>
      </is>
    </nc>
  </rcc>
  <rcc rId="5185" sId="1">
    <nc r="E275" t="inlineStr">
      <is>
        <t>roshni</t>
      </is>
    </nc>
  </rcc>
  <rcc rId="5186" sId="1">
    <oc r="E3" t="inlineStr">
      <is>
        <t>roshni</t>
      </is>
    </oc>
    <nc r="E3"/>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69" start="0" length="0">
    <dxf/>
  </rfmt>
  <rfmt sheetId="1" sqref="E43" start="0" length="0">
    <dxf/>
  </rfmt>
  <rfmt sheetId="1" sqref="E253" start="0" length="0">
    <dxf/>
  </rfmt>
  <rfmt sheetId="1" sqref="E40" start="0" length="0">
    <dxf/>
  </rfmt>
  <rfmt sheetId="1" sqref="E89" start="0" length="0">
    <dxf/>
  </rfmt>
  <rfmt sheetId="1" sqref="E7" start="0" length="0">
    <dxf/>
  </rfmt>
  <rfmt sheetId="1" sqref="E8" start="0" length="0">
    <dxf/>
  </rfmt>
  <rfmt sheetId="1" sqref="E94" start="0" length="0">
    <dxf/>
  </rfmt>
  <rfmt sheetId="1" sqref="E28" start="0" length="0">
    <dxf/>
  </rfmt>
  <rfmt sheetId="1" sqref="E38" start="0" length="0">
    <dxf/>
  </rfmt>
  <rfmt sheetId="1" sqref="E85" start="0" length="0">
    <dxf/>
  </rfmt>
  <rfmt sheetId="1" sqref="E116" start="0" length="0">
    <dxf/>
  </rfmt>
  <rfmt sheetId="1" sqref="E202" start="0" length="0">
    <dxf/>
  </rfmt>
  <rfmt sheetId="1" sqref="E241" start="0" length="0">
    <dxf/>
  </rfmt>
  <rfmt sheetId="1" sqref="E244" start="0" length="0">
    <dxf/>
  </rfmt>
  <rfmt sheetId="1" sqref="E149" start="0" length="0">
    <dxf/>
  </rfmt>
  <rfmt sheetId="1" sqref="E223" start="0" length="0">
    <dxf/>
  </rfmt>
  <rfmt sheetId="1" sqref="E148" start="0" length="0">
    <dxf/>
  </rfmt>
  <rfmt sheetId="1" sqref="E272" start="0" length="0">
    <dxf/>
  </rfmt>
  <rfmt sheetId="1" sqref="E129" start="0" length="0">
    <dxf/>
  </rfmt>
  <rfmt sheetId="1" sqref="E128" start="0" length="0">
    <dxf/>
  </rfmt>
  <rfmt sheetId="1" sqref="E118" start="0" length="0">
    <dxf/>
  </rfmt>
  <rcc rId="5187" sId="1">
    <oc r="E43" t="inlineStr">
      <is>
        <t>Ajay</t>
      </is>
    </oc>
    <nc r="E43" t="inlineStr">
      <is>
        <t>INTEL</t>
      </is>
    </nc>
  </rcc>
  <rcc rId="5188" sId="1">
    <oc r="E253" t="inlineStr">
      <is>
        <t>Ajay</t>
      </is>
    </oc>
    <nc r="E253" t="inlineStr">
      <is>
        <t>INTEL</t>
      </is>
    </nc>
  </rcc>
  <rcc rId="5189" sId="1">
    <oc r="E40" t="inlineStr">
      <is>
        <t>Ajay</t>
      </is>
    </oc>
    <nc r="E40" t="inlineStr">
      <is>
        <t>INTEL</t>
      </is>
    </nc>
  </rcc>
  <rcc rId="5190" sId="1">
    <oc r="E89" t="inlineStr">
      <is>
        <t>Ajay</t>
      </is>
    </oc>
    <nc r="E89" t="inlineStr">
      <is>
        <t>INTEL</t>
      </is>
    </nc>
  </rcc>
  <rcc rId="5191" sId="1">
    <oc r="E7" t="inlineStr">
      <is>
        <t>Ajay</t>
      </is>
    </oc>
    <nc r="E7" t="inlineStr">
      <is>
        <t>INTEL</t>
      </is>
    </nc>
  </rcc>
  <rcc rId="5192" sId="1">
    <oc r="E8" t="inlineStr">
      <is>
        <t>Ajay</t>
      </is>
    </oc>
    <nc r="E8" t="inlineStr">
      <is>
        <t>INTEL</t>
      </is>
    </nc>
  </rcc>
  <rcc rId="5193" sId="1">
    <oc r="E94" t="inlineStr">
      <is>
        <t>Ajay</t>
      </is>
    </oc>
    <nc r="E94" t="inlineStr">
      <is>
        <t>INTEL</t>
      </is>
    </nc>
  </rcc>
  <rcc rId="5194" sId="1">
    <oc r="E28" t="inlineStr">
      <is>
        <t>Ajay</t>
      </is>
    </oc>
    <nc r="E28" t="inlineStr">
      <is>
        <t>INTEL</t>
      </is>
    </nc>
  </rcc>
  <rcc rId="5195" sId="1">
    <oc r="E85" t="inlineStr">
      <is>
        <t>Ajay</t>
      </is>
    </oc>
    <nc r="E85" t="inlineStr">
      <is>
        <t>INTEL</t>
      </is>
    </nc>
  </rcc>
  <rcc rId="5196" sId="1">
    <oc r="E116" t="inlineStr">
      <is>
        <t>Ajay</t>
      </is>
    </oc>
    <nc r="E116" t="inlineStr">
      <is>
        <t>INTEL</t>
      </is>
    </nc>
  </rcc>
  <rcc rId="5197" sId="1">
    <oc r="E202" t="inlineStr">
      <is>
        <t>Ajay</t>
      </is>
    </oc>
    <nc r="E202" t="inlineStr">
      <is>
        <t>INTEL</t>
      </is>
    </nc>
  </rcc>
  <rcc rId="5198" sId="1">
    <oc r="E241" t="inlineStr">
      <is>
        <t>Ajay</t>
      </is>
    </oc>
    <nc r="E241" t="inlineStr">
      <is>
        <t>INTEL</t>
      </is>
    </nc>
  </rcc>
  <rcc rId="5199" sId="1">
    <oc r="E244" t="inlineStr">
      <is>
        <t>Ajay</t>
      </is>
    </oc>
    <nc r="E244" t="inlineStr">
      <is>
        <t>INTEL</t>
      </is>
    </nc>
  </rcc>
  <rcc rId="5200" sId="1">
    <oc r="E149" t="inlineStr">
      <is>
        <t>Ajay</t>
      </is>
    </oc>
    <nc r="E149" t="inlineStr">
      <is>
        <t>INTEL</t>
      </is>
    </nc>
  </rcc>
  <rcc rId="5201" sId="1">
    <oc r="E223" t="inlineStr">
      <is>
        <t>Ajay</t>
      </is>
    </oc>
    <nc r="E223" t="inlineStr">
      <is>
        <t>INTEL</t>
      </is>
    </nc>
  </rcc>
  <rcc rId="5202" sId="1">
    <oc r="E148" t="inlineStr">
      <is>
        <t>Ajay</t>
      </is>
    </oc>
    <nc r="E148" t="inlineStr">
      <is>
        <t>INTEL</t>
      </is>
    </nc>
  </rcc>
  <rcc rId="5203" sId="1">
    <oc r="E272" t="inlineStr">
      <is>
        <t>Ajay</t>
      </is>
    </oc>
    <nc r="E272" t="inlineStr">
      <is>
        <t>INTEL</t>
      </is>
    </nc>
  </rcc>
  <rcc rId="5204" sId="1">
    <oc r="E129" t="inlineStr">
      <is>
        <t>Ajay</t>
      </is>
    </oc>
    <nc r="E129" t="inlineStr">
      <is>
        <t>INTEL</t>
      </is>
    </nc>
  </rcc>
  <rcc rId="5205" sId="1">
    <oc r="E128" t="inlineStr">
      <is>
        <t>Ajay</t>
      </is>
    </oc>
    <nc r="E128" t="inlineStr">
      <is>
        <t>INTEL</t>
      </is>
    </nc>
  </rcc>
  <rcc rId="5206" sId="1">
    <oc r="E118" t="inlineStr">
      <is>
        <t>Ajay</t>
      </is>
    </oc>
    <nc r="E118" t="inlineStr">
      <is>
        <t>INTEL</t>
      </is>
    </nc>
  </rcc>
  <rcc rId="5207" sId="1" odxf="1" dxf="1">
    <oc r="E171" t="inlineStr">
      <is>
        <t>Ajay</t>
      </is>
    </oc>
    <nc r="E171" t="inlineStr">
      <is>
        <t>INTEL</t>
      </is>
    </nc>
    <odxf/>
    <ndxf/>
  </rcc>
  <rcc rId="5208" sId="1" odxf="1" dxf="1">
    <oc r="E133" t="inlineStr">
      <is>
        <t>Ajay</t>
      </is>
    </oc>
    <nc r="E133" t="inlineStr">
      <is>
        <t>INTEL</t>
      </is>
    </nc>
    <odxf/>
    <ndxf/>
  </rcc>
  <rcc rId="5209" sId="1" odxf="1" dxf="1">
    <oc r="E132" t="inlineStr">
      <is>
        <t>Ajay</t>
      </is>
    </oc>
    <nc r="E132" t="inlineStr">
      <is>
        <t>INTEL</t>
      </is>
    </nc>
    <odxf/>
    <ndxf/>
  </rcc>
  <rcc rId="5210" sId="1" odxf="1" dxf="1">
    <oc r="E264" t="inlineStr">
      <is>
        <t>Ajay</t>
      </is>
    </oc>
    <nc r="E264" t="inlineStr">
      <is>
        <t>INTEL</t>
      </is>
    </nc>
    <odxf/>
    <ndxf/>
  </rcc>
  <rcc rId="5211" sId="1" odxf="1" dxf="1">
    <oc r="E122" t="inlineStr">
      <is>
        <t>Ajay</t>
      </is>
    </oc>
    <nc r="E122" t="inlineStr">
      <is>
        <t>INTEL</t>
      </is>
    </nc>
    <odxf/>
    <ndxf/>
  </rcc>
  <rcc rId="5212" sId="1" odxf="1" dxf="1">
    <oc r="E121" t="inlineStr">
      <is>
        <t>Ajay</t>
      </is>
    </oc>
    <nc r="E121" t="inlineStr">
      <is>
        <t>INTEL</t>
      </is>
    </nc>
    <odxf/>
    <ndxf/>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5" sId="1">
    <oc r="E194" t="inlineStr">
      <is>
        <t>INTEL</t>
      </is>
    </oc>
    <nc r="E194" t="inlineStr">
      <is>
        <t>ajay</t>
      </is>
    </nc>
  </rcc>
  <rcc rId="5216" sId="1">
    <oc r="E195" t="inlineStr">
      <is>
        <t>INTEL</t>
      </is>
    </oc>
    <nc r="E195" t="inlineStr">
      <is>
        <t>ajay</t>
      </is>
    </nc>
  </rcc>
  <rcc rId="5217" sId="1" xfDxf="1" dxf="1">
    <oc r="E192" t="inlineStr">
      <is>
        <t>INTEL</t>
      </is>
    </oc>
    <nc r="E192" t="inlineStr">
      <is>
        <t>ajay</t>
      </is>
    </nc>
  </rcc>
  <rcc rId="5218" sId="1" xfDxf="1" dxf="1">
    <oc r="E230" t="inlineStr">
      <is>
        <t>INTEL</t>
      </is>
    </oc>
    <nc r="E230" t="inlineStr">
      <is>
        <t>ajay</t>
      </is>
    </nc>
  </rcc>
  <rcc rId="5219" sId="1" xfDxf="1" dxf="1">
    <oc r="E69" t="inlineStr">
      <is>
        <t>INTEL</t>
      </is>
    </oc>
    <nc r="E69" t="inlineStr">
      <is>
        <t>ajay</t>
      </is>
    </nc>
    <ndxf/>
  </rcc>
  <rcc rId="5220" sId="1" xfDxf="1" dxf="1">
    <oc r="E43" t="inlineStr">
      <is>
        <t>INTEL</t>
      </is>
    </oc>
    <nc r="E43" t="inlineStr">
      <is>
        <t>ajay</t>
      </is>
    </nc>
    <ndxf/>
  </rcc>
  <rcc rId="5221" sId="1" xfDxf="1" dxf="1">
    <oc r="E253" t="inlineStr">
      <is>
        <t>INTEL</t>
      </is>
    </oc>
    <nc r="E253" t="inlineStr">
      <is>
        <t>ajay</t>
      </is>
    </nc>
    <ndxf/>
  </rcc>
  <rcc rId="5222" sId="1" xfDxf="1" dxf="1">
    <oc r="E40" t="inlineStr">
      <is>
        <t>INTEL</t>
      </is>
    </oc>
    <nc r="E40" t="inlineStr">
      <is>
        <t>ajay</t>
      </is>
    </nc>
    <ndxf/>
  </rcc>
  <rcc rId="5223" sId="1" xfDxf="1" dxf="1">
    <oc r="E89" t="inlineStr">
      <is>
        <t>INTEL</t>
      </is>
    </oc>
    <nc r="E89" t="inlineStr">
      <is>
        <t>ajay</t>
      </is>
    </nc>
    <ndxf/>
  </rcc>
  <rcc rId="5224" sId="1" xfDxf="1" dxf="1">
    <oc r="E7" t="inlineStr">
      <is>
        <t>INTEL</t>
      </is>
    </oc>
    <nc r="E7" t="inlineStr">
      <is>
        <t>ajay</t>
      </is>
    </nc>
    <ndxf/>
  </rcc>
  <rcc rId="5225" sId="1" xfDxf="1" dxf="1">
    <oc r="E8" t="inlineStr">
      <is>
        <t>INTEL</t>
      </is>
    </oc>
    <nc r="E8" t="inlineStr">
      <is>
        <t>ajay</t>
      </is>
    </nc>
    <ndxf/>
  </rcc>
  <rcc rId="5226" sId="1" xfDxf="1" dxf="1">
    <oc r="E94" t="inlineStr">
      <is>
        <t>INTEL</t>
      </is>
    </oc>
    <nc r="E94" t="inlineStr">
      <is>
        <t>ajay</t>
      </is>
    </nc>
    <ndxf/>
  </rcc>
  <rcc rId="5227" sId="1" xfDxf="1" dxf="1">
    <oc r="E28" t="inlineStr">
      <is>
        <t>INTEL</t>
      </is>
    </oc>
    <nc r="E28" t="inlineStr">
      <is>
        <t>ajay</t>
      </is>
    </nc>
    <ndxf/>
  </rcc>
  <rfmt sheetId="1" xfDxf="1" sqref="E50" start="0" length="0"/>
  <rcc rId="5228" sId="1" xfDxf="1" dxf="1">
    <oc r="E50" t="inlineStr">
      <is>
        <t>INTEL</t>
      </is>
    </oc>
    <nc r="E50" t="inlineStr">
      <is>
        <t>ajay</t>
      </is>
    </nc>
  </rcc>
  <rcc rId="5229" sId="1" xfDxf="1" dxf="1">
    <oc r="E85" t="inlineStr">
      <is>
        <t>INTEL</t>
      </is>
    </oc>
    <nc r="E85" t="inlineStr">
      <is>
        <t>ajay</t>
      </is>
    </nc>
    <ndxf/>
  </rcc>
  <rcc rId="5230" sId="1" xfDxf="1" dxf="1">
    <oc r="E255" t="inlineStr">
      <is>
        <t>INTEL</t>
      </is>
    </oc>
    <nc r="E255" t="inlineStr">
      <is>
        <t>ajay</t>
      </is>
    </nc>
  </rcc>
  <rcc rId="5231" sId="1" xfDxf="1" dxf="1">
    <oc r="E116" t="inlineStr">
      <is>
        <t>INTEL</t>
      </is>
    </oc>
    <nc r="E116" t="inlineStr">
      <is>
        <t>ajay</t>
      </is>
    </nc>
    <ndxf/>
  </rcc>
  <rcc rId="5232" sId="1" xfDxf="1" dxf="1">
    <oc r="E202" t="inlineStr">
      <is>
        <t>INTEL</t>
      </is>
    </oc>
    <nc r="E202" t="inlineStr">
      <is>
        <t>ajay</t>
      </is>
    </nc>
    <ndxf/>
  </rcc>
  <rcc rId="5233" sId="1" xfDxf="1" dxf="1">
    <oc r="E241" t="inlineStr">
      <is>
        <t>INTEL</t>
      </is>
    </oc>
    <nc r="E241" t="inlineStr">
      <is>
        <t>ajay</t>
      </is>
    </nc>
    <ndxf/>
  </rcc>
  <rcc rId="5234" sId="1" xfDxf="1" dxf="1">
    <oc r="E244" t="inlineStr">
      <is>
        <t>INTEL</t>
      </is>
    </oc>
    <nc r="E244" t="inlineStr">
      <is>
        <t>ajay</t>
      </is>
    </nc>
    <ndxf/>
  </rcc>
  <rcc rId="5235" sId="1" xfDxf="1" dxf="1">
    <oc r="E149" t="inlineStr">
      <is>
        <t>INTEL</t>
      </is>
    </oc>
    <nc r="E149" t="inlineStr">
      <is>
        <t>ajay</t>
      </is>
    </nc>
    <ndxf/>
  </rcc>
  <rcc rId="5236" sId="1" xfDxf="1" dxf="1">
    <oc r="E223" t="inlineStr">
      <is>
        <t>INTEL</t>
      </is>
    </oc>
    <nc r="E223" t="inlineStr">
      <is>
        <t>ajay</t>
      </is>
    </nc>
    <ndxf/>
  </rcc>
  <rcc rId="5237" sId="1" xfDxf="1" dxf="1">
    <oc r="E148" t="inlineStr">
      <is>
        <t>INTEL</t>
      </is>
    </oc>
    <nc r="E148" t="inlineStr">
      <is>
        <t>ajay</t>
      </is>
    </nc>
    <ndxf/>
  </rcc>
  <rcc rId="5238" sId="1" xfDxf="1" dxf="1">
    <oc r="E272" t="inlineStr">
      <is>
        <t>INTEL</t>
      </is>
    </oc>
    <nc r="E272" t="inlineStr">
      <is>
        <t>ajay</t>
      </is>
    </nc>
    <ndxf/>
  </rcc>
  <rcc rId="5239" sId="1" xfDxf="1" dxf="1">
    <oc r="E204" t="inlineStr">
      <is>
        <t>INTEL</t>
      </is>
    </oc>
    <nc r="E204" t="inlineStr">
      <is>
        <t>ajay</t>
      </is>
    </nc>
  </rcc>
  <rcc rId="5240" sId="1" xfDxf="1" dxf="1">
    <oc r="E129" t="inlineStr">
      <is>
        <t>INTEL</t>
      </is>
    </oc>
    <nc r="E129" t="inlineStr">
      <is>
        <t>ajay</t>
      </is>
    </nc>
    <ndxf/>
  </rcc>
  <rcc rId="5241" sId="1" xfDxf="1" dxf="1">
    <oc r="E128" t="inlineStr">
      <is>
        <t>INTEL</t>
      </is>
    </oc>
    <nc r="E128" t="inlineStr">
      <is>
        <t>ajay</t>
      </is>
    </nc>
    <ndxf/>
  </rcc>
  <rcc rId="5242" sId="1" xfDxf="1" dxf="1">
    <oc r="E118" t="inlineStr">
      <is>
        <t>INTEL</t>
      </is>
    </oc>
    <nc r="E118" t="inlineStr">
      <is>
        <t>ajay</t>
      </is>
    </nc>
    <ndxf/>
  </rcc>
  <rcc rId="5243" sId="1" xfDxf="1" dxf="1">
    <oc r="E169" t="inlineStr">
      <is>
        <t>INTEL</t>
      </is>
    </oc>
    <nc r="E169" t="inlineStr">
      <is>
        <t>ajay</t>
      </is>
    </nc>
  </rcc>
  <rcc rId="5244" sId="1" xfDxf="1" dxf="1">
    <oc r="E171" t="inlineStr">
      <is>
        <t>INTEL</t>
      </is>
    </oc>
    <nc r="E171" t="inlineStr">
      <is>
        <t>ajay</t>
      </is>
    </nc>
    <ndxf/>
  </rcc>
  <rcc rId="5245" sId="1" xfDxf="1" dxf="1">
    <oc r="E170" t="inlineStr">
      <is>
        <t>INTEL</t>
      </is>
    </oc>
    <nc r="E170" t="inlineStr">
      <is>
        <t>ajay</t>
      </is>
    </nc>
  </rcc>
  <rcc rId="5246" sId="1" xfDxf="1" dxf="1">
    <oc r="E205" t="inlineStr">
      <is>
        <t>INTEL</t>
      </is>
    </oc>
    <nc r="E205" t="inlineStr">
      <is>
        <t>ajay</t>
      </is>
    </nc>
  </rcc>
  <rcc rId="5247" sId="1" xfDxf="1" dxf="1">
    <oc r="E133" t="inlineStr">
      <is>
        <t>INTEL</t>
      </is>
    </oc>
    <nc r="E133" t="inlineStr">
      <is>
        <t>ajay</t>
      </is>
    </nc>
    <ndxf/>
  </rcc>
  <rcc rId="5248" sId="1" xfDxf="1" dxf="1">
    <oc r="E132" t="inlineStr">
      <is>
        <t>INTEL</t>
      </is>
    </oc>
    <nc r="E132" t="inlineStr">
      <is>
        <t>ajay</t>
      </is>
    </nc>
    <ndxf/>
  </rcc>
  <rcc rId="5249" sId="1" xfDxf="1" dxf="1">
    <oc r="E264" t="inlineStr">
      <is>
        <t>INTEL</t>
      </is>
    </oc>
    <nc r="E264" t="inlineStr">
      <is>
        <t>ajay</t>
      </is>
    </nc>
    <ndxf/>
  </rcc>
  <rcc rId="5250" sId="1" xfDxf="1" dxf="1">
    <oc r="E122" t="inlineStr">
      <is>
        <t>INTEL</t>
      </is>
    </oc>
    <nc r="E122" t="inlineStr">
      <is>
        <t>ajay</t>
      </is>
    </nc>
    <ndxf/>
  </rcc>
  <rcc rId="5251" sId="1" xfDxf="1" dxf="1">
    <oc r="E121" t="inlineStr">
      <is>
        <t>INTEL</t>
      </is>
    </oc>
    <nc r="E121" t="inlineStr">
      <is>
        <t>ajay</t>
      </is>
    </nc>
    <ndxf/>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52" sId="1">
    <nc r="C238" t="inlineStr">
      <is>
        <t>passed</t>
      </is>
    </nc>
  </rcc>
  <rdn rId="0" localSheetId="1" customView="1" name="Z_68025057_032C_45F4_9442_B6598213C96A_.wvu.FilterData" hidden="1" oldHidden="1">
    <formula>'ADL_M_LP5_CONS_BAT (1)'!$A$1:$AO$286</formula>
  </rdn>
  <rcv guid="{68025057-032C-45F4-9442-B6598213C96A}"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54" sId="1">
    <nc r="C276" t="inlineStr">
      <is>
        <t>passed</t>
      </is>
    </nc>
  </rcc>
  <rcc rId="5255" sId="1">
    <nc r="C274" t="inlineStr">
      <is>
        <t>passed</t>
      </is>
    </nc>
  </rcc>
  <rcc rId="5256" sId="1">
    <nc r="E274" t="inlineStr">
      <is>
        <t>roshni</t>
      </is>
    </nc>
  </rcc>
  <rcc rId="5257" sId="1">
    <nc r="E276" t="inlineStr">
      <is>
        <t>roshni</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8" sId="1">
    <nc r="C208" t="inlineStr">
      <is>
        <t>Passed</t>
      </is>
    </nc>
  </rcc>
  <rcc rId="3249" sId="1">
    <nc r="C207" t="inlineStr">
      <is>
        <t>Passed</t>
      </is>
    </nc>
  </rcc>
  <rcc rId="3250" sId="1">
    <nc r="C206" t="inlineStr">
      <is>
        <t>Passed</t>
      </is>
    </nc>
  </rcc>
  <rcc rId="3251" sId="1">
    <nc r="C245" t="inlineStr">
      <is>
        <t>Passed</t>
      </is>
    </nc>
  </rcc>
  <rcc rId="3252" sId="1">
    <nc r="C39" t="inlineStr">
      <is>
        <t>Passed</t>
      </is>
    </nc>
  </rcc>
  <rcc rId="3253" sId="1">
    <nc r="C196" t="inlineStr">
      <is>
        <t>Passed</t>
      </is>
    </nc>
  </rcc>
  <rcc rId="3254" sId="1">
    <nc r="C222" t="inlineStr">
      <is>
        <t>Passed</t>
      </is>
    </nc>
  </rcc>
  <rcc rId="3255" sId="1">
    <nc r="C17" t="inlineStr">
      <is>
        <t>Passed</t>
      </is>
    </nc>
  </rcc>
  <rcc rId="3256" sId="1">
    <nc r="C203" t="inlineStr">
      <is>
        <t>Passed</t>
      </is>
    </nc>
  </rcc>
  <rcc rId="3257" sId="1">
    <nc r="C273" t="inlineStr">
      <is>
        <t>Passed</t>
      </is>
    </nc>
  </rcc>
  <rcc rId="3258" sId="1">
    <nc r="C272" t="inlineStr">
      <is>
        <t>Passed</t>
      </is>
    </nc>
  </rcc>
  <rcc rId="3259" sId="1">
    <nc r="C171" t="inlineStr">
      <is>
        <t>Passed</t>
      </is>
    </nc>
  </rcc>
  <rcc rId="3260" sId="1">
    <nc r="C118" t="inlineStr">
      <is>
        <t>Passed</t>
      </is>
    </nc>
  </rcc>
  <rcc rId="3261" sId="1">
    <nc r="C10" t="inlineStr">
      <is>
        <t>Passed</t>
      </is>
    </nc>
  </rcc>
  <rcc rId="3262" sId="1">
    <nc r="C4" t="inlineStr">
      <is>
        <t>Passed</t>
      </is>
    </nc>
  </rcc>
  <rcc rId="3263" sId="1">
    <nc r="C5" t="inlineStr">
      <is>
        <t>Passed</t>
      </is>
    </nc>
  </rcc>
  <rcc rId="3264" sId="1">
    <nc r="C11" t="inlineStr">
      <is>
        <t>Passed</t>
      </is>
    </nc>
  </rcc>
  <rcc rId="3265" sId="1">
    <nc r="C167" t="inlineStr">
      <is>
        <t>Passed</t>
      </is>
    </nc>
  </rcc>
  <rcc rId="3266" sId="1">
    <nc r="C261" t="inlineStr">
      <is>
        <t>Passed</t>
      </is>
    </nc>
  </rcc>
  <rcc rId="3267" sId="1">
    <nc r="C192" t="inlineStr">
      <is>
        <t>Passed</t>
      </is>
    </nc>
  </rcc>
  <rcc rId="3268" sId="1">
    <nc r="C230" t="inlineStr">
      <is>
        <t>Passed</t>
      </is>
    </nc>
  </rcc>
  <rcc rId="3269" sId="1">
    <nc r="C109" t="inlineStr">
      <is>
        <t>Passed</t>
      </is>
    </nc>
  </rcc>
  <rcc rId="3270" sId="1">
    <nc r="C270" t="inlineStr">
      <is>
        <t>Passed</t>
      </is>
    </nc>
  </rcc>
  <rcc rId="3271" sId="1">
    <nc r="C264" t="inlineStr">
      <is>
        <t>Passed</t>
      </is>
    </nc>
  </rcc>
  <rcc rId="3272" sId="1">
    <nc r="C69" t="inlineStr">
      <is>
        <t>Passed</t>
      </is>
    </nc>
  </rcc>
  <rcc rId="3273" sId="1">
    <nc r="C246" t="inlineStr">
      <is>
        <t>Passed</t>
      </is>
    </nc>
  </rcc>
  <rcc rId="3274" sId="1">
    <nc r="C271" t="inlineStr">
      <is>
        <t>Passed</t>
      </is>
    </nc>
  </rcc>
  <rcc rId="3275" sId="1">
    <nc r="C267" t="inlineStr">
      <is>
        <t>Passed</t>
      </is>
    </nc>
  </rcc>
  <rcc rId="3276" sId="1">
    <nc r="C276" t="inlineStr">
      <is>
        <t>Passed</t>
      </is>
    </nc>
  </rcc>
  <rcc rId="3277" sId="1">
    <nc r="C274" t="inlineStr">
      <is>
        <t>Passed</t>
      </is>
    </nc>
  </rcc>
  <rcc rId="3278" sId="1">
    <nc r="C275" t="inlineStr">
      <is>
        <t>Passed</t>
      </is>
    </nc>
  </rcc>
  <rcc rId="3279" sId="1">
    <nc r="C28" t="inlineStr">
      <is>
        <t>Passed</t>
      </is>
    </nc>
  </rcc>
  <rcc rId="3280" sId="1">
    <nc r="C8" t="inlineStr">
      <is>
        <t>Passed</t>
      </is>
    </nc>
  </rcc>
  <rcc rId="3281" sId="1">
    <nc r="C94" t="inlineStr">
      <is>
        <t>Passed</t>
      </is>
    </nc>
  </rcc>
  <rcc rId="3282" sId="1">
    <nc r="C123" t="inlineStr">
      <is>
        <t>Passed</t>
      </is>
    </nc>
  </rcc>
  <rcc rId="3283" sId="1">
    <nc r="C161" t="inlineStr">
      <is>
        <t>Passed</t>
      </is>
    </nc>
  </rcc>
  <rcc rId="3284" sId="1">
    <nc r="C226" t="inlineStr">
      <is>
        <t>Passed</t>
      </is>
    </nc>
  </rcc>
  <rcc rId="3285" sId="1">
    <nc r="C160" t="inlineStr">
      <is>
        <t>Passed</t>
      </is>
    </nc>
  </rcc>
  <rcc rId="3286" sId="1">
    <nc r="C50" t="inlineStr">
      <is>
        <t>Passed</t>
      </is>
    </nc>
  </rcc>
  <rcc rId="3287" sId="1">
    <nc r="C58" t="inlineStr">
      <is>
        <t>Passed</t>
      </is>
    </nc>
  </rcc>
  <rcc rId="3288" sId="1">
    <nc r="C225" t="inlineStr">
      <is>
        <t>Passed</t>
      </is>
    </nc>
  </rcc>
  <rcc rId="3289" sId="1">
    <nc r="C26" t="inlineStr">
      <is>
        <t>Passed</t>
      </is>
    </nc>
  </rcc>
  <rcc rId="3290" sId="1">
    <nc r="C27" t="inlineStr">
      <is>
        <t>Passed</t>
      </is>
    </nc>
  </rcc>
  <rcc rId="3291" sId="1">
    <nc r="C25" t="inlineStr">
      <is>
        <t>Passed</t>
      </is>
    </nc>
  </rcc>
  <rcc rId="3292" sId="1">
    <nc r="C149" t="inlineStr">
      <is>
        <t>Passed</t>
      </is>
    </nc>
  </rcc>
  <rcc rId="3293" sId="1">
    <nc r="C223" t="inlineStr">
      <is>
        <t>Passed</t>
      </is>
    </nc>
  </rcc>
  <rcc rId="3294" sId="1">
    <nc r="C148" t="inlineStr">
      <is>
        <t>Passed</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59" sId="1">
    <nc r="E238" t="inlineStr">
      <is>
        <t>jinsha</t>
      </is>
    </nc>
  </rcc>
  <rcc rId="5260" sId="1">
    <nc r="C165" t="inlineStr">
      <is>
        <t>passed</t>
      </is>
    </nc>
  </rcc>
  <rcc rId="5261" sId="1">
    <nc r="E165" t="inlineStr">
      <is>
        <t>jinsha</t>
      </is>
    </nc>
  </rcc>
  <rcc rId="5262" sId="1">
    <nc r="C156" t="inlineStr">
      <is>
        <t>passed</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3" sId="1">
    <nc r="C158" t="inlineStr">
      <is>
        <t>passed</t>
      </is>
    </nc>
  </rcc>
  <rcc rId="5264" sId="1">
    <nc r="E158" t="inlineStr">
      <is>
        <t>jinsha</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5" sId="1">
    <nc r="C23" t="inlineStr">
      <is>
        <t>passed</t>
      </is>
    </nc>
  </rcc>
  <rcc rId="5266" sId="1">
    <nc r="C107" t="inlineStr">
      <is>
        <t>passed</t>
      </is>
    </nc>
  </rcc>
  <rcc rId="5267" sId="1">
    <nc r="C224" t="inlineStr">
      <is>
        <t>passed</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9" sId="1">
    <nc r="C80" t="inlineStr">
      <is>
        <t xml:space="preserve"> </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0" sId="1">
    <nc r="C25" t="inlineStr">
      <is>
        <t>passed</t>
      </is>
    </nc>
  </rcc>
  <rcc rId="5271" sId="1">
    <nc r="E25" t="inlineStr">
      <is>
        <t>jinsha</t>
      </is>
    </nc>
  </rcc>
  <rcc rId="5272" sId="1">
    <nc r="C27" t="inlineStr">
      <is>
        <t>passed</t>
      </is>
    </nc>
  </rcc>
  <rcc rId="5273" sId="1">
    <oc r="A26">
      <f>HYPERLINK("https://hsdes.intel.com/resource/14013186039","14013186039")</f>
    </oc>
    <nc r="A26" t="inlineStr">
      <is>
        <t>p</t>
      </is>
    </nc>
  </rcc>
  <rcc rId="5274" sId="1">
    <nc r="C26" t="inlineStr">
      <is>
        <t>passed</t>
      </is>
    </nc>
  </rcc>
  <rcc rId="5275" sId="1">
    <nc r="E26" t="inlineStr">
      <is>
        <t>jinsha</t>
      </is>
    </nc>
  </rcc>
  <rfmt sheetId="1" sqref="E26">
    <dxf>
      <alignment horizontal="general" vertical="bottom" textRotation="0" wrapText="0" indent="0" justifyLastLine="0" shrinkToFit="0" readingOrder="0"/>
      <border diagonalUp="0" diagonalDown="0" outline="0">
        <left/>
        <right/>
        <top/>
        <bottom/>
      </border>
    </dxf>
  </rfmt>
  <rcc rId="5276" sId="1">
    <nc r="E27" t="inlineStr">
      <is>
        <t>jinsha</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7" sId="1">
    <nc r="C109" t="inlineStr">
      <is>
        <t>passed</t>
      </is>
    </nc>
  </rcc>
  <rcc rId="5278" sId="1">
    <nc r="E109" t="inlineStr">
      <is>
        <t>jinsha</t>
      </is>
    </nc>
  </rcc>
  <rcc rId="5279" sId="1">
    <nc r="C125" t="inlineStr">
      <is>
        <t>passed</t>
      </is>
    </nc>
  </rcc>
  <rcc rId="5280" sId="1">
    <nc r="E125" t="inlineStr">
      <is>
        <t>jinsha</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1" sId="1">
    <nc r="E156" t="inlineStr">
      <is>
        <t>jinsha</t>
      </is>
    </nc>
  </rcc>
  <rcc rId="5282" sId="1">
    <nc r="C64" t="inlineStr">
      <is>
        <t>passed</t>
      </is>
    </nc>
  </rcc>
  <rcc rId="5283" sId="1">
    <nc r="C65" t="inlineStr">
      <is>
        <t>passed</t>
      </is>
    </nc>
  </rcc>
  <rcc rId="5284" sId="1">
    <nc r="E64" t="inlineStr">
      <is>
        <t>roshni</t>
      </is>
    </nc>
  </rcc>
  <rcc rId="5285" sId="1">
    <nc r="E65" t="inlineStr">
      <is>
        <t>roshni</t>
      </is>
    </nc>
  </rcc>
  <rcc rId="5286" sId="1">
    <nc r="C281" t="inlineStr">
      <is>
        <t>passed</t>
      </is>
    </nc>
  </rcc>
  <rcc rId="5287" sId="1">
    <nc r="E281" t="inlineStr">
      <is>
        <t>roshni</t>
      </is>
    </nc>
  </rcc>
  <rcc rId="5288" sId="1">
    <nc r="C283" t="inlineStr">
      <is>
        <t>passed</t>
      </is>
    </nc>
  </rcc>
  <rcc rId="5289" sId="1">
    <nc r="E283" t="inlineStr">
      <is>
        <t>roshni</t>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0" sId="1">
    <nc r="C113" t="inlineStr">
      <is>
        <t>passed</t>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1" sId="1">
    <nc r="C3" t="inlineStr">
      <is>
        <t>passed</t>
      </is>
    </nc>
  </rcc>
  <rcc rId="5292" sId="1">
    <nc r="E3" t="inlineStr">
      <is>
        <t>jinsha</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5" sId="1">
    <nc r="C93" t="inlineStr">
      <is>
        <t>Passed</t>
      </is>
    </nc>
  </rcc>
  <rcc rId="3296" sId="1">
    <nc r="C92" t="inlineStr">
      <is>
        <t>Passed</t>
      </is>
    </nc>
  </rcc>
  <rcc rId="3297" sId="1">
    <nc r="C249" t="inlineStr">
      <is>
        <t>Passed</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3" sId="1">
    <nc r="C257" t="inlineStr">
      <is>
        <t>passed</t>
      </is>
    </nc>
  </rcc>
  <rcc rId="5294" sId="1">
    <nc r="E257" t="inlineStr">
      <is>
        <t>jinsha</t>
      </is>
    </nc>
  </rcc>
  <rcc rId="5295" sId="1">
    <oc r="C80" t="inlineStr">
      <is>
        <t xml:space="preserve"> </t>
      </is>
    </oc>
    <nc r="C80" t="inlineStr">
      <is>
        <t>passed</t>
      </is>
    </nc>
  </rcc>
  <rcc rId="5296" sId="1">
    <nc r="E80" t="inlineStr">
      <is>
        <t>jinsha</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7" sId="1">
    <nc r="C246" t="inlineStr">
      <is>
        <t>testmenu</t>
      </is>
    </nc>
  </rcc>
  <rcc rId="5298" sId="1">
    <nc r="E246" t="inlineStr">
      <is>
        <t>jinsha</t>
      </is>
    </nc>
  </rcc>
  <rcc rId="5299" sId="1">
    <nc r="C6" t="inlineStr">
      <is>
        <t>passed</t>
      </is>
    </nc>
  </rcc>
  <rcc rId="5300" sId="1">
    <nc r="E6" t="inlineStr">
      <is>
        <t>jinsha</t>
      </is>
    </nc>
  </rcc>
  <rcc rId="5301" sId="1">
    <nc r="C258" t="inlineStr">
      <is>
        <t>passed</t>
      </is>
    </nc>
  </rcc>
  <rcc rId="5302" sId="1">
    <nc r="E258" t="inlineStr">
      <is>
        <t>jinsha</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03" sId="1">
    <nc r="C206" t="inlineStr">
      <is>
        <t>passed</t>
      </is>
    </nc>
  </rcc>
  <rcc rId="5304" sId="1">
    <nc r="E206" t="inlineStr">
      <is>
        <t>jinsha</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05" sId="1">
    <nc r="E207" t="inlineStr">
      <is>
        <t>jinsha</t>
      </is>
    </nc>
  </rcc>
  <rcc rId="5306" sId="1">
    <nc r="E208" t="inlineStr">
      <is>
        <t>jinsha</t>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07" sId="1">
    <nc r="C17" t="inlineStr">
      <is>
        <t>passed</t>
      </is>
    </nc>
  </rcc>
  <rcc rId="5308" sId="1">
    <nc r="E17" t="inlineStr">
      <is>
        <t>roshni</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09" sId="1">
    <nc r="C261" t="inlineStr">
      <is>
        <t>passed</t>
      </is>
    </nc>
  </rcc>
  <rcc rId="5310" sId="1">
    <nc r="E261" t="inlineStr">
      <is>
        <t>roshni</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1" sId="1">
    <nc r="C168" t="inlineStr">
      <is>
        <t>passed</t>
      </is>
    </nc>
  </rcc>
  <rcc rId="5312" sId="1">
    <nc r="E168" t="inlineStr">
      <is>
        <t>roshni</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3" sId="1">
    <nc r="E225" t="inlineStr">
      <is>
        <t>jinsha</t>
      </is>
    </nc>
  </rcc>
  <rcc rId="5314" sId="1">
    <nc r="E155" t="inlineStr">
      <is>
        <t>jinsha</t>
      </is>
    </nc>
  </rcc>
  <rcc rId="5315" sId="1">
    <nc r="E221" t="inlineStr">
      <is>
        <t>jinsha</t>
      </is>
    </nc>
  </rcc>
  <rcc rId="5316" sId="1">
    <nc r="E11" t="inlineStr">
      <is>
        <t>jinsha</t>
      </is>
    </nc>
  </rcc>
  <rcc rId="5317" sId="1">
    <nc r="C243" t="inlineStr">
      <is>
        <t>passed</t>
      </is>
    </nc>
  </rcc>
  <rcc rId="5318" sId="1">
    <nc r="E199" t="inlineStr">
      <is>
        <t>jinsha</t>
      </is>
    </nc>
  </rcc>
  <rfmt sheetId="1" sqref="E199">
    <dxf>
      <alignment horizontal="general" vertical="bottom" textRotation="0" wrapText="0" indent="0" justifyLastLine="0" shrinkToFit="0" readingOrder="0"/>
      <border diagonalUp="0" diagonalDown="0" outline="0">
        <left/>
        <right/>
        <top/>
        <bottom/>
      </border>
    </dxf>
  </rfmt>
  <rcc rId="5319" sId="1">
    <nc r="E24" t="inlineStr">
      <is>
        <t>jinsha</t>
      </is>
    </nc>
  </rcc>
  <rcc rId="5320" sId="1">
    <nc r="E103" t="inlineStr">
      <is>
        <t>jinsha</t>
      </is>
    </nc>
  </rcc>
  <rcc rId="5321" sId="1">
    <nc r="E30" t="inlineStr">
      <is>
        <t>jinsha</t>
      </is>
    </nc>
  </rcc>
  <rcc rId="5322" sId="1">
    <nc r="E152" t="inlineStr">
      <is>
        <t>jinsha</t>
      </is>
    </nc>
  </rcc>
  <rfmt sheetId="1" sqref="E152">
    <dxf>
      <alignment horizontal="general" vertical="bottom" textRotation="0" wrapText="0" indent="0" justifyLastLine="0" shrinkToFit="0" readingOrder="0"/>
      <border diagonalUp="0" diagonalDown="0" outline="0">
        <left/>
        <right/>
        <top/>
        <bottom/>
      </border>
    </dxf>
  </rfmt>
  <rcc rId="5323" sId="1">
    <nc r="E117" t="inlineStr">
      <is>
        <t>jinsha</t>
      </is>
    </nc>
  </rcc>
  <rfmt sheetId="1" sqref="E117">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324" sId="1">
    <nc r="E269" t="inlineStr">
      <is>
        <t>jinsha</t>
      </is>
    </nc>
  </rcc>
  <rfmt sheetId="1" sqref="E269">
    <dxf>
      <alignment horizontal="general" vertical="bottom" textRotation="0" wrapText="0" indent="0" justifyLastLine="0" shrinkToFit="0" readingOrder="0"/>
      <border diagonalUp="0" diagonalDown="0" outline="0">
        <left/>
        <right/>
        <top/>
        <bottom/>
      </border>
    </dxf>
  </rfmt>
  <rcc rId="5325" sId="1">
    <nc r="E267" t="inlineStr">
      <is>
        <t>jinsha</t>
      </is>
    </nc>
  </rcc>
  <rfmt sheetId="1" sqref="E267">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fmt sheetId="1" sqref="E271">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326" sId="1">
    <nc r="E93" t="inlineStr">
      <is>
        <t>jinsha</t>
      </is>
    </nc>
  </rcc>
  <rfmt sheetId="1" sqref="E93">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327" sId="1">
    <nc r="E203" t="inlineStr">
      <is>
        <t>jinsha</t>
      </is>
    </nc>
  </rcc>
  <rfmt sheetId="1" sqref="E203">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328" sId="1">
    <nc r="E92" t="inlineStr">
      <is>
        <t>jinsha</t>
      </is>
    </nc>
  </rcc>
  <rfmt sheetId="1" sqref="E92">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329" sId="1">
    <nc r="E273" t="inlineStr">
      <is>
        <t>jinsha</t>
      </is>
    </nc>
  </rcc>
  <rfmt sheetId="1" sqref="E273">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330" sId="1">
    <nc r="E45" t="inlineStr">
      <is>
        <t>jinsha</t>
      </is>
    </nc>
  </rcc>
  <rcc rId="5331" sId="1">
    <nc r="E120" t="inlineStr">
      <is>
        <t>jinsha</t>
      </is>
    </nc>
  </rcc>
  <rcc rId="5332" sId="1">
    <nc r="E265" t="inlineStr">
      <is>
        <t>roshni</t>
      </is>
    </nc>
  </rcc>
  <rcc rId="5333" sId="1">
    <nc r="E222" t="inlineStr">
      <is>
        <t>jinsha</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34" sId="1">
    <nc r="C20" t="inlineStr">
      <is>
        <t>passed</t>
      </is>
    </nc>
  </rcc>
  <rcc rId="5335" sId="1">
    <nc r="E21" t="inlineStr">
      <is>
        <t>jinsha</t>
      </is>
    </nc>
  </rcc>
  <rcc rId="5336" sId="1">
    <nc r="C280" t="inlineStr">
      <is>
        <t>passed</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37" sId="1">
    <nc r="C103"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8" sId="1">
    <nc r="C238" t="inlineStr">
      <is>
        <t>Passed</t>
      </is>
    </nc>
  </rcc>
  <rcc rId="3299" sId="1">
    <nc r="C82" t="inlineStr">
      <is>
        <t>Passed</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38" sId="1">
    <nc r="C160" t="inlineStr">
      <is>
        <t>passed</t>
      </is>
    </nc>
  </rc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nc r="C198" t="inlineStr">
      <is>
        <t>passed</t>
      </is>
    </nc>
  </rcc>
  <rcc rId="5341" sId="1">
    <nc r="E104" t="inlineStr">
      <is>
        <t>jinsha</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E91" t="inlineStr">
      <is>
        <t>jinsha</t>
      </is>
    </nc>
  </rcc>
  <rcc rId="5343" sId="1">
    <nc r="C82" t="inlineStr">
      <is>
        <t>passed</t>
      </is>
    </nc>
  </rcc>
  <rcc rId="5344" sId="1">
    <nc r="C196" t="inlineStr">
      <is>
        <t>passed</t>
      </is>
    </nc>
  </rcc>
  <rcc rId="5345" sId="1">
    <nc r="C14" t="inlineStr">
      <is>
        <t>passed</t>
      </is>
    </nc>
  </rcc>
  <rcc rId="5346" sId="1">
    <nc r="E14" t="inlineStr">
      <is>
        <t>roshni</t>
      </is>
    </nc>
  </rcc>
  <rcc rId="5347" sId="1">
    <nc r="C239" t="inlineStr">
      <is>
        <t>passed</t>
      </is>
    </nc>
  </rcc>
  <rcc rId="5348" sId="1">
    <nc r="E239" t="inlineStr">
      <is>
        <t>roshni</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9" sId="1">
    <nc r="C46" t="inlineStr">
      <is>
        <t>passed</t>
      </is>
    </nc>
  </rcc>
  <rcc rId="5350" sId="1">
    <nc r="E46" t="inlineStr">
      <is>
        <t>roshni</t>
      </is>
    </nc>
  </rcc>
  <rfmt sheetId="1" sqref="E46">
    <dxf>
      <alignment horizontal="general" vertical="bottom" textRotation="0" wrapText="0" indent="0" justifyLastLine="0" shrinkToFit="0" readingOrder="0"/>
    </dxf>
  </rfmt>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51" sId="1">
    <nc r="C13" t="inlineStr">
      <is>
        <t>passed</t>
      </is>
    </nc>
  </rcc>
  <rcc rId="5352" sId="1">
    <nc r="E13" t="inlineStr">
      <is>
        <t>roshni</t>
      </is>
    </nc>
  </rcc>
  <rcc rId="5353" sId="1">
    <nc r="C248" t="inlineStr">
      <is>
        <t>passed</t>
      </is>
    </nc>
  </rcc>
  <rcc rId="5354" sId="1">
    <nc r="E248" t="inlineStr">
      <is>
        <t>roshni</t>
      </is>
    </nc>
  </rcc>
  <rcc rId="5355" sId="1">
    <nc r="C247" t="inlineStr">
      <is>
        <t>passed</t>
      </is>
    </nc>
  </rcc>
  <rcc rId="5356" sId="1">
    <nc r="E247" t="inlineStr">
      <is>
        <t>roshni</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57" sId="1">
    <nc r="C208" t="inlineStr">
      <is>
        <t>passed</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58" sId="1">
    <nc r="C240" t="inlineStr">
      <is>
        <t>passed</t>
      </is>
    </nc>
  </rcc>
  <rcc rId="5359" sId="1">
    <nc r="E240" t="inlineStr">
      <is>
        <t>roshni</t>
      </is>
    </nc>
  </rcc>
  <rcc rId="5360" sId="1">
    <nc r="C15" t="inlineStr">
      <is>
        <t>passed</t>
      </is>
    </nc>
  </rcc>
  <rcc rId="5361" sId="1">
    <nc r="E15" t="inlineStr">
      <is>
        <t>roshni</t>
      </is>
    </nc>
  </rcc>
  <rcc rId="5362" sId="1">
    <nc r="C226" t="inlineStr">
      <is>
        <t>passed</t>
      </is>
    </nc>
  </rcc>
  <rcc rId="5363" sId="1">
    <nc r="E226" t="inlineStr">
      <is>
        <t>roshni</t>
      </is>
    </nc>
  </rcc>
  <rcc rId="5364" sId="1">
    <nc r="C44" t="inlineStr">
      <is>
        <t>passed</t>
      </is>
    </nc>
  </rcc>
  <rcc rId="5365" sId="1">
    <nc r="E44" t="inlineStr">
      <is>
        <t>roshni</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66" sId="1">
    <nc r="C161" t="inlineStr">
      <is>
        <t>passed</t>
      </is>
    </nc>
  </rcc>
  <rcc rId="5367" sId="1">
    <nc r="E161" t="inlineStr">
      <is>
        <t>roshni</t>
      </is>
    </nc>
  </rcc>
  <rcc rId="5368" sId="1">
    <nc r="C12" t="inlineStr">
      <is>
        <t>passed</t>
      </is>
    </nc>
  </rcc>
  <rcc rId="5369" sId="1">
    <nc r="E12" t="inlineStr">
      <is>
        <t>roshni</t>
      </is>
    </nc>
  </rcc>
  <rcc rId="5370" sId="1">
    <nc r="C41" t="inlineStr">
      <is>
        <t>passed</t>
      </is>
    </nc>
  </rcc>
  <rcc rId="5371" sId="1">
    <nc r="E41" t="inlineStr">
      <is>
        <t>roshni</t>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72" sId="1">
    <nc r="C207" t="inlineStr">
      <is>
        <t>passed</t>
      </is>
    </nc>
  </rcc>
  <rcv guid="{68025057-032C-45F4-9442-B6598213C96A}" action="delete"/>
  <rdn rId="0" localSheetId="1" customView="1" name="Z_68025057_032C_45F4_9442_B6598213C96A_.wvu.FilterData" hidden="1" oldHidden="1">
    <formula>'ADL_M_LP5_CONS_BAT (1)'!$A$1:$AO$286</formula>
    <oldFormula>'ADL_M_LP5_CONS_BAT (1)'!$A$1:$AO$286</oldFormula>
  </rdn>
  <rcv guid="{68025057-032C-45F4-9442-B6598213C96A}" action="add"/>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74" sId="1">
    <nc r="C47" t="inlineStr">
      <is>
        <t>passed</t>
      </is>
    </nc>
  </rcc>
  <rcc rId="5375" sId="1">
    <nc r="E47" t="inlineStr">
      <is>
        <t>roshni</t>
      </is>
    </nc>
  </rcc>
  <rcc rId="5376" sId="1">
    <nc r="C127" t="inlineStr">
      <is>
        <t>passed</t>
      </is>
    </nc>
  </rcc>
  <rcc rId="5377" sId="1">
    <nc r="E127" t="inlineStr">
      <is>
        <t>roshni</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0" sId="1">
    <nc r="C79" t="inlineStr">
      <is>
        <t>Intel</t>
      </is>
    </nc>
  </rcc>
  <rcc rId="3301" sId="1">
    <nc r="C100" t="inlineStr">
      <is>
        <t>Intel</t>
      </is>
    </nc>
  </rcc>
  <rcc rId="3302" sId="1">
    <nc r="C101" t="inlineStr">
      <is>
        <t>Intel</t>
      </is>
    </nc>
  </rcc>
  <rcc rId="3303" sId="1">
    <nc r="C102" t="inlineStr">
      <is>
        <t>Intel</t>
      </is>
    </nc>
  </rcc>
  <rcc rId="3304" sId="1">
    <nc r="C241" t="inlineStr">
      <is>
        <t>Intel</t>
      </is>
    </nc>
  </rcc>
  <rcc rId="3305" sId="1">
    <nc r="C202" t="inlineStr">
      <is>
        <t>Intel</t>
      </is>
    </nc>
  </rcc>
  <rcc rId="3306" sId="1">
    <nc r="C40" t="inlineStr">
      <is>
        <t>Intel</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78" sId="1">
    <nc r="C91" t="inlineStr">
      <is>
        <t>passed</t>
      </is>
    </nc>
  </rcc>
  <rcc rId="5379" sId="1">
    <nc r="C155" t="inlineStr">
      <is>
        <t>passed</t>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0" sId="1">
    <nc r="C21" t="inlineStr">
      <is>
        <t>passed</t>
      </is>
    </nc>
  </rcc>
  <rcc rId="5381" sId="1">
    <nc r="C225" t="inlineStr">
      <is>
        <t>passed</t>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2" sId="1">
    <nc r="C221" t="inlineStr">
      <is>
        <t>passed</t>
      </is>
    </nc>
  </rcc>
  <rcc rId="5383" sId="1">
    <nc r="C24"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4" sId="1">
    <nc r="C120" t="inlineStr">
      <is>
        <t>passed</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5" sId="1">
    <nc r="C130" t="inlineStr">
      <is>
        <t>passed</t>
      </is>
    </nc>
  </rcc>
  <rcc rId="5386" sId="1">
    <nc r="E130" t="inlineStr">
      <is>
        <t>roshni</t>
      </is>
    </nc>
  </rcc>
  <rcc rId="5387" sId="1">
    <nc r="C36" t="inlineStr">
      <is>
        <t>passed</t>
      </is>
    </nc>
  </rcc>
  <rcc rId="5388" sId="1">
    <nc r="E36" t="inlineStr">
      <is>
        <t>roshni</t>
      </is>
    </nc>
  </rcc>
  <rfmt sheetId="1" sqref="E36">
    <dxf>
      <alignment horizontal="general" vertical="bottom" textRotation="0" wrapText="0" indent="0" justifyLastLine="0" shrinkToFit="0" readingOrder="0"/>
    </dxf>
  </rfmt>
  <rcc rId="5389" sId="1">
    <nc r="C270" t="inlineStr">
      <is>
        <t>passed</t>
      </is>
    </nc>
  </rcc>
  <rcc rId="5390" sId="1">
    <nc r="E270" t="inlineStr">
      <is>
        <t>roshni</t>
      </is>
    </nc>
  </rcc>
  <rcc rId="5391" sId="1">
    <nc r="C271" t="inlineStr">
      <is>
        <t>passed</t>
      </is>
    </nc>
  </rcc>
  <rcc rId="5392" sId="1">
    <nc r="E271" t="inlineStr">
      <is>
        <t>roshni</t>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3" sId="1">
    <nc r="C263" t="inlineStr">
      <is>
        <t>passed</t>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4" sId="1">
    <nc r="D291" t="inlineStr">
      <is>
        <t xml:space="preserve"> </t>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C11" t="inlineStr">
      <is>
        <t>passed</t>
      </is>
    </nc>
  </rcc>
  <rcc rId="5396" sId="1">
    <nc r="C104" t="inlineStr">
      <is>
        <t>testmenu</t>
      </is>
    </nc>
  </rcc>
  <rcc rId="5397" sId="1">
    <nc r="C222"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 start="0" length="2147483647">
    <dxf>
      <font>
        <b/>
      </font>
    </dxf>
  </rfmt>
  <rfmt sheetId="1" sqref="B1" start="0" length="2147483647">
    <dxf>
      <font>
        <b/>
      </font>
    </dxf>
  </rfmt>
  <rfmt sheetId="1" sqref="A1" start="0" length="2147483647">
    <dxf>
      <font>
        <b/>
      </font>
    </dxf>
  </rfmt>
  <rfmt sheetId="1" sqref="F1" start="0" length="2147483647">
    <dxf>
      <font>
        <b/>
      </font>
    </dxf>
  </rfmt>
  <rfmt sheetId="1" sqref="E1" start="0" length="2147483647">
    <dxf>
      <font>
        <b/>
      </font>
    </dxf>
  </rfmt>
  <rfmt sheetId="1" sqref="G1" start="0" length="2147483647">
    <dxf>
      <font>
        <b/>
      </font>
    </dxf>
  </rfmt>
  <rfmt sheetId="1" sqref="H1:BX1" start="0" length="2147483647">
    <dxf>
      <font>
        <b/>
      </font>
    </dxf>
  </rfmt>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8" sId="1">
    <nc r="C53" t="inlineStr">
      <is>
        <t>passed</t>
      </is>
    </nc>
  </rcc>
  <rcc rId="5399" sId="1">
    <nc r="E53" t="inlineStr">
      <is>
        <t>roshni</t>
      </is>
    </nc>
  </rcc>
  <rcc rId="5400" sId="1">
    <nc r="C37" t="inlineStr">
      <is>
        <t>passed</t>
      </is>
    </nc>
  </rcc>
  <rcc rId="5401" sId="1">
    <nc r="C35" t="inlineStr">
      <is>
        <t>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02" sId="1">
    <nc r="C267" t="inlineStr">
      <is>
        <t>passed</t>
      </is>
    </nc>
  </rcc>
  <rcc rId="5403" sId="1">
    <nc r="C269" t="inlineStr">
      <is>
        <t>passed</t>
      </is>
    </nc>
  </rcc>
  <rcc rId="5404" sId="1">
    <nc r="C203" t="inlineStr">
      <is>
        <t>passed</t>
      </is>
    </nc>
  </rcc>
  <rcc rId="5405" sId="1">
    <nc r="C273" t="inlineStr">
      <is>
        <t>passed</t>
      </is>
    </nc>
  </rcc>
  <rcc rId="5406" sId="1">
    <nc r="C30" t="inlineStr">
      <is>
        <t>passed</t>
      </is>
    </nc>
  </rcc>
  <rcc rId="5407" sId="1">
    <nc r="C152" t="inlineStr">
      <is>
        <t>passed</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08" sId="1">
    <nc r="C117" t="inlineStr">
      <is>
        <t>passed</t>
      </is>
    </nc>
  </rcc>
  <rcc rId="5409" sId="1">
    <nc r="C45" t="inlineStr">
      <is>
        <t>passed</t>
      </is>
    </nc>
  </rcc>
  <rcc rId="5410" sId="1">
    <nc r="C265" t="inlineStr">
      <is>
        <t>passed</t>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1" sId="1">
    <nc r="C39" t="inlineStr">
      <is>
        <t>passed</t>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2" sId="1">
    <nc r="C245" t="inlineStr">
      <is>
        <t>passed</t>
      </is>
    </nc>
  </rcc>
  <rcc rId="5413" sId="1">
    <nc r="E245" t="inlineStr">
      <is>
        <t>roshni</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4" sId="1">
    <nc r="C199" t="inlineStr">
      <is>
        <t>passed</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5" sId="1">
    <nc r="C93" t="inlineStr">
      <is>
        <t>passed</t>
      </is>
    </nc>
  </rcc>
  <rcc rId="5416" sId="1">
    <nc r="C112" t="inlineStr">
      <is>
        <t>passed</t>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7" sId="1">
    <oc r="C246" t="inlineStr">
      <is>
        <t>testmenu</t>
      </is>
    </oc>
    <nc r="C246" t="inlineStr">
      <is>
        <t>passed</t>
      </is>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8" sId="1">
    <nc r="C249" t="inlineStr">
      <is>
        <t>passed</t>
      </is>
    </nc>
  </rcc>
  <rcc rId="5419" sId="1">
    <nc r="E249" t="inlineStr">
      <is>
        <t>roshni</t>
      </is>
    </nc>
  </rcc>
  <rcc rId="5420" sId="1">
    <nc r="C48" t="inlineStr">
      <is>
        <t>passed</t>
      </is>
    </nc>
  </rcc>
  <rcc rId="5421" sId="1">
    <nc r="E48" t="inlineStr">
      <is>
        <t>roshni</t>
      </is>
    </nc>
  </rcc>
  <rfmt sheetId="1" sqref="E48">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2" sId="1" xfDxf="1" dxf="1">
    <oc r="A193">
      <f>HYPERLINK("https://hsdes.intel.com/resource/14013186395","14013186395")</f>
    </oc>
    <nc r="A193">
      <v>14013184473</v>
    </nc>
  </rcc>
  <rcv guid="{68025057-032C-45F4-9442-B6598213C96A}" action="delete"/>
  <rdn rId="0" localSheetId="1" customView="1" name="Z_68025057_032C_45F4_9442_B6598213C96A_.wvu.FilterData" hidden="1" oldHidden="1">
    <formula>'ADL_M_LP5_CONS_BAT (1)'!$A$1:$AO$286</formula>
    <oldFormula>'ADL_M_LP5_CONS_BAT (1)'!$A$1:$AO$286</oldFormula>
  </rdn>
  <rcv guid="{68025057-032C-45F4-9442-B6598213C96A}"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4" sId="1">
    <nc r="C92"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8" sId="1">
    <nc r="C6" t="inlineStr">
      <is>
        <t>Passed</t>
      </is>
    </nc>
  </rcc>
  <rcc rId="3309" sId="1">
    <nc r="C18" t="inlineStr">
      <is>
        <t>Passed</t>
      </is>
    </nc>
  </rcc>
  <rcc rId="3310" sId="1">
    <nc r="C3" t="inlineStr">
      <is>
        <t>Passed</t>
      </is>
    </nc>
  </rcc>
  <rcc rId="3311" sId="1">
    <nc r="C53" t="inlineStr">
      <is>
        <t>Passed</t>
      </is>
    </nc>
  </rcc>
  <rcc rId="3312" sId="1">
    <nc r="C257" t="inlineStr">
      <is>
        <t>Passed</t>
      </is>
    </nc>
  </rcc>
  <rcc rId="3313" sId="1">
    <nc r="C103" t="inlineStr">
      <is>
        <t>Passed</t>
      </is>
    </nc>
  </rcc>
  <rcc rId="3314" sId="1">
    <nc r="C15" t="inlineStr">
      <is>
        <t>Passed</t>
      </is>
    </nc>
  </rcc>
  <rcc rId="3315" sId="1">
    <nc r="C281" t="inlineStr">
      <is>
        <t>Passed</t>
      </is>
    </nc>
  </rcc>
  <rcc rId="3316" sId="1">
    <nc r="C283" t="inlineStr">
      <is>
        <t>Passed</t>
      </is>
    </nc>
  </rcc>
  <rcc rId="3317" sId="1">
    <nc r="C169" t="inlineStr">
      <is>
        <t>Passed</t>
      </is>
    </nc>
  </rcc>
  <rcc rId="3318" sId="1">
    <nc r="C113" t="inlineStr">
      <is>
        <t>Passed</t>
      </is>
    </nc>
  </rcc>
  <rcc rId="3319" sId="1">
    <nc r="C117" t="inlineStr">
      <is>
        <t>Passed</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5" sId="1">
    <nc r="C193" t="inlineStr">
      <is>
        <t>passed</t>
      </is>
    </nc>
  </rcc>
  <rcc rId="5426" sId="1">
    <nc r="E193" t="inlineStr">
      <is>
        <t>roshni</t>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7" sId="1">
    <oc r="C104" t="inlineStr">
      <is>
        <t>testmenu</t>
      </is>
    </oc>
    <nc r="C104" t="inlineStr">
      <is>
        <t>passed</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8" sId="1">
    <nc r="C16" t="inlineStr">
      <is>
        <t>passed</t>
      </is>
    </nc>
  </rcc>
  <rcc rId="5429" sId="1">
    <nc r="E16" t="inlineStr">
      <is>
        <t>roshni</t>
      </is>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oc r="E38" t="inlineStr">
      <is>
        <t>INTEL</t>
      </is>
    </oc>
    <nc r="E38" t="inlineStr">
      <is>
        <t>ajay</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1" sId="1">
    <nc r="E150" t="inlineStr">
      <is>
        <t>roshni</t>
      </is>
    </nc>
  </rcc>
  <rfmt sheetId="1" sqref="E150">
    <dxf>
      <alignment horizontal="general" vertical="bottom" textRotation="0" wrapText="0" indent="0" justifyLastLine="0" shrinkToFit="0" readingOrder="0"/>
      <border diagonalUp="0" diagonalDown="0" outline="0">
        <left/>
        <right/>
        <top/>
        <bottom/>
      </border>
    </dxf>
  </rfmt>
  <rcc rId="5432" sId="1">
    <nc r="E151" t="inlineStr">
      <is>
        <t>roshni</t>
      </is>
    </nc>
  </rcc>
  <rfmt sheetId="1" sqref="E151">
    <dxf>
      <border diagonalUp="0" diagonalDown="0" outline="0">
        <left/>
        <right/>
        <top/>
        <bottom/>
      </border>
    </dxf>
  </rfmt>
  <rcc rId="5433" sId="1">
    <nc r="E54" t="inlineStr">
      <is>
        <t>roshni</t>
      </is>
    </nc>
  </rcc>
  <rfmt sheetId="1" sqref="E54">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434" sId="1">
    <nc r="E198" t="inlineStr">
      <is>
        <t>roshni</t>
      </is>
    </nc>
  </rcc>
  <rfmt sheetId="1" sqref="E198">
    <dxf>
      <border diagonalUp="0" diagonalDown="0" outline="0">
        <left/>
        <right/>
        <top/>
        <bottom/>
      </border>
    </dxf>
  </rfmt>
  <rcc rId="5435" sId="1">
    <nc r="E254" t="inlineStr">
      <is>
        <t>roshni</t>
      </is>
    </nc>
  </rcc>
  <rfmt sheetId="1" sqref="E254">
    <dxf>
      <alignment horizontal="general" vertical="bottom" textRotation="0" wrapText="0" indent="0" justifyLastLine="0" shrinkToFit="0" readingOrder="0"/>
    </dxf>
  </rfmt>
  <rcc rId="5436" sId="1">
    <nc r="E200" t="inlineStr">
      <is>
        <t>roshni</t>
      </is>
    </nc>
  </rcc>
  <rcc rId="5437" sId="1">
    <nc r="E20" t="inlineStr">
      <is>
        <t>roshni</t>
      </is>
    </nc>
  </rcc>
  <rfmt sheetId="1" sqref="E20">
    <dxf>
      <alignment horizontal="general" vertical="bottom" textRotation="0" wrapText="0" indent="0" justifyLastLine="0" shrinkToFit="0" readingOrder="0"/>
      <border diagonalUp="0" diagonalDown="0" outline="0">
        <left/>
        <right/>
        <top/>
        <bottom/>
      </border>
    </dxf>
  </rfmt>
  <rfmt sheetId="1" sqref="E20">
    <dxf>
      <alignment horizontal="general" vertical="bottom" textRotation="0" wrapText="0" indent="0" justifyLastLine="0" shrinkToFit="0" readingOrder="0"/>
    </dxf>
  </rfmt>
  <rcc rId="5438" sId="1">
    <nc r="E153" t="inlineStr">
      <is>
        <t>roshni</t>
      </is>
    </nc>
  </rcc>
  <rfmt sheetId="1" sqref="E153">
    <dxf>
      <alignment horizontal="general" vertical="bottom" textRotation="0" wrapText="0" indent="0" justifyLastLine="0" shrinkToFit="0" readingOrder="0"/>
    </dxf>
  </rfmt>
  <rcc rId="5439" sId="1">
    <nc r="E115" t="inlineStr">
      <is>
        <t>roshni</t>
      </is>
    </nc>
  </rcc>
  <rfmt sheetId="1" sqref="E115">
    <dxf>
      <alignment horizontal="general" vertical="bottom" textRotation="0" wrapText="0" indent="0" justifyLastLine="0" shrinkToFit="0" readingOrder="0"/>
      <border diagonalUp="0" diagonalDown="0" outline="0">
        <left/>
        <right/>
        <top/>
        <bottom/>
      </border>
    </dxf>
  </rfmt>
  <rcc rId="5440" sId="1">
    <nc r="E18" t="inlineStr">
      <is>
        <t>roshni</t>
      </is>
    </nc>
  </rcc>
  <rfmt sheetId="1" sqref="E18">
    <dxf>
      <alignment horizontal="general" vertical="bottom" textRotation="0" wrapText="0" indent="0" justifyLastLine="0" shrinkToFit="0" readingOrder="0"/>
    </dxf>
  </rfmt>
  <rcc rId="5441" sId="1">
    <nc r="E9" t="inlineStr">
      <is>
        <t>roshni</t>
      </is>
    </nc>
  </rcc>
  <rfmt sheetId="1" sqref="E9">
    <dxf>
      <alignment horizontal="general" vertical="bottom" textRotation="0" wrapText="0" indent="0" justifyLastLine="0" shrinkToFit="0" readingOrder="0"/>
    </dxf>
  </rfmt>
  <rcc rId="5442" sId="1">
    <nc r="E224" t="inlineStr">
      <is>
        <t>roshni</t>
      </is>
    </nc>
  </rcc>
  <rfmt sheetId="1" sqref="E224">
    <dxf>
      <alignment horizontal="general" vertical="bottom" textRotation="0" wrapText="0" indent="0" justifyLastLine="0" shrinkToFit="0" readingOrder="0"/>
    </dxf>
  </rfmt>
  <rcc rId="5443" sId="1">
    <nc r="E113" t="inlineStr">
      <is>
        <t>jinsha</t>
      </is>
    </nc>
  </rcc>
  <rcc rId="5444" sId="1">
    <nc r="E228" t="inlineStr">
      <is>
        <t>jinsha</t>
      </is>
    </nc>
  </rcc>
  <rfmt sheetId="1" sqref="E228">
    <dxf>
      <alignment horizontal="general" vertical="bottom" textRotation="0" wrapText="0" indent="0" justifyLastLine="0" shrinkToFit="0" readingOrder="0"/>
      <border diagonalUp="0" diagonalDown="0" outline="0">
        <left/>
        <right/>
        <top/>
        <bottom/>
      </border>
    </dxf>
  </rfmt>
  <rcc rId="5445" sId="1">
    <nc r="E166" t="inlineStr">
      <is>
        <t>jinsha</t>
      </is>
    </nc>
  </rcc>
  <rfmt sheetId="1" sqref="E166">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446" sId="1">
    <nc r="E157" t="inlineStr">
      <is>
        <t>jinsha</t>
      </is>
    </nc>
  </rcc>
  <rfmt sheetId="1" sqref="E157">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447" sId="1">
    <nc r="E159" t="inlineStr">
      <is>
        <t>jinsha</t>
      </is>
    </nc>
  </rcc>
  <rfmt sheetId="1" sqref="E159">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448" sId="1">
    <nc r="E112" t="inlineStr">
      <is>
        <t>jinsha</t>
      </is>
    </nc>
  </rcc>
  <rfmt sheetId="1" sqref="E112">
    <dxf>
      <alignment horizontal="general" vertical="bottom" textRotation="0" wrapText="0" indent="0" justifyLastLine="0" shrinkToFit="0" readingOrder="0"/>
      <border diagonalUp="0" diagonalDown="0" outline="0">
        <left/>
        <right/>
        <top/>
        <bottom/>
      </border>
    </dxf>
  </rfmt>
  <rcc rId="5449" sId="1">
    <nc r="E37" t="inlineStr">
      <is>
        <t>roshni</t>
      </is>
    </nc>
  </rcc>
  <rfmt sheetId="1" sqref="E37">
    <dxf>
      <alignment horizontal="general" vertical="bottom" textRotation="0" wrapText="0" indent="0" justifyLastLine="0" shrinkToFit="0" readingOrder="0"/>
      <border diagonalUp="0" diagonalDown="0" outline="0">
        <left/>
        <right/>
        <top/>
        <bottom/>
      </border>
    </dxf>
  </rfmt>
  <rfmt sheetId="1" sqref="E37">
    <dxf>
      <alignment horizontal="general" vertical="bottom" textRotation="0" wrapText="0" indent="0" justifyLastLine="0" shrinkToFit="0" readingOrder="0"/>
    </dxf>
  </rfmt>
  <rcc rId="5450" sId="1">
    <nc r="E196" t="inlineStr">
      <is>
        <t>roshni</t>
      </is>
    </nc>
  </rcc>
  <rfmt sheetId="1" sqref="E196">
    <dxf>
      <alignment horizontal="general" vertical="bottom" textRotation="0" wrapText="0" indent="0" justifyLastLine="0" shrinkToFit="0" readingOrder="0"/>
      <border diagonalUp="0" diagonalDown="0" outline="0">
        <left/>
        <right/>
        <top/>
        <bottom/>
      </border>
    </dxf>
  </rfmt>
  <rcc rId="5451" sId="1">
    <nc r="E39" t="inlineStr">
      <is>
        <t>jinsha</t>
      </is>
    </nc>
  </rcc>
  <rfmt sheetId="1" sqref="E39">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452" sId="1">
    <nc r="E263" t="inlineStr">
      <is>
        <t>roshni</t>
      </is>
    </nc>
  </rcc>
  <rfmt sheetId="1" sqref="E263">
    <dxf>
      <alignment horizontal="general" vertical="bottom" textRotation="0" wrapText="0" indent="0" justifyLastLine="0" shrinkToFit="0" readingOrder="0"/>
      <border diagonalUp="0" diagonalDown="0" outline="0">
        <left/>
        <right/>
        <top/>
        <bottom/>
      </border>
    </dxf>
  </rfmt>
  <rcc rId="5453" sId="1">
    <nc r="E167" t="inlineStr">
      <is>
        <t>jinsha</t>
      </is>
    </nc>
  </rcc>
  <rfmt sheetId="1" sqref="E167">
    <dxf>
      <alignment horizontal="general" vertical="bottom" textRotation="0" wrapText="0" indent="0" justifyLastLine="0" shrinkToFit="0" readingOrder="0"/>
    </dxf>
  </rfmt>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4" sId="1">
    <nc r="E160" t="inlineStr">
      <is>
        <t>roshni</t>
      </is>
    </nc>
  </rcc>
  <rfmt sheetId="1" sqref="E160">
    <dxf>
      <alignment horizontal="general" vertical="bottom" textRotation="0" wrapText="0" indent="0" justifyLastLine="0" shrinkToFit="0" readingOrder="0"/>
    </dxf>
  </rfmt>
  <rcc rId="5455" sId="1">
    <nc r="E107" t="inlineStr">
      <is>
        <t>roshni</t>
      </is>
    </nc>
  </rcc>
  <rfmt sheetId="1" sqref="E107">
    <dxf>
      <alignment horizontal="general" vertical="bottom" textRotation="0" wrapText="0" indent="0" justifyLastLine="0" shrinkToFit="0" readingOrder="0"/>
    </dxf>
  </rfmt>
  <rcc rId="5456" sId="1">
    <nc r="E280" t="inlineStr">
      <is>
        <t>roshni</t>
      </is>
    </nc>
  </rcc>
  <rfmt sheetId="1" sqref="E280">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457" sId="1">
    <nc r="E146" t="inlineStr">
      <is>
        <t>roshni</t>
      </is>
    </nc>
  </rcc>
  <rfmt sheetId="1" sqref="E146">
    <dxf>
      <alignment horizontal="general" vertical="bottom" textRotation="0" wrapText="0" indent="0" justifyLastLine="0" shrinkToFit="0" readingOrder="0"/>
      <border diagonalUp="0" diagonalDown="0" outline="0">
        <left/>
        <right/>
        <top/>
        <bottom/>
      </border>
    </dxf>
  </rfmt>
  <rcc rId="5458" sId="1">
    <nc r="E243" t="inlineStr">
      <is>
        <t>roshni</t>
      </is>
    </nc>
  </rcc>
  <rfmt sheetId="1" sqref="E243">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5459" sId="1">
    <nc r="E23" t="inlineStr">
      <is>
        <t>roshni</t>
      </is>
    </nc>
  </rcc>
  <rfmt sheetId="1" sqref="E23">
    <dxf>
      <alignment horizontal="general" vertical="bottom" textRotation="0" wrapText="0" indent="0" justifyLastLine="0" shrinkToFit="0" readingOrder="0"/>
      <border diagonalUp="0" diagonalDown="0" outline="0">
        <left/>
        <right/>
        <top/>
        <bottom/>
      </border>
    </dxf>
  </rfmt>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60" sId="1">
    <oc r="E249" t="inlineStr">
      <is>
        <t>roshni</t>
      </is>
    </oc>
    <nc r="E249"/>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61" sId="1">
    <oc r="A26" t="inlineStr">
      <is>
        <t>p</t>
      </is>
    </oc>
    <nc r="A26">
      <v>14013187567</v>
    </nc>
  </rc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63" sId="1" ref="E1:E1048576" action="deleteCol" edge="1">
    <rfmt sheetId="1" xfDxf="1" sqref="E1:E1048576" start="0" length="0"/>
    <rcc rId="0" sId="1" dxf="1">
      <nc r="E1" t="inlineStr">
        <is>
          <t>Verfied BY</t>
        </is>
      </nc>
      <ndxf>
        <font>
          <b/>
          <sz val="11"/>
          <color theme="1"/>
          <name val="Calibri"/>
          <family val="2"/>
          <scheme val="minor"/>
        </font>
        <fill>
          <patternFill patternType="solid">
            <bgColor theme="4"/>
          </patternFill>
        </fill>
      </ndxf>
    </rcc>
    <rcc rId="0" sId="1">
      <nc r="E6" t="inlineStr">
        <is>
          <t>jinsha</t>
        </is>
      </nc>
    </rcc>
    <rcc rId="0" sId="1" dxf="1">
      <nc r="E17" t="inlineStr">
        <is>
          <t>roshni</t>
        </is>
      </nc>
      <ndxf/>
    </rcc>
    <rcc rId="0" sId="1" dxf="1">
      <nc r="E261" t="inlineStr">
        <is>
          <t>roshni</t>
        </is>
      </nc>
      <ndxf/>
    </rcc>
    <rcc rId="0" sId="1" dxf="1">
      <nc r="E44" t="inlineStr">
        <is>
          <t>roshni</t>
        </is>
      </nc>
      <ndxf/>
    </rcc>
    <rcc rId="0" sId="1" dxf="1">
      <nc r="E199" t="inlineStr">
        <is>
          <t>jinsha</t>
        </is>
      </nc>
      <ndxf/>
    </rcc>
    <rcc rId="0" sId="1">
      <nc r="E168" t="inlineStr">
        <is>
          <t>roshni</t>
        </is>
      </nc>
    </rcc>
    <rcc rId="0" sId="1">
      <nc r="E194" t="inlineStr">
        <is>
          <t>ajay</t>
        </is>
      </nc>
    </rcc>
    <rcc rId="0" sId="1">
      <nc r="E195" t="inlineStr">
        <is>
          <t>ajay</t>
        </is>
      </nc>
    </rcc>
    <rcc rId="0" sId="1">
      <nc r="E192" t="inlineStr">
        <is>
          <t>ajay</t>
        </is>
      </nc>
    </rcc>
    <rcc rId="0" sId="1">
      <nc r="E230" t="inlineStr">
        <is>
          <t>ajay</t>
        </is>
      </nc>
    </rcc>
    <rcc rId="0" sId="1">
      <nc r="E14" t="inlineStr">
        <is>
          <t>roshni</t>
        </is>
      </nc>
    </rcc>
    <rcc rId="0" sId="1">
      <nc r="E239" t="inlineStr">
        <is>
          <t>roshni</t>
        </is>
      </nc>
    </rcc>
    <rfmt sheetId="1" sqref="E51" start="0" length="0">
      <dxf/>
    </rfmt>
    <rfmt sheetId="1" sqref="E52" start="0" length="0">
      <dxf/>
    </rfmt>
    <rcc rId="0" sId="1">
      <nc r="E240" t="inlineStr">
        <is>
          <t>roshni</t>
        </is>
      </nc>
    </rcc>
    <rcc rId="0" sId="1" dxf="1">
      <nc r="E46" t="inlineStr">
        <is>
          <t>roshni</t>
        </is>
      </nc>
      <ndxf/>
    </rcc>
    <rcc rId="0" sId="1">
      <nc r="E16" t="inlineStr">
        <is>
          <t>roshni</t>
        </is>
      </nc>
    </rcc>
    <rcc rId="0" sId="1">
      <nc r="E12" t="inlineStr">
        <is>
          <t>roshni</t>
        </is>
      </nc>
    </rcc>
    <rcc rId="0" sId="1">
      <nc r="E13" t="inlineStr">
        <is>
          <t>roshni</t>
        </is>
      </nc>
    </rcc>
    <rcc rId="0" sId="1">
      <nc r="E248" t="inlineStr">
        <is>
          <t>roshni</t>
        </is>
      </nc>
    </rcc>
    <rcc rId="0" sId="1" dxf="1">
      <nc r="E136" t="inlineStr">
        <is>
          <t>roshni</t>
        </is>
      </nc>
      <ndxf/>
    </rcc>
    <rcc rId="0" sId="1" dxf="1">
      <nc r="E23" t="inlineStr">
        <is>
          <t>roshni</t>
        </is>
      </nc>
      <ndxf/>
    </rcc>
    <rcc rId="0" sId="1">
      <nc r="E247" t="inlineStr">
        <is>
          <t>roshni</t>
        </is>
      </nc>
    </rcc>
    <rcc rId="0" sId="1">
      <nc r="E15" t="inlineStr">
        <is>
          <t>roshni</t>
        </is>
      </nc>
    </rcc>
    <rcc rId="0" sId="1" dxf="1">
      <nc r="E146" t="inlineStr">
        <is>
          <t>roshni</t>
        </is>
      </nc>
      <ndxf/>
    </rcc>
    <rcc rId="0" sId="1" dxf="1">
      <nc r="E243" t="inlineStr">
        <is>
          <t>roshni</t>
        </is>
      </nc>
      <ndxf/>
    </rcc>
    <rcc rId="0" sId="1" dxf="1">
      <nc r="E69" t="inlineStr">
        <is>
          <t>ajay</t>
        </is>
      </nc>
      <ndxf/>
    </rcc>
    <rcc rId="0" sId="1">
      <nc r="E11" t="inlineStr">
        <is>
          <t>jinsha</t>
        </is>
      </nc>
    </rcc>
    <rcc rId="0" sId="1" dxf="1">
      <nc r="E245" t="inlineStr">
        <is>
          <t>roshni</t>
        </is>
      </nc>
      <ndxf/>
    </rcc>
    <rcc rId="0" sId="1" dxf="1">
      <nc r="E221" t="inlineStr">
        <is>
          <t>jinsha</t>
        </is>
      </nc>
      <ndxf/>
    </rcc>
    <rcc rId="0" sId="1">
      <nc r="E32" t="inlineStr">
        <is>
          <t>roshni</t>
        </is>
      </nc>
    </rcc>
    <rcc rId="0" sId="1">
      <nc r="E33" t="inlineStr">
        <is>
          <t>roshni</t>
        </is>
      </nc>
    </rcc>
    <rcc rId="0" sId="1">
      <nc r="E34" t="inlineStr">
        <is>
          <t>roshni</t>
        </is>
      </nc>
    </rcc>
    <rcc rId="0" sId="1">
      <nc r="E25" t="inlineStr">
        <is>
          <t>jinsha</t>
        </is>
      </nc>
    </rcc>
    <rcc rId="0" sId="1">
      <nc r="E27" t="inlineStr">
        <is>
          <t>jinsha</t>
        </is>
      </nc>
    </rcc>
    <rcc rId="0" sId="1" dxf="1">
      <nc r="E26" t="inlineStr">
        <is>
          <t>jinsha</t>
        </is>
      </nc>
      <ndxf/>
    </rcc>
    <rcc rId="0" sId="1" dxf="1">
      <nc r="E225" t="inlineStr">
        <is>
          <t>jinsha</t>
        </is>
      </nc>
      <ndxf/>
    </rcc>
    <rcc rId="0" sId="1" dxf="1">
      <nc r="E151" t="inlineStr">
        <is>
          <t>roshni</t>
        </is>
      </nc>
      <ndxf/>
    </rcc>
    <rcc rId="0" sId="1" dxf="1">
      <nc r="E150" t="inlineStr">
        <is>
          <t>roshni</t>
        </is>
      </nc>
      <ndxf/>
    </rcc>
    <rcc rId="0" sId="1" dxf="1">
      <nc r="E54" t="inlineStr">
        <is>
          <t>roshni</t>
        </is>
      </nc>
      <ndxf/>
    </rcc>
    <rcc rId="0" sId="1" dxf="1">
      <nc r="E155" t="inlineStr">
        <is>
          <t>jinsha</t>
        </is>
      </nc>
      <ndxf/>
    </rcc>
    <rcc rId="0" sId="1" dxf="1">
      <nc r="E198" t="inlineStr">
        <is>
          <t>roshni</t>
        </is>
      </nc>
      <ndxf/>
    </rcc>
    <rcc rId="0" sId="1" dxf="1">
      <nc r="E104" t="inlineStr">
        <is>
          <t>jinsha</t>
        </is>
      </nc>
      <ndxf/>
    </rcc>
    <rcc rId="0" sId="1">
      <nc r="E125" t="inlineStr">
        <is>
          <t>jinsha</t>
        </is>
      </nc>
    </rcc>
    <rcc rId="0" sId="1">
      <nc r="E42" t="inlineStr">
        <is>
          <t>roshni</t>
        </is>
      </nc>
    </rcc>
    <rcc rId="0" sId="1">
      <nc r="E138" t="inlineStr">
        <is>
          <t>roshni</t>
        </is>
      </nc>
    </rcc>
    <rcc rId="0" sId="1">
      <nc r="E257" t="inlineStr">
        <is>
          <t>jinsha</t>
        </is>
      </nc>
    </rcc>
    <rfmt sheetId="1" sqref="E262" start="0" length="0">
      <dxf/>
    </rfmt>
    <rcc rId="0" sId="1">
      <nc r="E254" t="inlineStr">
        <is>
          <t>roshni</t>
        </is>
      </nc>
    </rcc>
    <rcc rId="0" sId="1">
      <nc r="E200" t="inlineStr">
        <is>
          <t>roshni</t>
        </is>
      </nc>
    </rcc>
    <rcc rId="0" sId="1" dxf="1">
      <nc r="E43" t="inlineStr">
        <is>
          <t>ajay</t>
        </is>
      </nc>
      <ndxf/>
    </rcc>
    <rcc rId="0" sId="1">
      <nc r="E130" t="inlineStr">
        <is>
          <t>roshni</t>
        </is>
      </nc>
    </rcc>
    <rcc rId="0" sId="1">
      <nc r="E53" t="inlineStr">
        <is>
          <t>roshni</t>
        </is>
      </nc>
    </rcc>
    <rcc rId="0" sId="1">
      <nc r="E193" t="inlineStr">
        <is>
          <t>roshni</t>
        </is>
      </nc>
    </rcc>
    <rcc rId="0" sId="1" dxf="1">
      <nc r="E20" t="inlineStr">
        <is>
          <t>roshni</t>
        </is>
      </nc>
      <ndxf/>
    </rcc>
    <rcc rId="0" sId="1" dxf="1">
      <nc r="E206" t="inlineStr">
        <is>
          <t>jinsha</t>
        </is>
      </nc>
      <ndxf/>
    </rcc>
    <rcc rId="0" sId="1" dxf="1">
      <nc r="E207" t="inlineStr">
        <is>
          <t>jinsha</t>
        </is>
      </nc>
      <ndxf/>
    </rcc>
    <rcc rId="0" sId="1" dxf="1">
      <nc r="E253" t="inlineStr">
        <is>
          <t>ajay</t>
        </is>
      </nc>
      <ndxf/>
    </rcc>
    <rcc rId="0" sId="1" dxf="1">
      <nc r="E208" t="inlineStr">
        <is>
          <t>jinsha</t>
        </is>
      </nc>
      <ndxf/>
    </rcc>
    <rcc rId="0" sId="1">
      <nc r="E21" t="inlineStr">
        <is>
          <t>jinsha</t>
        </is>
      </nc>
    </rcc>
    <rcc rId="0" sId="1" dxf="1">
      <nc r="E40" t="inlineStr">
        <is>
          <t>ajay</t>
        </is>
      </nc>
      <ndxf/>
    </rcc>
    <rcc rId="0" sId="1">
      <nc r="E83" t="inlineStr">
        <is>
          <t>roshni</t>
        </is>
      </nc>
    </rcc>
    <rcc rId="0" sId="1">
      <nc r="E90" t="inlineStr">
        <is>
          <t>roshni</t>
        </is>
      </nc>
    </rcc>
    <rcc rId="0" sId="1">
      <nc r="E142" t="inlineStr">
        <is>
          <t>roshni</t>
        </is>
      </nc>
    </rcc>
    <rcc rId="0" sId="1">
      <nc r="E217" t="inlineStr">
        <is>
          <t>roshni</t>
        </is>
      </nc>
    </rcc>
    <rcc rId="0" sId="1">
      <nc r="E140" t="inlineStr">
        <is>
          <t>roshni</t>
        </is>
      </nc>
    </rcc>
    <rcc rId="0" sId="1" dxf="1">
      <nc r="E144" t="inlineStr">
        <is>
          <t>roshni</t>
        </is>
      </nc>
      <ndxf/>
    </rcc>
    <rcc rId="0" sId="1">
      <nc r="E73" t="inlineStr">
        <is>
          <t>roshni</t>
        </is>
      </nc>
    </rcc>
    <rcc rId="0" sId="1">
      <nc r="E74" t="inlineStr">
        <is>
          <t>roshni</t>
        </is>
      </nc>
    </rcc>
    <rcc rId="0" sId="1" dxf="1">
      <nc r="E219" t="inlineStr">
        <is>
          <t>roshni</t>
        </is>
      </nc>
      <ndxf/>
    </rcc>
    <rcc rId="0" sId="1" dxf="1">
      <nc r="E280" t="inlineStr">
        <is>
          <t>roshni</t>
        </is>
      </nc>
      <ndxf/>
    </rcc>
    <rcc rId="0" sId="1" dxf="1">
      <nc r="E189" t="inlineStr">
        <is>
          <t>roshni</t>
        </is>
      </nc>
      <ndxf/>
    </rcc>
    <rcc rId="0" sId="1" dxf="1">
      <nc r="E229" t="inlineStr">
        <is>
          <t>roshni</t>
        </is>
      </nc>
      <ndxf/>
    </rcc>
    <rcc rId="0" sId="1" dxf="1">
      <nc r="E190" t="inlineStr">
        <is>
          <t>roshni</t>
        </is>
      </nc>
      <ndxf/>
    </rcc>
    <rcc rId="0" sId="1">
      <nc r="E80" t="inlineStr">
        <is>
          <t>jinsha</t>
        </is>
      </nc>
    </rcc>
    <rcc rId="0" sId="1">
      <nc r="E58" t="inlineStr">
        <is>
          <t>roshni</t>
        </is>
      </nc>
    </rcc>
    <rcc rId="0" sId="1">
      <nc r="E60" t="inlineStr">
        <is>
          <t>roshni</t>
        </is>
      </nc>
    </rcc>
    <rcc rId="0" sId="1">
      <nc r="E212" t="inlineStr">
        <is>
          <t>roshni</t>
        </is>
      </nc>
    </rcc>
    <rcc rId="0" sId="1">
      <nc r="E64" t="inlineStr">
        <is>
          <t>roshni</t>
        </is>
      </nc>
    </rcc>
    <rcc rId="0" sId="1">
      <nc r="E65" t="inlineStr">
        <is>
          <t>roshni</t>
        </is>
      </nc>
    </rcc>
    <rcc rId="0" sId="1">
      <nc r="E160" t="inlineStr">
        <is>
          <t>roshni</t>
        </is>
      </nc>
    </rcc>
    <rcc rId="0" sId="1">
      <nc r="E226" t="inlineStr">
        <is>
          <t>roshni</t>
        </is>
      </nc>
    </rcc>
    <rcc rId="0" sId="1">
      <nc r="E161" t="inlineStr">
        <is>
          <t>roshni</t>
        </is>
      </nc>
    </rcc>
    <rcc rId="0" sId="1" dxf="1">
      <nc r="E89" t="inlineStr">
        <is>
          <t>ajay</t>
        </is>
      </nc>
      <ndxf/>
    </rcc>
    <rcc rId="0" sId="1">
      <nc r="E24" t="inlineStr">
        <is>
          <t>jinsha</t>
        </is>
      </nc>
    </rcc>
    <rcc rId="0" sId="1">
      <nc r="E105" t="inlineStr">
        <is>
          <t>roshni</t>
        </is>
      </nc>
    </rcc>
    <rcc rId="0" sId="1">
      <nc r="E106" t="inlineStr">
        <is>
          <t>roshni</t>
        </is>
      </nc>
    </rcc>
    <rcc rId="0" sId="1">
      <nc r="E107" t="inlineStr">
        <is>
          <t>roshni</t>
        </is>
      </nc>
    </rcc>
    <rcc rId="0" sId="1">
      <nc r="E5" t="inlineStr">
        <is>
          <t>roshni</t>
        </is>
      </nc>
    </rcc>
    <rcc rId="0" sId="1">
      <nc r="E4" t="inlineStr">
        <is>
          <t>roshni</t>
        </is>
      </nc>
    </rcc>
    <rcc rId="0" sId="1">
      <nc r="E123" t="inlineStr">
        <is>
          <t>roshni</t>
        </is>
      </nc>
    </rcc>
    <rcc rId="0" sId="1">
      <nc r="E103" t="inlineStr">
        <is>
          <t>jinsha</t>
        </is>
      </nc>
    </rcc>
    <rcc rId="0" sId="1" dxf="1">
      <nc r="E7" t="inlineStr">
        <is>
          <t>ajay</t>
        </is>
      </nc>
      <ndxf/>
    </rcc>
    <rcc rId="0" sId="1">
      <nc r="E99" t="inlineStr">
        <is>
          <t>roshni</t>
        </is>
      </nc>
    </rcc>
    <rcc rId="0" sId="1" dxf="1">
      <nc r="E8" t="inlineStr">
        <is>
          <t>ajay</t>
        </is>
      </nc>
      <ndxf/>
    </rcc>
    <rcc rId="0" sId="1">
      <nc r="E216" t="inlineStr">
        <is>
          <t>roshni</t>
        </is>
      </nc>
    </rcc>
    <rcc rId="0" sId="1">
      <nc r="E31" t="inlineStr">
        <is>
          <t>roshni</t>
        </is>
      </nc>
    </rcc>
    <rcc rId="0" sId="1" dxf="1">
      <nc r="E268" t="inlineStr">
        <is>
          <t>roshni</t>
        </is>
      </nc>
      <ndxf/>
    </rcc>
    <rcc rId="0" sId="1" dxf="1">
      <nc r="E266" t="inlineStr">
        <is>
          <t>roshni</t>
        </is>
      </nc>
      <ndxf/>
    </rcc>
    <rfmt sheetId="1" sqref="E260" start="0" length="0">
      <dxf/>
    </rfmt>
    <rfmt sheetId="1" sqref="E250" start="0" length="0">
      <dxf/>
    </rfmt>
    <rfmt sheetId="1" sqref="E114" start="0" length="0">
      <dxf/>
    </rfmt>
    <rcc rId="0" sId="1">
      <nc r="E41" t="inlineStr">
        <is>
          <t>roshni</t>
        </is>
      </nc>
    </rcc>
    <rcc rId="0" sId="1" dxf="1">
      <nc r="E94" t="inlineStr">
        <is>
          <t>ajay</t>
        </is>
      </nc>
      <ndxf/>
    </rcc>
    <rcc rId="0" sId="1">
      <nc r="E30" t="inlineStr">
        <is>
          <t>jinsha</t>
        </is>
      </nc>
    </rcc>
    <rcc rId="0" sId="1" dxf="1">
      <nc r="E152" t="inlineStr">
        <is>
          <t>jinsha</t>
        </is>
      </nc>
      <ndxf/>
    </rcc>
    <rcc rId="0" sId="1">
      <nc r="E134" t="inlineStr">
        <is>
          <t>roshni</t>
        </is>
      </nc>
    </rcc>
    <rcc rId="0" sId="1">
      <nc r="E135" t="inlineStr">
        <is>
          <t>roshni</t>
        </is>
      </nc>
    </rcc>
    <rcc rId="0" sId="1" dxf="1">
      <nc r="E28" t="inlineStr">
        <is>
          <t>ajay</t>
        </is>
      </nc>
      <ndxf/>
    </rcc>
    <rcc rId="0" sId="1">
      <nc r="E131" t="inlineStr">
        <is>
          <t>roshni</t>
        </is>
      </nc>
    </rcc>
    <rcc rId="0" sId="1" dxf="1">
      <nc r="E117" t="inlineStr">
        <is>
          <t>jinsha</t>
        </is>
      </nc>
      <ndxf/>
    </rcc>
    <rcc rId="0" sId="1" dxf="1">
      <nc r="E139" t="inlineStr">
        <is>
          <t>roshni</t>
        </is>
      </nc>
      <ndxf/>
    </rcc>
    <rcc rId="0" sId="1" dxf="1">
      <nc r="E84" t="inlineStr">
        <is>
          <t>roshni</t>
        </is>
      </nc>
      <ndxf/>
    </rcc>
    <rcc rId="0" sId="1">
      <nc r="E218" t="inlineStr">
        <is>
          <t>roshni</t>
        </is>
      </nc>
    </rcc>
    <rcc rId="0" sId="1">
      <nc r="E285" t="inlineStr">
        <is>
          <t>roshni</t>
        </is>
      </nc>
    </rcc>
    <rcc rId="0" sId="1">
      <nc r="E284" t="inlineStr">
        <is>
          <t>roshni</t>
        </is>
      </nc>
    </rcc>
    <rcc rId="0" sId="1">
      <nc r="E286" t="inlineStr">
        <is>
          <t>roshni</t>
        </is>
      </nc>
    </rcc>
    <rcc rId="0" sId="1">
      <nc r="E2" t="inlineStr">
        <is>
          <t>roshni</t>
        </is>
      </nc>
    </rcc>
    <rcc rId="0" sId="1">
      <nc r="E98" t="inlineStr">
        <is>
          <t>roshni</t>
        </is>
      </nc>
    </rcc>
    <rfmt sheetId="1" sqref="E96" start="0" length="0">
      <dxf/>
    </rfmt>
    <rcc rId="0" sId="1">
      <nc r="E175" t="inlineStr">
        <is>
          <t>roshni</t>
        </is>
      </nc>
    </rcc>
    <rcc rId="0" sId="1">
      <nc r="E62" t="inlineStr">
        <is>
          <t>roshni</t>
        </is>
      </nc>
    </rcc>
    <rcc rId="0" sId="1">
      <nc r="E59" t="inlineStr">
        <is>
          <t>roshni</t>
        </is>
      </nc>
    </rcc>
    <rcc rId="0" sId="1">
      <nc r="E179" t="inlineStr">
        <is>
          <t>roshni</t>
        </is>
      </nc>
    </rcc>
    <rcc rId="0" sId="1">
      <nc r="E78" t="inlineStr">
        <is>
          <t>roshni</t>
        </is>
      </nc>
    </rcc>
    <rcc rId="0" sId="1">
      <nc r="E61" t="inlineStr">
        <is>
          <t>roshni</t>
        </is>
      </nc>
    </rcc>
    <rcc rId="0" sId="1">
      <nc r="E181" t="inlineStr">
        <is>
          <t>roshni</t>
        </is>
      </nc>
    </rcc>
    <rcc rId="0" sId="1">
      <nc r="E178" t="inlineStr">
        <is>
          <t>roshni</t>
        </is>
      </nc>
    </rcc>
    <rfmt sheetId="1" sqref="E57" start="0" length="0">
      <dxf/>
    </rfmt>
    <rcc rId="0" sId="1">
      <nc r="E137" t="inlineStr">
        <is>
          <t>roshni</t>
        </is>
      </nc>
    </rcc>
    <rcc rId="0" sId="1" dxf="1">
      <nc r="E77" t="inlineStr">
        <is>
          <t>roshni</t>
        </is>
      </nc>
      <ndxf/>
    </rcc>
    <rcc rId="0" sId="1" dxf="1">
      <nc r="E76" t="inlineStr">
        <is>
          <t>roshni</t>
        </is>
      </nc>
      <ndxf/>
    </rcc>
    <rcc rId="0" sId="1" dxf="1">
      <nc r="E97" t="inlineStr">
        <is>
          <t>roshni</t>
        </is>
      </nc>
      <ndxf/>
    </rcc>
    <rfmt sheetId="1" sqref="E95" start="0" length="0">
      <dxf/>
    </rfmt>
    <rcc rId="0" sId="1" dxf="1">
      <nc r="E177" t="inlineStr">
        <is>
          <t>roshni</t>
        </is>
      </nc>
      <ndxf/>
    </rcc>
    <rcc rId="0" sId="1" dxf="1">
      <nc r="E66" t="inlineStr">
        <is>
          <t>roshni</t>
        </is>
      </nc>
      <ndxf/>
    </rcc>
    <rcc rId="0" sId="1" dxf="1">
      <nc r="E68" t="inlineStr">
        <is>
          <t>roshni</t>
        </is>
      </nc>
      <ndxf/>
    </rcc>
    <rcc rId="0" sId="1" dxf="1">
      <nc r="E187" t="inlineStr">
        <is>
          <t>roshni</t>
        </is>
      </nc>
      <ndxf/>
    </rcc>
    <rcc rId="0" sId="1" dxf="1">
      <nc r="E185" t="inlineStr">
        <is>
          <t>roshni</t>
        </is>
      </nc>
      <ndxf/>
    </rcc>
    <rcc rId="0" sId="1">
      <nc r="E143" t="inlineStr">
        <is>
          <t>roshni</t>
        </is>
      </nc>
    </rcc>
    <rcc rId="0" sId="1">
      <nc r="E141" t="inlineStr">
        <is>
          <t>roshni</t>
        </is>
      </nc>
    </rcc>
    <rcc rId="0" sId="1">
      <nc r="E145" t="inlineStr">
        <is>
          <t>roshni</t>
        </is>
      </nc>
    </rcc>
    <rcc rId="0" sId="1">
      <nc r="E220" t="inlineStr">
        <is>
          <t>roshni</t>
        </is>
      </nc>
    </rcc>
    <rcc rId="0" sId="1">
      <nc r="E197" t="inlineStr">
        <is>
          <t>roshni</t>
        </is>
      </nc>
    </rcc>
    <rcc rId="0" sId="1">
      <nc r="E49" t="inlineStr">
        <is>
          <t>roshni</t>
        </is>
      </nc>
    </rcc>
    <rcc rId="0" sId="1">
      <nc r="E153" t="inlineStr">
        <is>
          <t>roshni</t>
        </is>
      </nc>
    </rcc>
    <rcc rId="0" sId="1">
      <nc r="E154" t="inlineStr">
        <is>
          <t>roshni</t>
        </is>
      </nc>
    </rcc>
    <rcc rId="0" sId="1" dxf="1">
      <nc r="E3" t="inlineStr">
        <is>
          <t>jinsha</t>
        </is>
      </nc>
      <ndxf/>
    </rcc>
    <rfmt sheetId="1" sqref="E108" start="0" length="0">
      <dxf/>
    </rfmt>
    <rcc rId="0" sId="1" dxf="1">
      <nc r="E38" t="inlineStr">
        <is>
          <t>ajay</t>
        </is>
      </nc>
      <ndxf/>
    </rcc>
    <rcc rId="0" sId="1">
      <nc r="E50" t="inlineStr">
        <is>
          <t>ajay</t>
        </is>
      </nc>
    </rcc>
    <rcc rId="0" sId="1" dxf="1">
      <nc r="E115" t="inlineStr">
        <is>
          <t>roshni</t>
        </is>
      </nc>
      <ndxf/>
    </rcc>
    <rcc rId="0" sId="1">
      <nc r="E275" t="inlineStr">
        <is>
          <t>roshni</t>
        </is>
      </nc>
    </rcc>
    <rcc rId="0" sId="1">
      <nc r="E274" t="inlineStr">
        <is>
          <t>roshni</t>
        </is>
      </nc>
    </rcc>
    <rcc rId="0" sId="1">
      <nc r="E276" t="inlineStr">
        <is>
          <t>roshni</t>
        </is>
      </nc>
    </rcc>
    <rcc rId="0" sId="1">
      <nc r="E18" t="inlineStr">
        <is>
          <t>roshni</t>
        </is>
      </nc>
    </rcc>
    <rcc rId="0" sId="1">
      <nc r="E283" t="inlineStr">
        <is>
          <t>roshni</t>
        </is>
      </nc>
    </rcc>
    <rcc rId="0" sId="1">
      <nc r="E281" t="inlineStr">
        <is>
          <t>roshni</t>
        </is>
      </nc>
    </rcc>
    <rcc rId="0" sId="1">
      <nc r="E127" t="inlineStr">
        <is>
          <t>roshni</t>
        </is>
      </nc>
    </rcc>
    <rcc rId="0" sId="1">
      <nc r="E9" t="inlineStr">
        <is>
          <t>roshni</t>
        </is>
      </nc>
    </rcc>
    <rcc rId="0" sId="1">
      <nc r="E88" t="inlineStr">
        <is>
          <t>roshni</t>
        </is>
      </nc>
    </rcc>
    <rcc rId="0" sId="1">
      <nc r="E162" t="inlineStr">
        <is>
          <t>roshni</t>
        </is>
      </nc>
    </rcc>
    <rcc rId="0" sId="1" dxf="1">
      <nc r="E163" t="inlineStr">
        <is>
          <t>roshni</t>
        </is>
      </nc>
      <ndxf/>
    </rcc>
    <rcc rId="0" sId="1" dxf="1">
      <nc r="E227" t="inlineStr">
        <is>
          <t>roshni</t>
        </is>
      </nc>
      <ndxf/>
    </rcc>
    <rcc rId="0" sId="1" dxf="1">
      <nc r="E269" t="inlineStr">
        <is>
          <t>jinsha</t>
        </is>
      </nc>
      <ndxf/>
    </rcc>
    <rcc rId="0" sId="1" dxf="1">
      <nc r="E267" t="inlineStr">
        <is>
          <t>jinsha</t>
        </is>
      </nc>
      <ndxf/>
    </rcc>
    <rcc rId="0" sId="1" dxf="1">
      <nc r="E271" t="inlineStr">
        <is>
          <t>roshni</t>
        </is>
      </nc>
      <ndxf/>
    </rcc>
    <rcc rId="0" sId="1" dxf="1">
      <nc r="E93" t="inlineStr">
        <is>
          <t>jinsha</t>
        </is>
      </nc>
      <ndxf/>
    </rcc>
    <rcc rId="0" sId="1" dxf="1">
      <nc r="E215" t="inlineStr">
        <is>
          <t>roshni</t>
        </is>
      </nc>
      <ndxf/>
    </rcc>
    <rcc rId="0" sId="1" dxf="1">
      <nc r="E75" t="inlineStr">
        <is>
          <t>roshni</t>
        </is>
      </nc>
      <ndxf/>
    </rcc>
    <rcc rId="0" sId="1" dxf="1">
      <nc r="E203" t="inlineStr">
        <is>
          <t>jinsha</t>
        </is>
      </nc>
      <ndxf/>
    </rcc>
    <rcc rId="0" sId="1" dxf="1">
      <nc r="E92" t="inlineStr">
        <is>
          <t>jinsha</t>
        </is>
      </nc>
      <ndxf/>
    </rcc>
    <rcc rId="0" sId="1" dxf="1">
      <nc r="E85" t="inlineStr">
        <is>
          <t>ajay</t>
        </is>
      </nc>
      <ndxf/>
    </rcc>
    <rcc rId="0" sId="1">
      <nc r="E255" t="inlineStr">
        <is>
          <t>ajay</t>
        </is>
      </nc>
    </rcc>
    <rcc rId="0" sId="1" dxf="1">
      <nc r="E116" t="inlineStr">
        <is>
          <t>ajay</t>
        </is>
      </nc>
      <ndxf/>
    </rcc>
    <rcc rId="0" sId="1">
      <nc r="E242" t="inlineStr">
        <is>
          <t>roshni</t>
        </is>
      </nc>
    </rcc>
    <rcc rId="0" sId="1">
      <nc r="E29" t="inlineStr">
        <is>
          <t>roshni</t>
        </is>
      </nc>
    </rcc>
    <rcc rId="0" sId="1" dxf="1">
      <nc r="E202" t="inlineStr">
        <is>
          <t>ajay</t>
        </is>
      </nc>
      <ndxf/>
    </rcc>
    <rcc rId="0" sId="1" dxf="1">
      <nc r="E241" t="inlineStr">
        <is>
          <t>ajay</t>
        </is>
      </nc>
      <ndxf/>
    </rcc>
    <rcc rId="0" sId="1">
      <nc r="E188" t="inlineStr">
        <is>
          <t>roshni</t>
        </is>
      </nc>
    </rcc>
    <rcc rId="0" sId="1" dxf="1">
      <nc r="E244" t="inlineStr">
        <is>
          <t>ajay</t>
        </is>
      </nc>
      <ndxf/>
    </rcc>
    <rcc rId="0" sId="1" dxf="1">
      <nc r="E149" t="inlineStr">
        <is>
          <t>ajay</t>
        </is>
      </nc>
      <ndxf/>
    </rcc>
    <rcc rId="0" sId="1">
      <nc r="E191" t="inlineStr">
        <is>
          <t>roshni</t>
        </is>
      </nc>
    </rcc>
    <rcc rId="0" sId="1" dxf="1">
      <nc r="E223" t="inlineStr">
        <is>
          <t>ajay</t>
        </is>
      </nc>
      <ndxf/>
    </rcc>
    <rcc rId="0" sId="1" dxf="1">
      <nc r="E148" t="inlineStr">
        <is>
          <t>ajay</t>
        </is>
      </nc>
      <ndxf/>
    </rcc>
    <rcc rId="0" sId="1" dxf="1">
      <nc r="E273" t="inlineStr">
        <is>
          <t>jinsha</t>
        </is>
      </nc>
      <ndxf/>
    </rcc>
    <rcc rId="0" sId="1" dxf="1">
      <nc r="E272" t="inlineStr">
        <is>
          <t>ajay</t>
        </is>
      </nc>
      <ndxf/>
    </rcc>
    <rcc rId="0" sId="1">
      <nc r="E204" t="inlineStr">
        <is>
          <t>ajay</t>
        </is>
      </nc>
    </rcc>
    <rcc rId="0" sId="1" dxf="1">
      <nc r="E129" t="inlineStr">
        <is>
          <t>ajay</t>
        </is>
      </nc>
      <ndxf/>
    </rcc>
    <rcc rId="0" sId="1" dxf="1">
      <nc r="E128" t="inlineStr">
        <is>
          <t>ajay</t>
        </is>
      </nc>
      <ndxf/>
    </rcc>
    <rcc rId="0" sId="1" dxf="1">
      <nc r="E10" t="inlineStr">
        <is>
          <t>roshni</t>
        </is>
      </nc>
      <ndxf/>
    </rcc>
    <rcc rId="0" sId="1" dxf="1">
      <nc r="E172" t="inlineStr">
        <is>
          <t>roshni</t>
        </is>
      </nc>
      <ndxf/>
    </rcc>
    <rcc rId="0" sId="1">
      <nc r="E201" t="inlineStr">
        <is>
          <t>roshni</t>
        </is>
      </nc>
    </rcc>
    <rfmt sheetId="1" sqref="E86" start="0" length="0">
      <dxf/>
    </rfmt>
    <rfmt sheetId="1" sqref="E87" start="0" length="0">
      <dxf/>
    </rfmt>
    <rfmt sheetId="1" sqref="E111" start="0" length="0">
      <dxf/>
    </rfmt>
    <rfmt sheetId="1" sqref="E110" start="0" length="0">
      <dxf/>
    </rfmt>
    <rcc rId="0" sId="1" dxf="1">
      <nc r="E118" t="inlineStr">
        <is>
          <t>ajay</t>
        </is>
      </nc>
      <ndxf/>
    </rcc>
    <rcc rId="0" sId="1">
      <nc r="E169" t="inlineStr">
        <is>
          <t>ajay</t>
        </is>
      </nc>
    </rcc>
    <rfmt sheetId="1" sqref="E209" start="0" length="0">
      <dxf/>
    </rfmt>
    <rcc rId="0" sId="1" dxf="1">
      <nc r="E171" t="inlineStr">
        <is>
          <t>ajay</t>
        </is>
      </nc>
      <ndxf/>
    </rcc>
    <rcc rId="0" sId="1">
      <nc r="E170" t="inlineStr">
        <is>
          <t>ajay</t>
        </is>
      </nc>
    </rcc>
    <rcc rId="0" sId="1">
      <nc r="E224" t="inlineStr">
        <is>
          <t>roshni</t>
        </is>
      </nc>
    </rcc>
    <rcc rId="0" sId="1" dxf="1">
      <nc r="E48" t="inlineStr">
        <is>
          <t>roshni</t>
        </is>
      </nc>
      <ndxf/>
    </rcc>
    <rcc rId="0" sId="1">
      <nc r="E19" t="inlineStr">
        <is>
          <t>roshni</t>
        </is>
      </nc>
    </rcc>
    <rfmt sheetId="1" sqref="E259" start="0" length="0">
      <dxf/>
    </rfmt>
    <rfmt sheetId="1" sqref="E55" start="0" length="0">
      <dxf/>
    </rfmt>
    <rfmt sheetId="1" sqref="E282" start="0" length="0">
      <dxf/>
    </rfmt>
    <rcc rId="0" sId="1">
      <nc r="E113" t="inlineStr">
        <is>
          <t>jinsha</t>
        </is>
      </nc>
    </rcc>
    <rcc rId="0" sId="1">
      <nc r="E246" t="inlineStr">
        <is>
          <t>jinsha</t>
        </is>
      </nc>
    </rcc>
    <rcc rId="0" sId="1">
      <nc r="E147" t="inlineStr">
        <is>
          <t>roshni</t>
        </is>
      </nc>
    </rcc>
    <rfmt sheetId="1" sqref="E22" start="0" length="0">
      <dxf/>
    </rfmt>
    <rcc rId="0" sId="1">
      <nc r="E205" t="inlineStr">
        <is>
          <t>ajay</t>
        </is>
      </nc>
    </rcc>
    <rcc rId="0" sId="1">
      <nc r="E167" t="inlineStr">
        <is>
          <t>jinsha</t>
        </is>
      </nc>
    </rcc>
    <rcc rId="0" sId="1">
      <nc r="E238" t="inlineStr">
        <is>
          <t>jinsha</t>
        </is>
      </nc>
    </rcc>
    <rcc rId="0" sId="1" dxf="1">
      <nc r="E133" t="inlineStr">
        <is>
          <t>ajay</t>
        </is>
      </nc>
      <ndxf/>
    </rcc>
    <rcc rId="0" sId="1" dxf="1">
      <nc r="E132" t="inlineStr">
        <is>
          <t>ajay</t>
        </is>
      </nc>
      <ndxf/>
    </rcc>
    <rcc rId="0" sId="1" dxf="1">
      <nc r="E228" t="inlineStr">
        <is>
          <t>jinsha</t>
        </is>
      </nc>
      <ndxf/>
    </rcc>
    <rcc rId="0" sId="1" dxf="1">
      <nc r="E166" t="inlineStr">
        <is>
          <t>jinsha</t>
        </is>
      </nc>
      <ndxf/>
    </rcc>
    <rcc rId="0" sId="1" dxf="1">
      <nc r="E157" t="inlineStr">
        <is>
          <t>jinsha</t>
        </is>
      </nc>
      <ndxf/>
    </rcc>
    <rcc rId="0" sId="1" dxf="1">
      <nc r="E159" t="inlineStr">
        <is>
          <t>jinsha</t>
        </is>
      </nc>
      <ndxf/>
    </rcc>
    <rcc rId="0" sId="1">
      <nc r="E165" t="inlineStr">
        <is>
          <t>jinsha</t>
        </is>
      </nc>
    </rcc>
    <rcc rId="0" sId="1">
      <nc r="E231" t="inlineStr">
        <is>
          <t>roshni</t>
        </is>
      </nc>
    </rcc>
    <rcc rId="0" sId="1">
      <nc r="E232" t="inlineStr">
        <is>
          <t>roshni</t>
        </is>
      </nc>
    </rcc>
    <rcc rId="0" sId="1">
      <nc r="E233" t="inlineStr">
        <is>
          <t>roshni</t>
        </is>
      </nc>
    </rcc>
    <rcc rId="0" sId="1">
      <nc r="E234" t="inlineStr">
        <is>
          <t>roshni</t>
        </is>
      </nc>
    </rcc>
    <rcc rId="0" sId="1">
      <nc r="E235" t="inlineStr">
        <is>
          <t>roshni</t>
        </is>
      </nc>
    </rcc>
    <rcc rId="0" sId="1">
      <nc r="E236" t="inlineStr">
        <is>
          <t>roshni</t>
        </is>
      </nc>
    </rcc>
    <rcc rId="0" sId="1">
      <nc r="E237" t="inlineStr">
        <is>
          <t>roshni</t>
        </is>
      </nc>
    </rcc>
    <rcc rId="0" sId="1">
      <nc r="E164" t="inlineStr">
        <is>
          <t>roshni</t>
        </is>
      </nc>
    </rcc>
    <rcc rId="0" sId="1">
      <nc r="E156" t="inlineStr">
        <is>
          <t>jinsha</t>
        </is>
      </nc>
    </rcc>
    <rcc rId="0" sId="1">
      <nc r="E158" t="inlineStr">
        <is>
          <t>jinsha</t>
        </is>
      </nc>
    </rcc>
    <rcc rId="0" sId="1" dxf="1">
      <nc r="E264" t="inlineStr">
        <is>
          <t>ajay</t>
        </is>
      </nc>
      <ndxf/>
    </rcc>
    <rcc rId="0" sId="1" dxf="1">
      <nc r="E263" t="inlineStr">
        <is>
          <t>roshni</t>
        </is>
      </nc>
      <ndxf/>
    </rcc>
    <rcc rId="0" sId="1">
      <nc r="E270" t="inlineStr">
        <is>
          <t>roshni</t>
        </is>
      </nc>
    </rcc>
    <rcc rId="0" sId="1">
      <nc r="E47" t="inlineStr">
        <is>
          <t>roshni</t>
        </is>
      </nc>
    </rcc>
    <rcc rId="0" sId="1">
      <nc r="E109" t="inlineStr">
        <is>
          <t>jinsha</t>
        </is>
      </nc>
    </rcc>
    <rcc rId="0" sId="1">
      <nc r="E45" t="inlineStr">
        <is>
          <t>jinsha</t>
        </is>
      </nc>
    </rcc>
    <rcc rId="0" sId="1">
      <nc r="E36" t="inlineStr">
        <is>
          <t>roshni</t>
        </is>
      </nc>
    </rcc>
    <rcc rId="0" sId="1" dxf="1">
      <nc r="E37" t="inlineStr">
        <is>
          <t>roshni</t>
        </is>
      </nc>
      <ndxf/>
    </rcc>
    <rcc rId="0" sId="1" dxf="1">
      <nc r="E112" t="inlineStr">
        <is>
          <t>jinsha</t>
        </is>
      </nc>
      <ndxf/>
    </rcc>
    <rcc rId="0" sId="1">
      <nc r="E258" t="inlineStr">
        <is>
          <t>jinsha</t>
        </is>
      </nc>
    </rcc>
    <rcc rId="0" sId="1">
      <nc r="E91" t="inlineStr">
        <is>
          <t>jinsha</t>
        </is>
      </nc>
    </rcc>
    <rfmt sheetId="1" sqref="E251" start="0" length="0">
      <dxf/>
    </rfmt>
    <rfmt sheetId="1" sqref="E252" start="0" length="0">
      <dxf/>
    </rfmt>
    <rcc rId="0" sId="1" dxf="1">
      <nc r="E122" t="inlineStr">
        <is>
          <t>ajay</t>
        </is>
      </nc>
      <ndxf/>
    </rcc>
    <rfmt sheetId="1" sqref="E124" start="0" length="0">
      <dxf/>
    </rfmt>
    <rcc rId="0" sId="1" dxf="1">
      <nc r="E121" t="inlineStr">
        <is>
          <t>ajay</t>
        </is>
      </nc>
      <ndxf/>
    </rcc>
    <rcc rId="0" sId="1" dxf="1">
      <nc r="E120" t="inlineStr">
        <is>
          <t>jinsha</t>
        </is>
      </nc>
      <ndxf/>
    </rcc>
    <rcc rId="0" sId="1">
      <nc r="E214" t="inlineStr">
        <is>
          <t>roshni</t>
        </is>
      </nc>
    </rcc>
    <rfmt sheetId="1" sqref="E211" start="0" length="0">
      <dxf/>
    </rfmt>
    <rcc rId="0" sId="1">
      <nc r="E176" t="inlineStr">
        <is>
          <t>roshni</t>
        </is>
      </nc>
    </rcc>
    <rcc rId="0" sId="1">
      <nc r="E63" t="inlineStr">
        <is>
          <t>roshni</t>
        </is>
      </nc>
    </rcc>
    <rcc rId="0" sId="1">
      <nc r="E183" t="inlineStr">
        <is>
          <t>roshni</t>
        </is>
      </nc>
    </rcc>
    <rcc rId="0" sId="1">
      <nc r="E180" t="inlineStr">
        <is>
          <t>roshni</t>
        </is>
      </nc>
    </rcc>
    <rcc rId="0" sId="1">
      <nc r="E67" t="inlineStr">
        <is>
          <t>roshni</t>
        </is>
      </nc>
    </rcc>
    <rcc rId="0" sId="1">
      <nc r="E256" t="inlineStr">
        <is>
          <t>roshni</t>
        </is>
      </nc>
    </rcc>
    <rcc rId="0" sId="1">
      <nc r="E182" t="inlineStr">
        <is>
          <t>roshni</t>
        </is>
      </nc>
    </rcc>
    <rcc rId="0" sId="1" dxf="1">
      <nc r="E265" t="inlineStr">
        <is>
          <t>roshni</t>
        </is>
      </nc>
      <ndxf/>
    </rcc>
    <rcc rId="0" sId="1">
      <nc r="E213" t="inlineStr">
        <is>
          <t>roshni</t>
        </is>
      </nc>
    </rcc>
    <rfmt sheetId="1" sqref="E210" start="0" length="0">
      <dxf/>
    </rfmt>
    <rfmt sheetId="1" sqref="E56" start="0" length="0">
      <dxf/>
    </rfmt>
    <rcc rId="0" sId="1">
      <nc r="E186" t="inlineStr">
        <is>
          <t>roshni</t>
        </is>
      </nc>
    </rcc>
    <rcc rId="0" sId="1">
      <nc r="E174" t="inlineStr">
        <is>
          <t>roshni</t>
        </is>
      </nc>
    </rcc>
    <rcc rId="0" sId="1">
      <nc r="E72" t="inlineStr">
        <is>
          <t>roshni</t>
        </is>
      </nc>
    </rcc>
    <rcc rId="0" sId="1">
      <nc r="E81" t="inlineStr">
        <is>
          <t>roshni</t>
        </is>
      </nc>
    </rcc>
    <rcc rId="0" sId="1">
      <nc r="E71" t="inlineStr">
        <is>
          <t>roshni</t>
        </is>
      </nc>
    </rcc>
    <rfmt sheetId="1" sqref="E70" start="0" length="0">
      <dxf/>
    </rfmt>
    <rcc rId="0" sId="1">
      <nc r="E173" t="inlineStr">
        <is>
          <t>roshni</t>
        </is>
      </nc>
    </rcc>
    <rcc rId="0" sId="1">
      <nc r="E184" t="inlineStr">
        <is>
          <t>roshni</t>
        </is>
      </nc>
    </rcc>
    <rcc rId="0" sId="1">
      <nc r="E222" t="inlineStr">
        <is>
          <t>jinsha</t>
        </is>
      </nc>
    </rcc>
    <rcc rId="0" sId="1" dxf="1">
      <nc r="E196" t="inlineStr">
        <is>
          <t>roshni</t>
        </is>
      </nc>
      <ndxf/>
    </rcc>
    <rcc rId="0" sId="1" dxf="1">
      <nc r="E39" t="inlineStr">
        <is>
          <t>jinsha</t>
        </is>
      </nc>
      <ndxf/>
    </rcc>
    <rfmt sheetId="1" sqref="E277" start="0" length="0">
      <dxf/>
    </rfmt>
    <rfmt sheetId="1" sqref="E279" start="0" length="0">
      <dxf/>
    </rfmt>
    <rfmt sheetId="1" sqref="E278" start="0" length="0">
      <dxf/>
    </rfmt>
  </rrc>
  <rrc rId="5464" sId="1" ref="E1:E1048576" action="deleteCol" edge="1">
    <rfmt sheetId="1" xfDxf="1" sqref="E1:E1048576" start="0" length="0"/>
    <rcc rId="0" sId="1" dxf="1">
      <nc r="E1" t="inlineStr">
        <is>
          <t>status</t>
        </is>
      </nc>
      <ndxf>
        <font>
          <b/>
          <sz val="11"/>
          <color theme="1"/>
          <name val="Calibri"/>
          <family val="2"/>
          <scheme val="minor"/>
        </font>
        <fill>
          <patternFill patternType="solid">
            <bgColor theme="4"/>
          </patternFill>
        </fill>
      </ndxf>
    </rcc>
    <rcc rId="0" sId="1">
      <nc r="E6" t="inlineStr">
        <is>
          <t>open</t>
        </is>
      </nc>
    </rcc>
    <rcc rId="0" sId="1">
      <nc r="E17" t="inlineStr">
        <is>
          <t>complete</t>
        </is>
      </nc>
    </rcc>
    <rcc rId="0" sId="1">
      <nc r="E261" t="inlineStr">
        <is>
          <t>open</t>
        </is>
      </nc>
    </rcc>
    <rcc rId="0" sId="1">
      <nc r="E44" t="inlineStr">
        <is>
          <t>complete</t>
        </is>
      </nc>
    </rcc>
    <rcc rId="0" sId="1">
      <nc r="E199" t="inlineStr">
        <is>
          <t>complete</t>
        </is>
      </nc>
    </rcc>
    <rcc rId="0" sId="1">
      <nc r="E168" t="inlineStr">
        <is>
          <t>complete</t>
        </is>
      </nc>
    </rcc>
    <rcc rId="0" sId="1">
      <nc r="E194" t="inlineStr">
        <is>
          <t>complete</t>
        </is>
      </nc>
    </rcc>
    <rcc rId="0" sId="1">
      <nc r="E195" t="inlineStr">
        <is>
          <t>open</t>
        </is>
      </nc>
    </rcc>
    <rcc rId="0" sId="1">
      <nc r="E192" t="inlineStr">
        <is>
          <t>open</t>
        </is>
      </nc>
    </rcc>
    <rcc rId="0" sId="1">
      <nc r="E230" t="inlineStr">
        <is>
          <t>complete</t>
        </is>
      </nc>
    </rcc>
    <rcc rId="0" sId="1">
      <nc r="E14" t="inlineStr">
        <is>
          <t>complete</t>
        </is>
      </nc>
    </rcc>
    <rcc rId="0" sId="1">
      <nc r="E239" t="inlineStr">
        <is>
          <t>complete</t>
        </is>
      </nc>
    </rcc>
    <rcc rId="0" sId="1">
      <nc r="E51" t="inlineStr">
        <is>
          <t>open</t>
        </is>
      </nc>
    </rcc>
    <rcc rId="0" sId="1">
      <nc r="E52" t="inlineStr">
        <is>
          <t>open</t>
        </is>
      </nc>
    </rcc>
    <rcc rId="0" sId="1">
      <nc r="E240" t="inlineStr">
        <is>
          <t>complete</t>
        </is>
      </nc>
    </rcc>
    <rcc rId="0" sId="1">
      <nc r="E46" t="inlineStr">
        <is>
          <t>complete</t>
        </is>
      </nc>
    </rcc>
    <rcc rId="0" sId="1">
      <nc r="E16" t="inlineStr">
        <is>
          <t>open</t>
        </is>
      </nc>
    </rcc>
    <rcc rId="0" sId="1">
      <nc r="E12" t="inlineStr">
        <is>
          <t>complete</t>
        </is>
      </nc>
    </rcc>
    <rcc rId="0" sId="1">
      <nc r="E13" t="inlineStr">
        <is>
          <t>complete</t>
        </is>
      </nc>
    </rcc>
    <rcc rId="0" sId="1">
      <nc r="E248" t="inlineStr">
        <is>
          <t>complete</t>
        </is>
      </nc>
    </rcc>
    <rcc rId="0" sId="1">
      <nc r="E136" t="inlineStr">
        <is>
          <t>open</t>
        </is>
      </nc>
    </rcc>
    <rcc rId="0" sId="1">
      <nc r="E23" t="inlineStr">
        <is>
          <t>open</t>
        </is>
      </nc>
    </rcc>
    <rcc rId="0" sId="1">
      <nc r="E247" t="inlineStr">
        <is>
          <t>open</t>
        </is>
      </nc>
    </rcc>
    <rcc rId="0" sId="1">
      <nc r="E15" t="inlineStr">
        <is>
          <t>open</t>
        </is>
      </nc>
    </rcc>
    <rcc rId="0" sId="1">
      <nc r="E146" t="inlineStr">
        <is>
          <t>complete</t>
        </is>
      </nc>
    </rcc>
    <rcc rId="0" sId="1">
      <nc r="E243" t="inlineStr">
        <is>
          <t>open</t>
        </is>
      </nc>
    </rcc>
    <rcc rId="0" sId="1">
      <nc r="E69" t="inlineStr">
        <is>
          <t>complete</t>
        </is>
      </nc>
    </rcc>
    <rcc rId="0" sId="1">
      <nc r="E11" t="inlineStr">
        <is>
          <t>complete</t>
        </is>
      </nc>
    </rcc>
    <rcc rId="0" sId="1">
      <nc r="E245" t="inlineStr">
        <is>
          <t>open</t>
        </is>
      </nc>
    </rcc>
    <rcc rId="0" sId="1">
      <nc r="E221" t="inlineStr">
        <is>
          <t>open</t>
        </is>
      </nc>
    </rcc>
    <rcc rId="0" sId="1">
      <nc r="E32" t="inlineStr">
        <is>
          <t>complete</t>
        </is>
      </nc>
    </rcc>
    <rcc rId="0" sId="1">
      <nc r="E33" t="inlineStr">
        <is>
          <t>complete</t>
        </is>
      </nc>
    </rcc>
    <rcc rId="0" sId="1">
      <nc r="E34" t="inlineStr">
        <is>
          <t>complete</t>
        </is>
      </nc>
    </rcc>
    <rcc rId="0" sId="1">
      <nc r="E25" t="inlineStr">
        <is>
          <t>complete</t>
        </is>
      </nc>
    </rcc>
    <rcc rId="0" sId="1">
      <nc r="E27" t="inlineStr">
        <is>
          <t>complete</t>
        </is>
      </nc>
    </rcc>
    <rcc rId="0" sId="1">
      <nc r="E26" t="inlineStr">
        <is>
          <t>open</t>
        </is>
      </nc>
    </rcc>
    <rcc rId="0" sId="1">
      <nc r="E225" t="inlineStr">
        <is>
          <t>complete</t>
        </is>
      </nc>
    </rcc>
    <rcc rId="0" sId="1">
      <nc r="E151" t="inlineStr">
        <is>
          <t>complete</t>
        </is>
      </nc>
    </rcc>
    <rcc rId="0" sId="1">
      <nc r="E150" t="inlineStr">
        <is>
          <t>complete</t>
        </is>
      </nc>
    </rcc>
    <rcc rId="0" sId="1">
      <nc r="E54" t="inlineStr">
        <is>
          <t>complete</t>
        </is>
      </nc>
    </rcc>
    <rcc rId="0" sId="1">
      <nc r="E155" t="inlineStr">
        <is>
          <t>complete</t>
        </is>
      </nc>
    </rcc>
    <rcc rId="0" sId="1">
      <nc r="E198" t="inlineStr">
        <is>
          <t>complete</t>
        </is>
      </nc>
    </rcc>
    <rcc rId="0" sId="1">
      <nc r="E104" t="inlineStr">
        <is>
          <t>open</t>
        </is>
      </nc>
    </rcc>
    <rcc rId="0" sId="1">
      <nc r="E125" t="inlineStr">
        <is>
          <t>complete</t>
        </is>
      </nc>
    </rcc>
    <rcc rId="0" sId="1">
      <nc r="E42" t="inlineStr">
        <is>
          <t>complete</t>
        </is>
      </nc>
    </rcc>
    <rcc rId="0" sId="1">
      <nc r="E138" t="inlineStr">
        <is>
          <t>open</t>
        </is>
      </nc>
    </rcc>
    <rcc rId="0" sId="1">
      <nc r="E257" t="inlineStr">
        <is>
          <t>complete</t>
        </is>
      </nc>
    </rcc>
    <rcc rId="0" sId="1">
      <nc r="E262" t="inlineStr">
        <is>
          <t>open</t>
        </is>
      </nc>
    </rcc>
    <rcc rId="0" sId="1">
      <nc r="E102" t="inlineStr">
        <is>
          <t>complete</t>
        </is>
      </nc>
    </rcc>
    <rcc rId="0" sId="1">
      <nc r="E254" t="inlineStr">
        <is>
          <t>complete</t>
        </is>
      </nc>
    </rcc>
    <rcc rId="0" sId="1">
      <nc r="E101" t="inlineStr">
        <is>
          <t>complete</t>
        </is>
      </nc>
    </rcc>
    <rcc rId="0" sId="1">
      <nc r="E200" t="inlineStr">
        <is>
          <t>complete</t>
        </is>
      </nc>
    </rcc>
    <rcc rId="0" sId="1">
      <nc r="E100" t="inlineStr">
        <is>
          <t>complete</t>
        </is>
      </nc>
    </rcc>
    <rcc rId="0" sId="1">
      <nc r="E43" t="inlineStr">
        <is>
          <t>open</t>
        </is>
      </nc>
    </rcc>
    <rcc rId="0" sId="1">
      <nc r="E249" t="inlineStr">
        <is>
          <t>complete</t>
        </is>
      </nc>
    </rcc>
    <rcc rId="0" sId="1">
      <nc r="E130" t="inlineStr">
        <is>
          <t>complete</t>
        </is>
      </nc>
    </rcc>
    <rcc rId="0" sId="1">
      <nc r="E53" t="inlineStr">
        <is>
          <t>complete</t>
        </is>
      </nc>
    </rcc>
    <rcc rId="0" sId="1">
      <nc r="E193" t="inlineStr">
        <is>
          <t>complete</t>
        </is>
      </nc>
    </rcc>
    <rcc rId="0" sId="1">
      <nc r="E20" t="inlineStr">
        <is>
          <t>open</t>
        </is>
      </nc>
    </rcc>
    <rcc rId="0" sId="1">
      <nc r="E206" t="inlineStr">
        <is>
          <t>complete</t>
        </is>
      </nc>
    </rcc>
    <rcc rId="0" sId="1">
      <nc r="E207" t="inlineStr">
        <is>
          <t>complete</t>
        </is>
      </nc>
    </rcc>
    <rcc rId="0" sId="1">
      <nc r="E253" t="inlineStr">
        <is>
          <t>complete</t>
        </is>
      </nc>
    </rcc>
    <rcc rId="0" sId="1">
      <nc r="E208" t="inlineStr">
        <is>
          <t>complete</t>
        </is>
      </nc>
    </rcc>
    <rcc rId="0" sId="1">
      <nc r="E21" t="inlineStr">
        <is>
          <t>open</t>
        </is>
      </nc>
    </rcc>
    <rcc rId="0" sId="1">
      <nc r="E40" t="inlineStr">
        <is>
          <t>open</t>
        </is>
      </nc>
    </rcc>
    <rcc rId="0" sId="1">
      <nc r="E83" t="inlineStr">
        <is>
          <t>complete</t>
        </is>
      </nc>
    </rcc>
    <rcc rId="0" sId="1">
      <nc r="E90" t="inlineStr">
        <is>
          <t>complete</t>
        </is>
      </nc>
    </rcc>
    <rcc rId="0" sId="1">
      <nc r="E142" t="inlineStr">
        <is>
          <t>open</t>
        </is>
      </nc>
    </rcc>
    <rcc rId="0" sId="1">
      <nc r="E217" t="inlineStr">
        <is>
          <t>complete</t>
        </is>
      </nc>
    </rcc>
    <rcc rId="0" sId="1">
      <nc r="E140" t="inlineStr">
        <is>
          <t>complete</t>
        </is>
      </nc>
    </rcc>
    <rcc rId="0" sId="1">
      <nc r="E144" t="inlineStr">
        <is>
          <t>open</t>
        </is>
      </nc>
    </rcc>
    <rcc rId="0" sId="1">
      <nc r="E73" t="inlineStr">
        <is>
          <t>complete</t>
        </is>
      </nc>
    </rcc>
    <rcc rId="0" sId="1">
      <nc r="E74" t="inlineStr">
        <is>
          <t>complete</t>
        </is>
      </nc>
    </rcc>
    <rcc rId="0" sId="1">
      <nc r="E219" t="inlineStr">
        <is>
          <t>complete</t>
        </is>
      </nc>
    </rcc>
    <rcc rId="0" sId="1">
      <nc r="E280" t="inlineStr">
        <is>
          <t>complete</t>
        </is>
      </nc>
    </rcc>
    <rcc rId="0" sId="1">
      <nc r="E189" t="inlineStr">
        <is>
          <t>complete</t>
        </is>
      </nc>
    </rcc>
    <rcc rId="0" sId="1">
      <nc r="E229" t="inlineStr">
        <is>
          <t>complete</t>
        </is>
      </nc>
    </rcc>
    <rcc rId="0" sId="1">
      <nc r="E190" t="inlineStr">
        <is>
          <t>open</t>
        </is>
      </nc>
    </rcc>
    <rcc rId="0" sId="1">
      <nc r="E80" t="inlineStr">
        <is>
          <t>complete</t>
        </is>
      </nc>
    </rcc>
    <rcc rId="0" sId="1">
      <nc r="E58" t="inlineStr">
        <is>
          <t>open</t>
        </is>
      </nc>
    </rcc>
    <rcc rId="0" sId="1">
      <nc r="E60" t="inlineStr">
        <is>
          <t>open</t>
        </is>
      </nc>
    </rcc>
    <rcc rId="0" sId="1">
      <nc r="E212" t="inlineStr">
        <is>
          <t>open</t>
        </is>
      </nc>
    </rcc>
    <rcc rId="0" sId="1">
      <nc r="E64" t="inlineStr">
        <is>
          <t>complete</t>
        </is>
      </nc>
    </rcc>
    <rcc rId="0" sId="1">
      <nc r="E65" t="inlineStr">
        <is>
          <t>complete</t>
        </is>
      </nc>
    </rcc>
    <rcc rId="0" sId="1">
      <nc r="E160" t="inlineStr">
        <is>
          <t>complete</t>
        </is>
      </nc>
    </rcc>
    <rcc rId="0" sId="1">
      <nc r="E226" t="inlineStr">
        <is>
          <t>open</t>
        </is>
      </nc>
    </rcc>
    <rcc rId="0" sId="1">
      <nc r="E161" t="inlineStr">
        <is>
          <t>open</t>
        </is>
      </nc>
    </rcc>
    <rcc rId="0" sId="1">
      <nc r="E89" t="inlineStr">
        <is>
          <t>complete</t>
        </is>
      </nc>
    </rcc>
    <rcc rId="0" sId="1">
      <nc r="E24" t="inlineStr">
        <is>
          <t>complete</t>
        </is>
      </nc>
    </rcc>
    <rcc rId="0" sId="1">
      <nc r="E105" t="inlineStr">
        <is>
          <t>complete</t>
        </is>
      </nc>
    </rcc>
    <rcc rId="0" sId="1">
      <nc r="E106" t="inlineStr">
        <is>
          <t>open</t>
        </is>
      </nc>
    </rcc>
    <rcc rId="0" sId="1">
      <nc r="E107" t="inlineStr">
        <is>
          <t>complete</t>
        </is>
      </nc>
    </rcc>
    <rcc rId="0" sId="1">
      <nc r="E5" t="inlineStr">
        <is>
          <t>complete</t>
        </is>
      </nc>
    </rcc>
    <rcc rId="0" sId="1">
      <nc r="E4" t="inlineStr">
        <is>
          <t>complete</t>
        </is>
      </nc>
    </rcc>
    <rcc rId="0" sId="1">
      <nc r="E123" t="inlineStr">
        <is>
          <t>open</t>
        </is>
      </nc>
    </rcc>
    <rcc rId="0" sId="1">
      <nc r="E103" t="inlineStr">
        <is>
          <t>open</t>
        </is>
      </nc>
    </rcc>
    <rcc rId="0" sId="1">
      <nc r="E7" t="inlineStr">
        <is>
          <t>complete</t>
        </is>
      </nc>
    </rcc>
    <rcc rId="0" sId="1">
      <nc r="E99" t="inlineStr">
        <is>
          <t>complete</t>
        </is>
      </nc>
    </rcc>
    <rcc rId="0" sId="1">
      <nc r="E8" t="inlineStr">
        <is>
          <t>complete</t>
        </is>
      </nc>
    </rcc>
    <rcc rId="0" sId="1">
      <nc r="E216" t="inlineStr">
        <is>
          <t>open</t>
        </is>
      </nc>
    </rcc>
    <rcc rId="0" sId="1">
      <nc r="E31" t="inlineStr">
        <is>
          <t>open</t>
        </is>
      </nc>
    </rcc>
    <rcc rId="0" sId="1">
      <nc r="E268" t="inlineStr">
        <is>
          <t>open</t>
        </is>
      </nc>
    </rcc>
    <rcc rId="0" sId="1">
      <nc r="E266" t="inlineStr">
        <is>
          <t>complete</t>
        </is>
      </nc>
    </rcc>
    <rcc rId="0" sId="1">
      <nc r="E260" t="inlineStr">
        <is>
          <t>open</t>
        </is>
      </nc>
    </rcc>
    <rcc rId="0" sId="1">
      <nc r="E250" t="inlineStr">
        <is>
          <t>open</t>
        </is>
      </nc>
    </rcc>
    <rcc rId="0" sId="1">
      <nc r="E114" t="inlineStr">
        <is>
          <t>open</t>
        </is>
      </nc>
    </rcc>
    <rcc rId="0" sId="1">
      <nc r="E41" t="inlineStr">
        <is>
          <t>complete</t>
        </is>
      </nc>
    </rcc>
    <rcc rId="0" sId="1">
      <nc r="E94" t="inlineStr">
        <is>
          <t>complete</t>
        </is>
      </nc>
    </rcc>
    <rcc rId="0" sId="1">
      <nc r="E35" t="inlineStr">
        <is>
          <t>complete</t>
        </is>
      </nc>
    </rcc>
    <rcc rId="0" sId="1">
      <nc r="E30" t="inlineStr">
        <is>
          <t>complete</t>
        </is>
      </nc>
    </rcc>
    <rcc rId="0" sId="1">
      <nc r="E152" t="inlineStr">
        <is>
          <t>complete</t>
        </is>
      </nc>
    </rcc>
    <rcc rId="0" sId="1">
      <nc r="E134" t="inlineStr">
        <is>
          <t>open</t>
        </is>
      </nc>
    </rcc>
    <rcc rId="0" sId="1">
      <nc r="E135" t="inlineStr">
        <is>
          <t>open</t>
        </is>
      </nc>
    </rcc>
    <rcc rId="0" sId="1">
      <nc r="E28" t="inlineStr">
        <is>
          <t>complete</t>
        </is>
      </nc>
    </rcc>
    <rcc rId="0" sId="1">
      <nc r="E131" t="inlineStr">
        <is>
          <t>complete</t>
        </is>
      </nc>
    </rcc>
    <rcc rId="0" sId="1">
      <nc r="E117" t="inlineStr">
        <is>
          <t>open</t>
        </is>
      </nc>
    </rcc>
    <rcc rId="0" sId="1">
      <nc r="E139" t="inlineStr">
        <is>
          <t>complete</t>
        </is>
      </nc>
    </rcc>
    <rcc rId="0" sId="1">
      <nc r="E119" t="inlineStr">
        <is>
          <t>open</t>
        </is>
      </nc>
    </rcc>
    <rcc rId="0" sId="1">
      <nc r="E84" t="inlineStr">
        <is>
          <t>complete</t>
        </is>
      </nc>
    </rcc>
    <rcc rId="0" sId="1">
      <nc r="E218" t="inlineStr">
        <is>
          <t>complete</t>
        </is>
      </nc>
    </rcc>
    <rcc rId="0" sId="1">
      <nc r="E285" t="inlineStr">
        <is>
          <t>open</t>
        </is>
      </nc>
    </rcc>
    <rcc rId="0" sId="1">
      <nc r="E284" t="inlineStr">
        <is>
          <t>open</t>
        </is>
      </nc>
    </rcc>
    <rcc rId="0" sId="1">
      <nc r="E286" t="inlineStr">
        <is>
          <t>open</t>
        </is>
      </nc>
    </rcc>
    <rcc rId="0" sId="1">
      <nc r="E2" t="inlineStr">
        <is>
          <t>open</t>
        </is>
      </nc>
    </rcc>
    <rcc rId="0" sId="1">
      <nc r="E98" t="inlineStr">
        <is>
          <t>open</t>
        </is>
      </nc>
    </rcc>
    <rcc rId="0" sId="1">
      <nc r="E96" t="inlineStr">
        <is>
          <t>open</t>
        </is>
      </nc>
    </rcc>
    <rcc rId="0" sId="1">
      <nc r="E175" t="inlineStr">
        <is>
          <t>open</t>
        </is>
      </nc>
    </rcc>
    <rcc rId="0" sId="1">
      <nc r="E62" t="inlineStr">
        <is>
          <t>open</t>
        </is>
      </nc>
    </rcc>
    <rcc rId="0" sId="1">
      <nc r="E59" t="inlineStr">
        <is>
          <t>open</t>
        </is>
      </nc>
    </rcc>
    <rcc rId="0" sId="1">
      <nc r="E179" t="inlineStr">
        <is>
          <t>open</t>
        </is>
      </nc>
    </rcc>
    <rcc rId="0" sId="1">
      <nc r="E78" t="inlineStr">
        <is>
          <t>complete</t>
        </is>
      </nc>
    </rcc>
    <rcc rId="0" sId="1">
      <nc r="E61" t="inlineStr">
        <is>
          <t>open</t>
        </is>
      </nc>
    </rcc>
    <rcc rId="0" sId="1">
      <nc r="E181" t="inlineStr">
        <is>
          <t>open</t>
        </is>
      </nc>
    </rcc>
    <rcc rId="0" sId="1">
      <nc r="E178" t="inlineStr">
        <is>
          <t>open</t>
        </is>
      </nc>
    </rcc>
    <rcc rId="0" sId="1">
      <nc r="E57" t="inlineStr">
        <is>
          <t>complete</t>
        </is>
      </nc>
    </rcc>
    <rcc rId="0" sId="1">
      <nc r="E137" t="inlineStr">
        <is>
          <t>open</t>
        </is>
      </nc>
    </rcc>
    <rcc rId="0" sId="1">
      <nc r="E77" t="inlineStr">
        <is>
          <t>complete</t>
        </is>
      </nc>
    </rcc>
    <rcc rId="0" sId="1">
      <nc r="E76" t="inlineStr">
        <is>
          <t>complete</t>
        </is>
      </nc>
    </rcc>
    <rcc rId="0" sId="1">
      <nc r="E97" t="inlineStr">
        <is>
          <t>complete</t>
        </is>
      </nc>
    </rcc>
    <rcc rId="0" sId="1">
      <nc r="E95" t="inlineStr">
        <is>
          <t>complete</t>
        </is>
      </nc>
    </rcc>
    <rcc rId="0" sId="1">
      <nc r="E177" t="inlineStr">
        <is>
          <t>complete</t>
        </is>
      </nc>
    </rcc>
    <rcc rId="0" sId="1">
      <nc r="E66" t="inlineStr">
        <is>
          <t>open</t>
        </is>
      </nc>
    </rcc>
    <rcc rId="0" sId="1">
      <nc r="E68" t="inlineStr">
        <is>
          <t>open</t>
        </is>
      </nc>
    </rcc>
    <rcc rId="0" sId="1">
      <nc r="E187" t="inlineStr">
        <is>
          <t>open</t>
        </is>
      </nc>
    </rcc>
    <rcc rId="0" sId="1">
      <nc r="E185" t="inlineStr">
        <is>
          <t>complete</t>
        </is>
      </nc>
    </rcc>
    <rcc rId="0" sId="1">
      <nc r="E143" t="inlineStr">
        <is>
          <t>open</t>
        </is>
      </nc>
    </rcc>
    <rcc rId="0" sId="1">
      <nc r="E141" t="inlineStr">
        <is>
          <t>complete</t>
        </is>
      </nc>
    </rcc>
    <rcc rId="0" sId="1">
      <nc r="E145" t="inlineStr">
        <is>
          <t>open</t>
        </is>
      </nc>
    </rcc>
    <rcc rId="0" sId="1">
      <nc r="E220" t="inlineStr">
        <is>
          <t>complete</t>
        </is>
      </nc>
    </rcc>
    <rcc rId="0" sId="1">
      <nc r="E197" t="inlineStr">
        <is>
          <t>open</t>
        </is>
      </nc>
    </rcc>
    <rcc rId="0" sId="1">
      <nc r="E49" t="inlineStr">
        <is>
          <t>complete</t>
        </is>
      </nc>
    </rcc>
    <rcc rId="0" sId="1">
      <nc r="E153" t="inlineStr">
        <is>
          <t>complete</t>
        </is>
      </nc>
    </rcc>
    <rcc rId="0" sId="1">
      <nc r="E154" t="inlineStr">
        <is>
          <t>open</t>
        </is>
      </nc>
    </rcc>
    <rcc rId="0" sId="1">
      <nc r="E3" t="inlineStr">
        <is>
          <t>complete</t>
        </is>
      </nc>
    </rcc>
    <rcc rId="0" sId="1">
      <nc r="E108" t="inlineStr">
        <is>
          <t>open</t>
        </is>
      </nc>
    </rcc>
    <rcc rId="0" sId="1">
      <nc r="E38" t="inlineStr">
        <is>
          <t>open</t>
        </is>
      </nc>
    </rcc>
    <rcc rId="0" sId="1">
      <nc r="E50" t="inlineStr">
        <is>
          <t>complete</t>
        </is>
      </nc>
    </rcc>
    <rcc rId="0" sId="1">
      <nc r="E115" t="inlineStr">
        <is>
          <t>complete</t>
        </is>
      </nc>
    </rcc>
    <rcc rId="0" sId="1">
      <nc r="E275" t="inlineStr">
        <is>
          <t>open</t>
        </is>
      </nc>
    </rcc>
    <rcc rId="0" sId="1">
      <nc r="E274" t="inlineStr">
        <is>
          <t>complete</t>
        </is>
      </nc>
    </rcc>
    <rcc rId="0" sId="1">
      <nc r="E276" t="inlineStr">
        <is>
          <t>open</t>
        </is>
      </nc>
    </rcc>
    <rcc rId="0" sId="1">
      <nc r="E18" t="inlineStr">
        <is>
          <t>complete</t>
        </is>
      </nc>
    </rcc>
    <rcc rId="0" sId="1">
      <nc r="E283" t="inlineStr">
        <is>
          <t>open</t>
        </is>
      </nc>
    </rcc>
    <rcc rId="0" sId="1">
      <nc r="E281" t="inlineStr">
        <is>
          <t>open</t>
        </is>
      </nc>
    </rcc>
    <rcc rId="0" sId="1">
      <nc r="E127" t="inlineStr">
        <is>
          <t>complete</t>
        </is>
      </nc>
    </rcc>
    <rcc rId="0" sId="1">
      <nc r="E126" t="inlineStr">
        <is>
          <t>complete</t>
        </is>
      </nc>
    </rcc>
    <rcc rId="0" sId="1">
      <nc r="E9" t="inlineStr">
        <is>
          <t>complete</t>
        </is>
      </nc>
    </rcc>
    <rcc rId="0" sId="1">
      <nc r="E88" t="inlineStr">
        <is>
          <t>complete</t>
        </is>
      </nc>
    </rcc>
    <rcc rId="0" sId="1">
      <nc r="E162" t="inlineStr">
        <is>
          <t>complete</t>
        </is>
      </nc>
    </rcc>
    <rcc rId="0" sId="1">
      <nc r="E163" t="inlineStr">
        <is>
          <t>open</t>
        </is>
      </nc>
    </rcc>
    <rcc rId="0" sId="1">
      <nc r="E227" t="inlineStr">
        <is>
          <t>complete</t>
        </is>
      </nc>
    </rcc>
    <rcc rId="0" sId="1">
      <nc r="E269" t="inlineStr">
        <is>
          <t>complete</t>
        </is>
      </nc>
    </rcc>
    <rcc rId="0" sId="1">
      <nc r="E267" t="inlineStr">
        <is>
          <t>complete</t>
        </is>
      </nc>
    </rcc>
    <rcc rId="0" sId="1">
      <nc r="E271" t="inlineStr">
        <is>
          <t>complete</t>
        </is>
      </nc>
    </rcc>
    <rcc rId="0" sId="1">
      <nc r="E93" t="inlineStr">
        <is>
          <t>complete</t>
        </is>
      </nc>
    </rcc>
    <rcc rId="0" sId="1">
      <nc r="E215" t="inlineStr">
        <is>
          <t>open</t>
        </is>
      </nc>
    </rcc>
    <rcc rId="0" sId="1">
      <nc r="E75" t="inlineStr">
        <is>
          <t>open</t>
        </is>
      </nc>
    </rcc>
    <rcc rId="0" sId="1">
      <nc r="E203" t="inlineStr">
        <is>
          <t>complete</t>
        </is>
      </nc>
    </rcc>
    <rcc rId="0" sId="1">
      <nc r="E92" t="inlineStr">
        <is>
          <t>complete</t>
        </is>
      </nc>
    </rcc>
    <rcc rId="0" sId="1">
      <nc r="E85" t="inlineStr">
        <is>
          <t>complete</t>
        </is>
      </nc>
    </rcc>
    <rcc rId="0" sId="1">
      <nc r="E255" t="inlineStr">
        <is>
          <t>complete</t>
        </is>
      </nc>
    </rcc>
    <rcc rId="0" sId="1">
      <nc r="E116" t="inlineStr">
        <is>
          <t>complete</t>
        </is>
      </nc>
    </rcc>
    <rcc rId="0" sId="1">
      <nc r="E242" t="inlineStr">
        <is>
          <t>open</t>
        </is>
      </nc>
    </rcc>
    <rcc rId="0" sId="1">
      <nc r="E29" t="inlineStr">
        <is>
          <t>complete</t>
        </is>
      </nc>
    </rcc>
    <rcc rId="0" sId="1">
      <nc r="E202" t="inlineStr">
        <is>
          <t>complete</t>
        </is>
      </nc>
    </rcc>
    <rcc rId="0" sId="1">
      <nc r="E241" t="inlineStr">
        <is>
          <t>complete</t>
        </is>
      </nc>
    </rcc>
    <rcc rId="0" sId="1">
      <nc r="E188" t="inlineStr">
        <is>
          <t>open</t>
        </is>
      </nc>
    </rcc>
    <rcc rId="0" sId="1">
      <nc r="E244" t="inlineStr">
        <is>
          <t>open</t>
        </is>
      </nc>
    </rcc>
    <rcc rId="0" sId="1">
      <nc r="E149" t="inlineStr">
        <is>
          <t>open</t>
        </is>
      </nc>
    </rcc>
    <rcc rId="0" sId="1">
      <nc r="E191" t="inlineStr">
        <is>
          <t>open</t>
        </is>
      </nc>
    </rcc>
    <rcc rId="0" sId="1">
      <nc r="E223" t="inlineStr">
        <is>
          <t>complete</t>
        </is>
      </nc>
    </rcc>
    <rcc rId="0" sId="1">
      <nc r="E148" t="inlineStr">
        <is>
          <t>complete</t>
        </is>
      </nc>
    </rcc>
    <rcc rId="0" sId="1">
      <nc r="E273" t="inlineStr">
        <is>
          <t>complete</t>
        </is>
      </nc>
    </rcc>
    <rcc rId="0" sId="1">
      <nc r="E272" t="inlineStr">
        <is>
          <t>complete</t>
        </is>
      </nc>
    </rcc>
    <rcc rId="0" sId="1">
      <nc r="E204" t="inlineStr">
        <is>
          <t>complete</t>
        </is>
      </nc>
    </rcc>
    <rcc rId="0" sId="1">
      <nc r="E129" t="inlineStr">
        <is>
          <t>complete</t>
        </is>
      </nc>
    </rcc>
    <rcc rId="0" sId="1">
      <nc r="E128" t="inlineStr">
        <is>
          <t>complete</t>
        </is>
      </nc>
    </rcc>
    <rcc rId="0" sId="1">
      <nc r="E10" t="inlineStr">
        <is>
          <t>complete</t>
        </is>
      </nc>
    </rcc>
    <rcc rId="0" sId="1">
      <nc r="E172" t="inlineStr">
        <is>
          <t>complete</t>
        </is>
      </nc>
    </rcc>
    <rcc rId="0" sId="1">
      <nc r="E201" t="inlineStr">
        <is>
          <t>complete</t>
        </is>
      </nc>
    </rcc>
    <rcc rId="0" sId="1">
      <nc r="E86" t="inlineStr">
        <is>
          <t>complete</t>
        </is>
      </nc>
    </rcc>
    <rcc rId="0" sId="1">
      <nc r="E87" t="inlineStr">
        <is>
          <t>complete</t>
        </is>
      </nc>
    </rcc>
    <rcc rId="0" sId="1">
      <nc r="E111" t="inlineStr">
        <is>
          <t>open</t>
        </is>
      </nc>
    </rcc>
    <rcc rId="0" sId="1">
      <nc r="E110" t="inlineStr">
        <is>
          <t>open</t>
        </is>
      </nc>
    </rcc>
    <rcc rId="0" sId="1">
      <nc r="E118" t="inlineStr">
        <is>
          <t>complete</t>
        </is>
      </nc>
    </rcc>
    <rcc rId="0" sId="1">
      <nc r="E169" t="inlineStr">
        <is>
          <t>complete</t>
        </is>
      </nc>
    </rcc>
    <rcc rId="0" sId="1">
      <nc r="E209" t="inlineStr">
        <is>
          <t>open</t>
        </is>
      </nc>
    </rcc>
    <rcc rId="0" sId="1">
      <nc r="E171" t="inlineStr">
        <is>
          <t>complete</t>
        </is>
      </nc>
    </rcc>
    <rcc rId="0" sId="1">
      <nc r="E170" t="inlineStr">
        <is>
          <t>complete</t>
        </is>
      </nc>
    </rcc>
    <rcc rId="0" sId="1">
      <nc r="E224" t="inlineStr">
        <is>
          <t>complete</t>
        </is>
      </nc>
    </rcc>
    <rcc rId="0" sId="1">
      <nc r="E48" t="inlineStr">
        <is>
          <t>complete</t>
        </is>
      </nc>
    </rcc>
    <rcc rId="0" sId="1">
      <nc r="E19" t="inlineStr">
        <is>
          <t>open</t>
        </is>
      </nc>
    </rcc>
    <rcc rId="0" sId="1">
      <nc r="E259" t="inlineStr">
        <is>
          <t>open</t>
        </is>
      </nc>
    </rcc>
    <rcc rId="0" sId="1">
      <nc r="E55" t="inlineStr">
        <is>
          <t>open</t>
        </is>
      </nc>
    </rcc>
    <rcc rId="0" sId="1">
      <nc r="E282" t="inlineStr">
        <is>
          <t>open</t>
        </is>
      </nc>
    </rcc>
    <rcc rId="0" sId="1">
      <nc r="E113" t="inlineStr">
        <is>
          <t>open</t>
        </is>
      </nc>
    </rcc>
    <rcc rId="0" sId="1">
      <nc r="E246" t="inlineStr">
        <is>
          <t>open</t>
        </is>
      </nc>
    </rcc>
    <rcc rId="0" sId="1">
      <nc r="E147" t="inlineStr">
        <is>
          <t>complete</t>
        </is>
      </nc>
    </rcc>
    <rcc rId="0" sId="1">
      <nc r="E22" t="inlineStr">
        <is>
          <t>complete</t>
        </is>
      </nc>
    </rcc>
    <rcc rId="0" sId="1">
      <nc r="E205" t="inlineStr">
        <is>
          <t>open</t>
        </is>
      </nc>
    </rcc>
    <rcc rId="0" sId="1">
      <nc r="E167" t="inlineStr">
        <is>
          <t>open</t>
        </is>
      </nc>
    </rcc>
    <rcc rId="0" sId="1">
      <nc r="E238" t="inlineStr">
        <is>
          <t>complete</t>
        </is>
      </nc>
    </rcc>
    <rcc rId="0" sId="1">
      <nc r="E133" t="inlineStr">
        <is>
          <t>open</t>
        </is>
      </nc>
    </rcc>
    <rcc rId="0" sId="1">
      <nc r="E132" t="inlineStr">
        <is>
          <t>open</t>
        </is>
      </nc>
    </rcc>
    <rcc rId="0" sId="1">
      <nc r="E228" t="inlineStr">
        <is>
          <t>complete</t>
        </is>
      </nc>
    </rcc>
    <rcc rId="0" sId="1">
      <nc r="E166" t="inlineStr">
        <is>
          <t>open</t>
        </is>
      </nc>
    </rcc>
    <rcc rId="0" sId="1">
      <nc r="E157" t="inlineStr">
        <is>
          <t>complete</t>
        </is>
      </nc>
    </rcc>
    <rcc rId="0" sId="1">
      <nc r="E159" t="inlineStr">
        <is>
          <t>open</t>
        </is>
      </nc>
    </rcc>
    <rcc rId="0" sId="1">
      <nc r="E165" t="inlineStr">
        <is>
          <t>open</t>
        </is>
      </nc>
    </rcc>
    <rcc rId="0" sId="1">
      <nc r="E231" t="inlineStr">
        <is>
          <t>complete</t>
        </is>
      </nc>
    </rcc>
    <rcc rId="0" sId="1">
      <nc r="E232" t="inlineStr">
        <is>
          <t>open</t>
        </is>
      </nc>
    </rcc>
    <rcc rId="0" sId="1">
      <nc r="E233" t="inlineStr">
        <is>
          <t>open</t>
        </is>
      </nc>
    </rcc>
    <rcc rId="0" sId="1">
      <nc r="E234" t="inlineStr">
        <is>
          <t>open</t>
        </is>
      </nc>
    </rcc>
    <rcc rId="0" sId="1">
      <nc r="E235" t="inlineStr">
        <is>
          <t>open</t>
        </is>
      </nc>
    </rcc>
    <rcc rId="0" sId="1">
      <nc r="E236" t="inlineStr">
        <is>
          <t>complete</t>
        </is>
      </nc>
    </rcc>
    <rcc rId="0" sId="1">
      <nc r="E237" t="inlineStr">
        <is>
          <t>open</t>
        </is>
      </nc>
    </rcc>
    <rcc rId="0" sId="1">
      <nc r="E164" t="inlineStr">
        <is>
          <t>complete</t>
        </is>
      </nc>
    </rcc>
    <rcc rId="0" sId="1">
      <nc r="E156" t="inlineStr">
        <is>
          <t>complete</t>
        </is>
      </nc>
    </rcc>
    <rcc rId="0" sId="1">
      <nc r="E158" t="inlineStr">
        <is>
          <t>open</t>
        </is>
      </nc>
    </rcc>
    <rcc rId="0" sId="1">
      <nc r="E264" t="inlineStr">
        <is>
          <t>open</t>
        </is>
      </nc>
    </rcc>
    <rcc rId="0" sId="1">
      <nc r="E263" t="inlineStr">
        <is>
          <t>open</t>
        </is>
      </nc>
    </rcc>
    <rcc rId="0" sId="1">
      <nc r="E270" t="inlineStr">
        <is>
          <t>complete</t>
        </is>
      </nc>
    </rcc>
    <rcc rId="0" sId="1">
      <nc r="E47" t="inlineStr">
        <is>
          <t>complete</t>
        </is>
      </nc>
    </rcc>
    <rcc rId="0" sId="1">
      <nc r="E109" t="inlineStr">
        <is>
          <t>open</t>
        </is>
      </nc>
    </rcc>
    <rcc rId="0" sId="1">
      <nc r="E45" t="inlineStr">
        <is>
          <t>complete</t>
        </is>
      </nc>
    </rcc>
    <rcc rId="0" sId="1">
      <nc r="E36" t="inlineStr">
        <is>
          <t>complete</t>
        </is>
      </nc>
    </rcc>
    <rcc rId="0" sId="1">
      <nc r="E37" t="inlineStr">
        <is>
          <t>complete</t>
        </is>
      </nc>
    </rcc>
    <rcc rId="0" sId="1">
      <nc r="E112" t="inlineStr">
        <is>
          <t>open</t>
        </is>
      </nc>
    </rcc>
    <rcc rId="0" sId="1">
      <nc r="E258" t="inlineStr">
        <is>
          <t>open</t>
        </is>
      </nc>
    </rcc>
    <rcc rId="0" sId="1">
      <nc r="E91" t="inlineStr">
        <is>
          <t>open</t>
        </is>
      </nc>
    </rcc>
    <rcc rId="0" sId="1">
      <nc r="E79" t="inlineStr">
        <is>
          <t>complete</t>
        </is>
      </nc>
    </rcc>
    <rcc rId="0" sId="1">
      <nc r="E82" t="inlineStr">
        <is>
          <t>complete</t>
        </is>
      </nc>
    </rcc>
    <rcc rId="0" sId="1">
      <nc r="E251" t="inlineStr">
        <is>
          <t>open</t>
        </is>
      </nc>
    </rcc>
    <rcc rId="0" sId="1">
      <nc r="E252" t="inlineStr">
        <is>
          <t>open</t>
        </is>
      </nc>
    </rcc>
    <rcc rId="0" sId="1">
      <nc r="E122" t="inlineStr">
        <is>
          <t>open</t>
        </is>
      </nc>
    </rcc>
    <rcc rId="0" sId="1">
      <nc r="E124" t="inlineStr">
        <is>
          <t>open</t>
        </is>
      </nc>
    </rcc>
    <rcc rId="0" sId="1">
      <nc r="E121" t="inlineStr">
        <is>
          <t>open</t>
        </is>
      </nc>
    </rcc>
    <rcc rId="0" sId="1">
      <nc r="E120" t="inlineStr">
        <is>
          <t>open</t>
        </is>
      </nc>
    </rcc>
    <rcc rId="0" sId="1">
      <nc r="E214" t="inlineStr">
        <is>
          <t>open</t>
        </is>
      </nc>
    </rcc>
    <rcc rId="0" sId="1">
      <nc r="E211" t="inlineStr">
        <is>
          <t>open</t>
        </is>
      </nc>
    </rcc>
    <rcc rId="0" sId="1">
      <nc r="E176" t="inlineStr">
        <is>
          <t>open</t>
        </is>
      </nc>
    </rcc>
    <rcc rId="0" sId="1">
      <nc r="E63" t="inlineStr">
        <is>
          <t>open</t>
        </is>
      </nc>
    </rcc>
    <rcc rId="0" sId="1">
      <nc r="E183" t="inlineStr">
        <is>
          <t>open</t>
        </is>
      </nc>
    </rcc>
    <rcc rId="0" sId="1">
      <nc r="E180" t="inlineStr">
        <is>
          <t>open</t>
        </is>
      </nc>
    </rcc>
    <rcc rId="0" sId="1">
      <nc r="E67" t="inlineStr">
        <is>
          <t>complete</t>
        </is>
      </nc>
    </rcc>
    <rcc rId="0" sId="1">
      <nc r="E256" t="inlineStr">
        <is>
          <t>open</t>
        </is>
      </nc>
    </rcc>
    <rcc rId="0" sId="1">
      <nc r="E182" t="inlineStr">
        <is>
          <t>open</t>
        </is>
      </nc>
    </rcc>
    <rcc rId="0" sId="1">
      <nc r="E265" t="inlineStr">
        <is>
          <t>complete</t>
        </is>
      </nc>
    </rcc>
    <rcc rId="0" sId="1">
      <nc r="E213" t="inlineStr">
        <is>
          <t>open</t>
        </is>
      </nc>
    </rcc>
    <rcc rId="0" sId="1">
      <nc r="E210" t="inlineStr">
        <is>
          <t>open</t>
        </is>
      </nc>
    </rcc>
    <rcc rId="0" sId="1">
      <nc r="E56" t="inlineStr">
        <is>
          <t>open</t>
        </is>
      </nc>
    </rcc>
    <rcc rId="0" sId="1">
      <nc r="E186" t="inlineStr">
        <is>
          <t>open</t>
        </is>
      </nc>
    </rcc>
    <rcc rId="0" sId="1">
      <nc r="E174" t="inlineStr">
        <is>
          <t>open</t>
        </is>
      </nc>
    </rcc>
    <rcc rId="0" sId="1">
      <nc r="E72" t="inlineStr">
        <is>
          <t>complete</t>
        </is>
      </nc>
    </rcc>
    <rcc rId="0" sId="1">
      <nc r="E81" t="inlineStr">
        <is>
          <t>complete</t>
        </is>
      </nc>
    </rcc>
    <rcc rId="0" sId="1">
      <nc r="E71" t="inlineStr">
        <is>
          <t>complete</t>
        </is>
      </nc>
    </rcc>
    <rcc rId="0" sId="1">
      <nc r="E70" t="inlineStr">
        <is>
          <t>open</t>
        </is>
      </nc>
    </rcc>
    <rcc rId="0" sId="1">
      <nc r="E173" t="inlineStr">
        <is>
          <t>complete</t>
        </is>
      </nc>
    </rcc>
    <rcc rId="0" sId="1">
      <nc r="E184" t="inlineStr">
        <is>
          <t>open</t>
        </is>
      </nc>
    </rcc>
    <rcc rId="0" sId="1">
      <nc r="E222" t="inlineStr">
        <is>
          <t>complete</t>
        </is>
      </nc>
    </rcc>
    <rcc rId="0" sId="1">
      <nc r="E196" t="inlineStr">
        <is>
          <t>complete</t>
        </is>
      </nc>
    </rcc>
    <rcc rId="0" sId="1">
      <nc r="E39" t="inlineStr">
        <is>
          <t>complete</t>
        </is>
      </nc>
    </rcc>
    <rcc rId="0" sId="1">
      <nc r="E277" t="inlineStr">
        <is>
          <t>complete</t>
        </is>
      </nc>
    </rcc>
    <rcc rId="0" sId="1">
      <nc r="E279" t="inlineStr">
        <is>
          <t>open</t>
        </is>
      </nc>
    </rcc>
    <rcc rId="0" sId="1">
      <nc r="E278" t="inlineStr">
        <is>
          <t>complete</t>
        </is>
      </nc>
    </rcc>
  </rrc>
  <rrc rId="5465" sId="1" ref="E1:E1048576" action="deleteCol" edge="1">
    <rfmt sheetId="1" xfDxf="1" sqref="E1:E1048576" start="0" length="0"/>
    <rcc rId="0" sId="1" dxf="1">
      <nc r="E1" t="inlineStr">
        <is>
          <t>automation_comments</t>
        </is>
      </nc>
      <ndxf>
        <font>
          <b/>
          <sz val="11"/>
          <color theme="1"/>
          <name val="Calibri"/>
          <family val="2"/>
          <scheme val="minor"/>
        </font>
        <fill>
          <patternFill patternType="solid">
            <bgColor theme="4"/>
          </patternFill>
        </fill>
      </ndxf>
    </rcc>
    <rcc rId="0" sId="1">
      <nc r="E12" t="inlineStr">
        <is>
          <t>Cannot be automated since connector needs to be reversed during second iteration</t>
        </is>
      </nc>
    </rcc>
    <rcc rId="0" sId="1">
      <nc r="E197" t="inlineStr">
        <is>
          <t>Challenge in comparing the time/date values from bios  and OS due to different format</t>
        </is>
      </nc>
    </rcc>
  </rrc>
  <rrc rId="5466" sId="1" ref="E1:E1048576" action="deleteCol" edge="1">
    <rfmt sheetId="1" xfDxf="1" sqref="E1:E1048576" start="0" length="0"/>
    <rcc rId="0" sId="1" dxf="1">
      <nc r="E1" t="inlineStr">
        <is>
          <t>automation_developer</t>
        </is>
      </nc>
      <ndxf>
        <font>
          <b/>
          <sz val="11"/>
          <color theme="1"/>
          <name val="Calibri"/>
          <family val="2"/>
          <scheme val="minor"/>
        </font>
        <fill>
          <patternFill patternType="solid">
            <bgColor theme="4"/>
          </patternFill>
        </fill>
      </ndxf>
    </rcc>
    <rcc rId="0" sId="1">
      <nc r="E6" t="inlineStr">
        <is>
          <t>msalaudx</t>
        </is>
      </nc>
    </rcc>
    <rcc rId="0" sId="1">
      <nc r="E17" t="inlineStr">
        <is>
          <t>athirarx</t>
        </is>
      </nc>
    </rcc>
    <rcc rId="0" sId="1">
      <nc r="E261" t="inlineStr">
        <is>
          <t>vchenthx</t>
        </is>
      </nc>
    </rcc>
    <rcc rId="0" sId="1">
      <nc r="E44" t="inlineStr">
        <is>
          <t>athirarx</t>
        </is>
      </nc>
    </rcc>
    <rcc rId="0" sId="1">
      <nc r="E199" t="inlineStr">
        <is>
          <t>vchenthx</t>
        </is>
      </nc>
    </rcc>
    <rcc rId="0" sId="1">
      <nc r="E168" t="inlineStr">
        <is>
          <t>athirarx</t>
        </is>
      </nc>
    </rcc>
    <rcc rId="0" sId="1">
      <nc r="E194" t="inlineStr">
        <is>
          <t>vchenthx</t>
        </is>
      </nc>
    </rcc>
    <rcc rId="0" sId="1">
      <nc r="E195" t="inlineStr">
        <is>
          <t>vchenthx</t>
        </is>
      </nc>
    </rcc>
    <rcc rId="0" sId="1">
      <nc r="E192" t="inlineStr">
        <is>
          <t>vchenthx</t>
        </is>
      </nc>
    </rcc>
    <rcc rId="0" sId="1">
      <nc r="E230" t="inlineStr">
        <is>
          <t>vchenthx</t>
        </is>
      </nc>
    </rcc>
    <rcc rId="0" sId="1">
      <nc r="E14" t="inlineStr">
        <is>
          <t>athirarx</t>
        </is>
      </nc>
    </rcc>
    <rcc rId="0" sId="1">
      <nc r="E239" t="inlineStr">
        <is>
          <t>athirarx</t>
        </is>
      </nc>
    </rcc>
    <rcc rId="0" sId="1">
      <nc r="E51" t="inlineStr">
        <is>
          <t>chassanx</t>
        </is>
      </nc>
    </rcc>
    <rcc rId="0" sId="1">
      <nc r="E52" t="inlineStr">
        <is>
          <t>chassanx</t>
        </is>
      </nc>
    </rcc>
    <rcc rId="0" sId="1">
      <nc r="E240" t="inlineStr">
        <is>
          <t>athirarx</t>
        </is>
      </nc>
    </rcc>
    <rcc rId="0" sId="1">
      <nc r="E46" t="inlineStr">
        <is>
          <t>athirarx</t>
        </is>
      </nc>
    </rcc>
    <rcc rId="0" sId="1">
      <nc r="E16" t="inlineStr">
        <is>
          <t>athirarx</t>
        </is>
      </nc>
    </rcc>
    <rcc rId="0" sId="1">
      <nc r="E12" t="inlineStr">
        <is>
          <t>athirarx</t>
        </is>
      </nc>
    </rcc>
    <rcc rId="0" sId="1">
      <nc r="E13" t="inlineStr">
        <is>
          <t>athirarx</t>
        </is>
      </nc>
    </rcc>
    <rcc rId="0" sId="1">
      <nc r="E248" t="inlineStr">
        <is>
          <t>athirarx</t>
        </is>
      </nc>
    </rcc>
    <rcc rId="0" sId="1">
      <nc r="E136" t="inlineStr">
        <is>
          <t>sumith2x</t>
        </is>
      </nc>
    </rcc>
    <rcc rId="0" sId="1">
      <nc r="E23" t="inlineStr">
        <is>
          <t>vchenthx</t>
        </is>
      </nc>
    </rcc>
    <rcc rId="0" sId="1">
      <nc r="E247" t="inlineStr">
        <is>
          <t>athirarx</t>
        </is>
      </nc>
    </rcc>
    <rcc rId="0" sId="1">
      <nc r="E15" t="inlineStr">
        <is>
          <t>athirarx</t>
        </is>
      </nc>
    </rcc>
    <rcc rId="0" sId="1">
      <nc r="E146" t="inlineStr">
        <is>
          <t>vchenthx</t>
        </is>
      </nc>
    </rcc>
    <rcc rId="0" sId="1">
      <nc r="E243" t="inlineStr">
        <is>
          <t>bhiman1x</t>
        </is>
      </nc>
    </rcc>
    <rcc rId="0" sId="1">
      <nc r="E69" t="inlineStr">
        <is>
          <t>sumith2x</t>
        </is>
      </nc>
    </rcc>
    <rcc rId="0" sId="1">
      <nc r="E11" t="inlineStr">
        <is>
          <t>rohith2x</t>
        </is>
      </nc>
    </rcc>
    <rcc rId="0" sId="1">
      <nc r="E245" t="inlineStr">
        <is>
          <t>vchenthx</t>
        </is>
      </nc>
    </rcc>
    <rcc rId="0" sId="1">
      <nc r="E221" t="inlineStr">
        <is>
          <t>sumith2x</t>
        </is>
      </nc>
    </rcc>
    <rcc rId="0" sId="1">
      <nc r="E32" t="inlineStr">
        <is>
          <t>anaray5x</t>
        </is>
      </nc>
    </rcc>
    <rcc rId="0" sId="1">
      <nc r="E33" t="inlineStr">
        <is>
          <t>anaray5x</t>
        </is>
      </nc>
    </rcc>
    <rcc rId="0" sId="1">
      <nc r="E34" t="inlineStr">
        <is>
          <t>anaray5x</t>
        </is>
      </nc>
    </rcc>
    <rcc rId="0" sId="1">
      <nc r="E25" t="inlineStr">
        <is>
          <t>vchenthx</t>
        </is>
      </nc>
    </rcc>
    <rcc rId="0" sId="1">
      <nc r="E27" t="inlineStr">
        <is>
          <t>vchenthx</t>
        </is>
      </nc>
    </rcc>
    <rcc rId="0" sId="1">
      <nc r="E26" t="inlineStr">
        <is>
          <t>vchenthx</t>
        </is>
      </nc>
    </rcc>
    <rcc rId="0" sId="1">
      <nc r="E225" t="inlineStr">
        <is>
          <t>vchenthx</t>
        </is>
      </nc>
    </rcc>
    <rcc rId="0" sId="1">
      <nc r="E151" t="inlineStr">
        <is>
          <t>rohith2x</t>
        </is>
      </nc>
    </rcc>
    <rcc rId="0" sId="1">
      <nc r="E150" t="inlineStr">
        <is>
          <t>rohith2x</t>
        </is>
      </nc>
    </rcc>
    <rcc rId="0" sId="1">
      <nc r="E54" t="inlineStr">
        <is>
          <t>rohith2x</t>
        </is>
      </nc>
    </rcc>
    <rcc rId="0" sId="1">
      <nc r="E155" t="inlineStr">
        <is>
          <t>vchenthx</t>
        </is>
      </nc>
    </rcc>
    <rcc rId="0" sId="1">
      <nc r="E198" t="inlineStr">
        <is>
          <t>vchenthx</t>
        </is>
      </nc>
    </rcc>
    <rcc rId="0" sId="1">
      <nc r="E104" t="inlineStr">
        <is>
          <t>girishax</t>
        </is>
      </nc>
    </rcc>
    <rcc rId="0" sId="1">
      <nc r="E125" t="inlineStr">
        <is>
          <t>athirarx</t>
        </is>
      </nc>
    </rcc>
    <rcc rId="0" sId="1">
      <nc r="E42" t="inlineStr">
        <is>
          <t>chassanx</t>
        </is>
      </nc>
    </rcc>
    <rcc rId="0" sId="1">
      <nc r="E138" t="inlineStr">
        <is>
          <t>vchenthx</t>
        </is>
      </nc>
    </rcc>
    <rcc rId="0" sId="1">
      <nc r="E257" t="inlineStr">
        <is>
          <t>msalaudx</t>
        </is>
      </nc>
    </rcc>
    <rcc rId="0" sId="1">
      <nc r="E262" t="inlineStr">
        <is>
          <t>chassanx</t>
        </is>
      </nc>
    </rcc>
    <rcc rId="0" sId="1">
      <nc r="E102" t="inlineStr">
        <is>
          <t>chassanx</t>
        </is>
      </nc>
    </rcc>
    <rcc rId="0" sId="1">
      <nc r="E254" t="inlineStr">
        <is>
          <t>rohith2x</t>
        </is>
      </nc>
    </rcc>
    <rcc rId="0" sId="1">
      <nc r="E101" t="inlineStr">
        <is>
          <t>chassanx</t>
        </is>
      </nc>
    </rcc>
    <rcc rId="0" sId="1">
      <nc r="E200" t="inlineStr">
        <is>
          <t>rohith2x</t>
        </is>
      </nc>
    </rcc>
    <rcc rId="0" sId="1">
      <nc r="E100" t="inlineStr">
        <is>
          <t>chassanx</t>
        </is>
      </nc>
    </rcc>
    <rcc rId="0" sId="1">
      <nc r="E43" t="inlineStr">
        <is>
          <t>girishax</t>
        </is>
      </nc>
    </rcc>
    <rcc rId="0" sId="1">
      <nc r="E249" t="inlineStr">
        <is>
          <t>rohith2x</t>
        </is>
      </nc>
    </rcc>
    <rcc rId="0" sId="1">
      <nc r="E130" t="inlineStr">
        <is>
          <t>anaray5x</t>
        </is>
      </nc>
    </rcc>
    <rcc rId="0" sId="1">
      <nc r="E53" t="inlineStr">
        <is>
          <t>rohith2x</t>
        </is>
      </nc>
    </rcc>
    <rcc rId="0" sId="1">
      <nc r="E193" t="inlineStr">
        <is>
          <t>vchenthx</t>
        </is>
      </nc>
    </rcc>
    <rcc rId="0" sId="1">
      <nc r="E20" t="inlineStr">
        <is>
          <t>vchenthx</t>
        </is>
      </nc>
    </rcc>
    <rcc rId="0" sId="1">
      <nc r="E206" t="inlineStr">
        <is>
          <t>vchenthx</t>
        </is>
      </nc>
    </rcc>
    <rcc rId="0" sId="1">
      <nc r="E207" t="inlineStr">
        <is>
          <t>vchenthx</t>
        </is>
      </nc>
    </rcc>
    <rcc rId="0" sId="1">
      <nc r="E253" t="inlineStr">
        <is>
          <t>rohith2x</t>
        </is>
      </nc>
    </rcc>
    <rcc rId="0" sId="1">
      <nc r="E208" t="inlineStr">
        <is>
          <t>vchenthx</t>
        </is>
      </nc>
    </rcc>
    <rcc rId="0" sId="1">
      <nc r="E21" t="inlineStr">
        <is>
          <t>vchenthx</t>
        </is>
      </nc>
    </rcc>
    <rcc rId="0" sId="1">
      <nc r="E40" t="inlineStr">
        <is>
          <t>sumith2x</t>
        </is>
      </nc>
    </rcc>
    <rcc rId="0" sId="1">
      <nc r="E83" t="inlineStr">
        <is>
          <t>vchenthx</t>
        </is>
      </nc>
    </rcc>
    <rcc rId="0" sId="1">
      <nc r="E90" t="inlineStr">
        <is>
          <t>sumith2x</t>
        </is>
      </nc>
    </rcc>
    <rcc rId="0" sId="1">
      <nc r="E142" t="inlineStr">
        <is>
          <t>vchenthx</t>
        </is>
      </nc>
    </rcc>
    <rcc rId="0" sId="1">
      <nc r="E217" t="inlineStr">
        <is>
          <t>vchenthx</t>
        </is>
      </nc>
    </rcc>
    <rcc rId="0" sId="1">
      <nc r="E140" t="inlineStr">
        <is>
          <t>vchenthx</t>
        </is>
      </nc>
    </rcc>
    <rcc rId="0" sId="1">
      <nc r="E144" t="inlineStr">
        <is>
          <t>vchenthx</t>
        </is>
      </nc>
    </rcc>
    <rcc rId="0" sId="1">
      <nc r="E73" t="inlineStr">
        <is>
          <t>chassanx</t>
        </is>
      </nc>
    </rcc>
    <rcc rId="0" sId="1">
      <nc r="E74" t="inlineStr">
        <is>
          <t>chassanx</t>
        </is>
      </nc>
    </rcc>
    <rcc rId="0" sId="1">
      <nc r="E219" t="inlineStr">
        <is>
          <t>vchenthx</t>
        </is>
      </nc>
    </rcc>
    <rcc rId="0" sId="1">
      <nc r="E280" t="inlineStr">
        <is>
          <t>girishax</t>
        </is>
      </nc>
    </rcc>
    <rcc rId="0" sId="1">
      <nc r="E189" t="inlineStr">
        <is>
          <t>vchenthx</t>
        </is>
      </nc>
    </rcc>
    <rcc rId="0" sId="1">
      <nc r="E229" t="inlineStr">
        <is>
          <t>vchenthx</t>
        </is>
      </nc>
    </rcc>
    <rcc rId="0" sId="1">
      <nc r="E190" t="inlineStr">
        <is>
          <t>vchenthx</t>
        </is>
      </nc>
    </rcc>
    <rcc rId="0" sId="1">
      <nc r="E80" t="inlineStr">
        <is>
          <t>chassanx</t>
        </is>
      </nc>
    </rcc>
    <rcc rId="0" sId="1">
      <nc r="E58" t="inlineStr">
        <is>
          <t>sumith2x</t>
        </is>
      </nc>
    </rcc>
    <rcc rId="0" sId="1">
      <nc r="E60" t="inlineStr">
        <is>
          <t>sumith2x</t>
        </is>
      </nc>
    </rcc>
    <rcc rId="0" sId="1">
      <nc r="E212" t="inlineStr">
        <is>
          <t>sumith2x</t>
        </is>
      </nc>
    </rcc>
    <rcc rId="0" sId="1">
      <nc r="E64" t="inlineStr">
        <is>
          <t>athirarx</t>
        </is>
      </nc>
    </rcc>
    <rcc rId="0" sId="1">
      <nc r="E65" t="inlineStr">
        <is>
          <t>athirarx</t>
        </is>
      </nc>
    </rcc>
    <rcc rId="0" sId="1">
      <nc r="E160" t="inlineStr">
        <is>
          <t>vchenthx</t>
        </is>
      </nc>
    </rcc>
    <rcc rId="0" sId="1">
      <nc r="E226" t="inlineStr">
        <is>
          <t>vchenthx</t>
        </is>
      </nc>
    </rcc>
    <rcc rId="0" sId="1">
      <nc r="E161" t="inlineStr">
        <is>
          <t>vchenthx</t>
        </is>
      </nc>
    </rcc>
    <rcc rId="0" sId="1">
      <nc r="E89" t="inlineStr">
        <is>
          <t>rohith2x</t>
        </is>
      </nc>
    </rcc>
    <rcc rId="0" sId="1">
      <nc r="E24" t="inlineStr">
        <is>
          <t>vchenthx</t>
        </is>
      </nc>
    </rcc>
    <rcc rId="0" sId="1">
      <nc r="E105" t="inlineStr">
        <is>
          <t>vchenthx</t>
        </is>
      </nc>
    </rcc>
    <rcc rId="0" sId="1">
      <nc r="E106" t="inlineStr">
        <is>
          <t>vchenthx</t>
        </is>
      </nc>
    </rcc>
    <rcc rId="0" sId="1">
      <nc r="E107" t="inlineStr">
        <is>
          <t>vchenthx</t>
        </is>
      </nc>
    </rcc>
    <rcc rId="0" sId="1">
      <nc r="E5" t="inlineStr">
        <is>
          <t>msalaudx</t>
        </is>
      </nc>
    </rcc>
    <rcc rId="0" sId="1">
      <nc r="E4" t="inlineStr">
        <is>
          <t>msalaudx</t>
        </is>
      </nc>
    </rcc>
    <rcc rId="0" sId="1">
      <nc r="E123" t="inlineStr">
        <is>
          <t>sumith2x</t>
        </is>
      </nc>
    </rcc>
    <rcc rId="0" sId="1">
      <nc r="E103" t="inlineStr">
        <is>
          <t>girishax</t>
        </is>
      </nc>
    </rcc>
    <rcc rId="0" sId="1">
      <nc r="E7" t="inlineStr">
        <is>
          <t>msalaudx</t>
        </is>
      </nc>
    </rcc>
    <rcc rId="0" sId="1">
      <nc r="E99" t="inlineStr">
        <is>
          <t>chassanx</t>
        </is>
      </nc>
    </rcc>
    <rcc rId="0" sId="1">
      <nc r="E8" t="inlineStr">
        <is>
          <t>msalaudx</t>
        </is>
      </nc>
    </rcc>
    <rcc rId="0" sId="1">
      <nc r="E216" t="inlineStr">
        <is>
          <t>girishax</t>
        </is>
      </nc>
    </rcc>
    <rcc rId="0" sId="1">
      <nc r="E31" t="inlineStr">
        <is>
          <t>anaray5x</t>
        </is>
      </nc>
    </rcc>
    <rcc rId="0" sId="1">
      <nc r="E268" t="inlineStr">
        <is>
          <t>anaray5x</t>
        </is>
      </nc>
    </rcc>
    <rcc rId="0" sId="1">
      <nc r="E266" t="inlineStr">
        <is>
          <t>anaray5x</t>
        </is>
      </nc>
    </rcc>
    <rcc rId="0" sId="1">
      <nc r="E260" t="inlineStr">
        <is>
          <t>chassanx</t>
        </is>
      </nc>
    </rcc>
    <rcc rId="0" sId="1">
      <nc r="E250" t="inlineStr">
        <is>
          <t>chassanx</t>
        </is>
      </nc>
    </rcc>
    <rcc rId="0" sId="1">
      <nc r="E114" t="inlineStr">
        <is>
          <t>chassanx</t>
        </is>
      </nc>
    </rcc>
    <rcc rId="0" sId="1">
      <nc r="E41" t="inlineStr">
        <is>
          <t>vchenthx</t>
        </is>
      </nc>
    </rcc>
    <rcc rId="0" sId="1">
      <nc r="E94" t="inlineStr">
        <is>
          <t>rohith2x</t>
        </is>
      </nc>
    </rcc>
    <rcc rId="0" sId="1">
      <nc r="E35" t="inlineStr">
        <is>
          <t>anaray5x</t>
        </is>
      </nc>
    </rcc>
    <rcc rId="0" sId="1">
      <nc r="E30" t="inlineStr">
        <is>
          <t>anaray5x</t>
        </is>
      </nc>
    </rcc>
    <rcc rId="0" sId="1">
      <nc r="E152" t="inlineStr">
        <is>
          <t>anaray5x</t>
        </is>
      </nc>
    </rcc>
    <rcc rId="0" sId="1">
      <nc r="E134" t="inlineStr">
        <is>
          <t>girishax</t>
        </is>
      </nc>
    </rcc>
    <rcc rId="0" sId="1">
      <nc r="E135" t="inlineStr">
        <is>
          <t>girishax</t>
        </is>
      </nc>
    </rcc>
    <rcc rId="0" sId="1">
      <nc r="E28" t="inlineStr">
        <is>
          <t>girishax</t>
        </is>
      </nc>
    </rcc>
    <rcc rId="0" sId="1">
      <nc r="E131" t="inlineStr">
        <is>
          <t>rohith2x</t>
        </is>
      </nc>
    </rcc>
    <rcc rId="0" sId="1">
      <nc r="E117" t="inlineStr">
        <is>
          <t>rohith2x</t>
        </is>
      </nc>
    </rcc>
    <rcc rId="0" sId="1">
      <nc r="E139" t="inlineStr">
        <is>
          <t>vchenthx</t>
        </is>
      </nc>
    </rcc>
    <rcc rId="0" sId="1">
      <nc r="E119" t="inlineStr">
        <is>
          <t>chassanx</t>
        </is>
      </nc>
    </rcc>
    <rcc rId="0" sId="1">
      <nc r="E84" t="inlineStr">
        <is>
          <t>vchenthx</t>
        </is>
      </nc>
    </rcc>
    <rcc rId="0" sId="1">
      <nc r="E218" t="inlineStr">
        <is>
          <t>vchenthx</t>
        </is>
      </nc>
    </rcc>
    <rcc rId="0" sId="1">
      <nc r="E285" t="inlineStr">
        <is>
          <t>sumith2x</t>
        </is>
      </nc>
    </rcc>
    <rcc rId="0" sId="1">
      <nc r="E284" t="inlineStr">
        <is>
          <t>sumith2x</t>
        </is>
      </nc>
    </rcc>
    <rcc rId="0" sId="1">
      <nc r="E286" t="inlineStr">
        <is>
          <t>sumith2x</t>
        </is>
      </nc>
    </rcc>
    <rcc rId="0" sId="1">
      <nc r="E2" t="inlineStr">
        <is>
          <t>sumith2x</t>
        </is>
      </nc>
    </rcc>
    <rcc rId="0" sId="1">
      <nc r="E98" t="inlineStr">
        <is>
          <t>sumith2x</t>
        </is>
      </nc>
    </rcc>
    <rcc rId="0" sId="1">
      <nc r="E96" t="inlineStr">
        <is>
          <t>sumith2x</t>
        </is>
      </nc>
    </rcc>
    <rcc rId="0" sId="1">
      <nc r="E175" t="inlineStr">
        <is>
          <t>sumith2x</t>
        </is>
      </nc>
    </rcc>
    <rcc rId="0" sId="1">
      <nc r="E62" t="inlineStr">
        <is>
          <t>sumith2x</t>
        </is>
      </nc>
    </rcc>
    <rcc rId="0" sId="1">
      <nc r="E59" t="inlineStr">
        <is>
          <t>sumith2x</t>
        </is>
      </nc>
    </rcc>
    <rcc rId="0" sId="1">
      <nc r="E179" t="inlineStr">
        <is>
          <t>sumith2x</t>
        </is>
      </nc>
    </rcc>
    <rcc rId="0" sId="1">
      <nc r="E78" t="inlineStr">
        <is>
          <t>sumith2x</t>
        </is>
      </nc>
    </rcc>
    <rcc rId="0" sId="1">
      <nc r="E61" t="inlineStr">
        <is>
          <t>sumith2x</t>
        </is>
      </nc>
    </rcc>
    <rcc rId="0" sId="1">
      <nc r="E181" t="inlineStr">
        <is>
          <t>sumith2x</t>
        </is>
      </nc>
    </rcc>
    <rcc rId="0" sId="1">
      <nc r="E178" t="inlineStr">
        <is>
          <t>sumith2x</t>
        </is>
      </nc>
    </rcc>
    <rcc rId="0" sId="1">
      <nc r="E57" t="inlineStr">
        <is>
          <t>sumith2x</t>
        </is>
      </nc>
    </rcc>
    <rcc rId="0" sId="1">
      <nc r="E137" t="inlineStr">
        <is>
          <t>chassanx</t>
        </is>
      </nc>
    </rcc>
    <rcc rId="0" sId="1">
      <nc r="E77" t="inlineStr">
        <is>
          <t>sumith2x</t>
        </is>
      </nc>
    </rcc>
    <rcc rId="0" sId="1">
      <nc r="E76" t="inlineStr">
        <is>
          <t>sumith2x</t>
        </is>
      </nc>
    </rcc>
    <rcc rId="0" sId="1">
      <nc r="E97" t="inlineStr">
        <is>
          <t>sumith2x</t>
        </is>
      </nc>
    </rcc>
    <rcc rId="0" sId="1">
      <nc r="E95" t="inlineStr">
        <is>
          <t>sumith2x</t>
        </is>
      </nc>
    </rcc>
    <rcc rId="0" sId="1">
      <nc r="E177" t="inlineStr">
        <is>
          <t>sumith2x</t>
        </is>
      </nc>
    </rcc>
    <rcc rId="0" sId="1">
      <nc r="E66" t="inlineStr">
        <is>
          <t>sumith2x</t>
        </is>
      </nc>
    </rcc>
    <rcc rId="0" sId="1">
      <nc r="E68" t="inlineStr">
        <is>
          <t>sumith2x</t>
        </is>
      </nc>
    </rcc>
    <rcc rId="0" sId="1">
      <nc r="E187" t="inlineStr">
        <is>
          <t>sumith2x</t>
        </is>
      </nc>
    </rcc>
    <rcc rId="0" sId="1">
      <nc r="E185" t="inlineStr">
        <is>
          <t>sumith2x</t>
        </is>
      </nc>
    </rcc>
    <rcc rId="0" sId="1">
      <nc r="E143" t="inlineStr">
        <is>
          <t>vchenthx</t>
        </is>
      </nc>
    </rcc>
    <rcc rId="0" sId="1">
      <nc r="E141" t="inlineStr">
        <is>
          <t>vchenthx</t>
        </is>
      </nc>
    </rcc>
    <rcc rId="0" sId="1">
      <nc r="E145" t="inlineStr">
        <is>
          <t>vchenthx</t>
        </is>
      </nc>
    </rcc>
    <rcc rId="0" sId="1">
      <nc r="E220" t="inlineStr">
        <is>
          <t>vchenthx</t>
        </is>
      </nc>
    </rcc>
    <rcc rId="0" sId="1">
      <nc r="E197" t="inlineStr">
        <is>
          <t>girishax</t>
        </is>
      </nc>
    </rcc>
    <rcc rId="0" sId="1">
      <nc r="E49" t="inlineStr">
        <is>
          <t>rohith2x</t>
        </is>
      </nc>
    </rcc>
    <rcc rId="0" sId="1">
      <nc r="E153" t="inlineStr">
        <is>
          <t>chassanx</t>
        </is>
      </nc>
    </rcc>
    <rcc rId="0" sId="1">
      <nc r="E154" t="inlineStr">
        <is>
          <t>chassanx</t>
        </is>
      </nc>
    </rcc>
    <rcc rId="0" sId="1">
      <nc r="E3" t="inlineStr">
        <is>
          <t>msalaudx</t>
        </is>
      </nc>
    </rcc>
    <rcc rId="0" sId="1">
      <nc r="E108" t="inlineStr">
        <is>
          <t>girishax</t>
        </is>
      </nc>
    </rcc>
    <rcc rId="0" sId="1">
      <nc r="E38" t="inlineStr">
        <is>
          <t>girishax</t>
        </is>
      </nc>
    </rcc>
    <rcc rId="0" sId="1">
      <nc r="E50" t="inlineStr">
        <is>
          <t>rohith2x</t>
        </is>
      </nc>
    </rcc>
    <rcc rId="0" sId="1">
      <nc r="E115" t="inlineStr">
        <is>
          <t>sumith2x</t>
        </is>
      </nc>
    </rcc>
    <rcc rId="0" sId="1">
      <nc r="E275" t="inlineStr">
        <is>
          <t>rohith2x</t>
        </is>
      </nc>
    </rcc>
    <rcc rId="0" sId="1">
      <nc r="E274" t="inlineStr">
        <is>
          <t>rohith2x</t>
        </is>
      </nc>
    </rcc>
    <rcc rId="0" sId="1">
      <nc r="E276" t="inlineStr">
        <is>
          <t>rohith2x</t>
        </is>
      </nc>
    </rcc>
    <rcc rId="0" sId="1">
      <nc r="E18" t="inlineStr">
        <is>
          <t>msalaudx</t>
        </is>
      </nc>
    </rcc>
    <rcc rId="0" sId="1">
      <nc r="E283" t="inlineStr">
        <is>
          <t>ramrajdx</t>
        </is>
      </nc>
    </rcc>
    <rcc rId="0" sId="1">
      <nc r="E281" t="inlineStr">
        <is>
          <t>athirarx</t>
        </is>
      </nc>
    </rcc>
    <rcc rId="0" sId="1">
      <nc r="E127" t="inlineStr">
        <is>
          <t>athirarx</t>
        </is>
      </nc>
    </rcc>
    <rcc rId="0" sId="1">
      <nc r="E126" t="inlineStr">
        <is>
          <t>athirarx</t>
        </is>
      </nc>
    </rcc>
    <rcc rId="0" sId="1">
      <nc r="E9" t="inlineStr">
        <is>
          <t>msalaudx</t>
        </is>
      </nc>
    </rcc>
    <rcc rId="0" sId="1">
      <nc r="E88" t="inlineStr">
        <is>
          <t>sumith2x</t>
        </is>
      </nc>
    </rcc>
    <rcc rId="0" sId="1">
      <nc r="E162" t="inlineStr">
        <is>
          <t>vchenthx</t>
        </is>
      </nc>
    </rcc>
    <rcc rId="0" sId="1">
      <nc r="E163" t="inlineStr">
        <is>
          <t>vchenthx</t>
        </is>
      </nc>
    </rcc>
    <rcc rId="0" sId="1">
      <nc r="E227" t="inlineStr">
        <is>
          <t>vchenthx</t>
        </is>
      </nc>
    </rcc>
    <rcc rId="0" sId="1">
      <nc r="E269" t="inlineStr">
        <is>
          <t>anaray5x</t>
        </is>
      </nc>
    </rcc>
    <rcc rId="0" sId="1">
      <nc r="E267" t="inlineStr">
        <is>
          <t>anaray5x</t>
        </is>
      </nc>
    </rcc>
    <rcc rId="0" sId="1">
      <nc r="E271" t="inlineStr">
        <is>
          <t>anaray5x</t>
        </is>
      </nc>
    </rcc>
    <rcc rId="0" sId="1">
      <nc r="E93" t="inlineStr">
        <is>
          <t>rohith2x</t>
        </is>
      </nc>
    </rcc>
    <rcc rId="0" sId="1">
      <nc r="E215" t="inlineStr">
        <is>
          <t>sumith2x</t>
        </is>
      </nc>
    </rcc>
    <rcc rId="0" sId="1">
      <nc r="E75" t="inlineStr">
        <is>
          <t>sumith2x</t>
        </is>
      </nc>
    </rcc>
    <rcc rId="0" sId="1">
      <nc r="E203" t="inlineStr">
        <is>
          <t>msalaudx</t>
        </is>
      </nc>
    </rcc>
    <rcc rId="0" sId="1">
      <nc r="E92" t="inlineStr">
        <is>
          <t>rohith2x</t>
        </is>
      </nc>
    </rcc>
    <rcc rId="0" sId="1">
      <nc r="E85" t="inlineStr">
        <is>
          <t>rohith2x</t>
        </is>
      </nc>
    </rcc>
    <rcc rId="0" sId="1">
      <nc r="E255" t="inlineStr">
        <is>
          <t>rohith2x</t>
        </is>
      </nc>
    </rcc>
    <rcc rId="0" sId="1">
      <nc r="E116" t="inlineStr">
        <is>
          <t>rohith2x</t>
        </is>
      </nc>
    </rcc>
    <rcc rId="0" sId="1">
      <nc r="E242" t="inlineStr">
        <is>
          <t>girishax</t>
        </is>
      </nc>
    </rcc>
    <rcc rId="0" sId="1">
      <nc r="E29" t="inlineStr">
        <is>
          <t>sumith2x</t>
        </is>
      </nc>
    </rcc>
    <rcc rId="0" sId="1">
      <nc r="E202" t="inlineStr">
        <is>
          <t>sumith2x</t>
        </is>
      </nc>
    </rcc>
    <rcc rId="0" sId="1">
      <nc r="E241" t="inlineStr">
        <is>
          <t>sumith2x</t>
        </is>
      </nc>
    </rcc>
    <rcc rId="0" sId="1">
      <nc r="E188" t="inlineStr">
        <is>
          <t>chassanx</t>
        </is>
      </nc>
    </rcc>
    <rcc rId="0" sId="1">
      <nc r="E244" t="inlineStr">
        <is>
          <t>chassanx</t>
        </is>
      </nc>
    </rcc>
    <rcc rId="0" sId="1">
      <nc r="E149" t="inlineStr">
        <is>
          <t>rohith2x</t>
        </is>
      </nc>
    </rcc>
    <rcc rId="0" sId="1">
      <nc r="E191" t="inlineStr">
        <is>
          <t>chassanx</t>
        </is>
      </nc>
    </rcc>
    <rcc rId="0" sId="1">
      <nc r="E223" t="inlineStr">
        <is>
          <t>rohith2x</t>
        </is>
      </nc>
    </rcc>
    <rcc rId="0" sId="1">
      <nc r="E148" t="inlineStr">
        <is>
          <t>rohith2x</t>
        </is>
      </nc>
    </rcc>
    <rcc rId="0" sId="1">
      <nc r="E273" t="inlineStr">
        <is>
          <t>girishax</t>
        </is>
      </nc>
    </rcc>
    <rcc rId="0" sId="1">
      <nc r="E272" t="inlineStr">
        <is>
          <t>girishax</t>
        </is>
      </nc>
    </rcc>
    <rcc rId="0" sId="1">
      <nc r="E204" t="inlineStr">
        <is>
          <t>rohith2x</t>
        </is>
      </nc>
    </rcc>
    <rcc rId="0" sId="1">
      <nc r="E129" t="inlineStr">
        <is>
          <t>rohith2x</t>
        </is>
      </nc>
    </rcc>
    <rcc rId="0" sId="1">
      <nc r="E128" t="inlineStr">
        <is>
          <t>rohith2x</t>
        </is>
      </nc>
    </rcc>
    <rcc rId="0" sId="1">
      <nc r="E10" t="inlineStr">
        <is>
          <t>rohith2x</t>
        </is>
      </nc>
    </rcc>
    <rcc rId="0" sId="1">
      <nc r="E172" t="inlineStr">
        <is>
          <t>rohith2x</t>
        </is>
      </nc>
    </rcc>
    <rcc rId="0" sId="1">
      <nc r="E201" t="inlineStr">
        <is>
          <t>chassanx</t>
        </is>
      </nc>
    </rcc>
    <rcc rId="0" sId="1">
      <nc r="E86" t="inlineStr">
        <is>
          <t>chassanx</t>
        </is>
      </nc>
    </rcc>
    <rcc rId="0" sId="1">
      <nc r="E87" t="inlineStr">
        <is>
          <t>chassanx</t>
        </is>
      </nc>
    </rcc>
    <rcc rId="0" sId="1">
      <nc r="E111" t="inlineStr">
        <is>
          <t>vchenthx</t>
        </is>
      </nc>
    </rcc>
    <rcc rId="0" sId="1">
      <nc r="E110" t="inlineStr">
        <is>
          <t>vchenthx</t>
        </is>
      </nc>
    </rcc>
    <rcc rId="0" sId="1">
      <nc r="E118" t="inlineStr">
        <is>
          <t>rohith2x</t>
        </is>
      </nc>
    </rcc>
    <rcc rId="0" sId="1">
      <nc r="E169" t="inlineStr">
        <is>
          <t>rohith2x</t>
        </is>
      </nc>
    </rcc>
    <rcc rId="0" sId="1">
      <nc r="E209" t="inlineStr">
        <is>
          <t>sumith2x</t>
        </is>
      </nc>
    </rcc>
    <rcc rId="0" sId="1">
      <nc r="E171" t="inlineStr">
        <is>
          <t>rohith2x</t>
        </is>
      </nc>
    </rcc>
    <rcc rId="0" sId="1">
      <nc r="E170" t="inlineStr">
        <is>
          <t>rohith2x</t>
        </is>
      </nc>
    </rcc>
    <rcc rId="0" sId="1">
      <nc r="E224" t="inlineStr">
        <is>
          <t>rohith2x</t>
        </is>
      </nc>
    </rcc>
    <rcc rId="0" sId="1">
      <nc r="E48" t="inlineStr">
        <is>
          <t>vchenthx</t>
        </is>
      </nc>
    </rcc>
    <rcc rId="0" sId="1">
      <nc r="E19" t="inlineStr">
        <is>
          <t>sumith2x</t>
        </is>
      </nc>
    </rcc>
    <rcc rId="0" sId="1">
      <nc r="E259" t="inlineStr">
        <is>
          <t>vchenthx</t>
        </is>
      </nc>
    </rcc>
    <rcc rId="0" sId="1">
      <nc r="E55" t="inlineStr">
        <is>
          <t>sumith2x</t>
        </is>
      </nc>
    </rcc>
    <rcc rId="0" sId="1">
      <nc r="E282" t="inlineStr">
        <is>
          <t>athirarx</t>
        </is>
      </nc>
    </rcc>
    <rcc rId="0" sId="1">
      <nc r="E113" t="inlineStr">
        <is>
          <t>chassanx</t>
        </is>
      </nc>
    </rcc>
    <rcc rId="0" sId="1">
      <nc r="E246" t="inlineStr">
        <is>
          <t>bhiman1x</t>
        </is>
      </nc>
    </rcc>
    <rcc rId="0" sId="1">
      <nc r="E147" t="inlineStr">
        <is>
          <t>vchenthx</t>
        </is>
      </nc>
    </rcc>
    <rcc rId="0" sId="1">
      <nc r="E22" t="inlineStr">
        <is>
          <t>vchenthx</t>
        </is>
      </nc>
    </rcc>
    <rcc rId="0" sId="1">
      <nc r="E205" t="inlineStr">
        <is>
          <t>girishax</t>
        </is>
      </nc>
    </rcc>
    <rcc rId="0" sId="1">
      <nc r="E167" t="inlineStr">
        <is>
          <t>anaray5x</t>
        </is>
      </nc>
    </rcc>
    <rcc rId="0" sId="1">
      <nc r="E238" t="inlineStr">
        <is>
          <t>anaray5x</t>
        </is>
      </nc>
    </rcc>
    <rcc rId="0" sId="1">
      <nc r="E133" t="inlineStr">
        <is>
          <t>anaray5x</t>
        </is>
      </nc>
    </rcc>
    <rcc rId="0" sId="1">
      <nc r="E132" t="inlineStr">
        <is>
          <t>anaray5x</t>
        </is>
      </nc>
    </rcc>
    <rcc rId="0" sId="1">
      <nc r="E228" t="inlineStr">
        <is>
          <t>athirarx</t>
        </is>
      </nc>
    </rcc>
    <rcc rId="0" sId="1">
      <nc r="E166" t="inlineStr">
        <is>
          <t>anaray5x</t>
        </is>
      </nc>
    </rcc>
    <rcc rId="0" sId="1">
      <nc r="E157" t="inlineStr">
        <is>
          <t>anaray5x</t>
        </is>
      </nc>
    </rcc>
    <rcc rId="0" sId="1">
      <nc r="E159" t="inlineStr">
        <is>
          <t>anaray5x</t>
        </is>
      </nc>
    </rcc>
    <rcc rId="0" sId="1">
      <nc r="E165" t="inlineStr">
        <is>
          <t>anaray5x</t>
        </is>
      </nc>
    </rcc>
    <rcc rId="0" sId="1">
      <nc r="E231" t="inlineStr">
        <is>
          <t>chassanx</t>
        </is>
      </nc>
    </rcc>
    <rcc rId="0" sId="1">
      <nc r="E232" t="inlineStr">
        <is>
          <t>chassanx</t>
        </is>
      </nc>
    </rcc>
    <rcc rId="0" sId="1">
      <nc r="E233" t="inlineStr">
        <is>
          <t>chassanx</t>
        </is>
      </nc>
    </rcc>
    <rcc rId="0" sId="1">
      <nc r="E234" t="inlineStr">
        <is>
          <t>chassanx</t>
        </is>
      </nc>
    </rcc>
    <rcc rId="0" sId="1">
      <nc r="E235" t="inlineStr">
        <is>
          <t>chassanx</t>
        </is>
      </nc>
    </rcc>
    <rcc rId="0" sId="1">
      <nc r="E236" t="inlineStr">
        <is>
          <t>chassanx</t>
        </is>
      </nc>
    </rcc>
    <rcc rId="0" sId="1">
      <nc r="E237" t="inlineStr">
        <is>
          <t>chassanx</t>
        </is>
      </nc>
    </rcc>
    <rcc rId="0" sId="1">
      <nc r="E164" t="inlineStr">
        <is>
          <t>anaray5x</t>
        </is>
      </nc>
    </rcc>
    <rcc rId="0" sId="1">
      <nc r="E156" t="inlineStr">
        <is>
          <t>anaray5x</t>
        </is>
      </nc>
    </rcc>
    <rcc rId="0" sId="1">
      <nc r="E158" t="inlineStr">
        <is>
          <t>anaray5x</t>
        </is>
      </nc>
    </rcc>
    <rcc rId="0" sId="1">
      <nc r="E264" t="inlineStr">
        <is>
          <t>bhiman1x</t>
        </is>
      </nc>
    </rcc>
    <rcc rId="0" sId="1">
      <nc r="E263" t="inlineStr">
        <is>
          <t>bhiman1x</t>
        </is>
      </nc>
    </rcc>
    <rcc rId="0" sId="1">
      <nc r="E270" t="inlineStr">
        <is>
          <t>anaray5x</t>
        </is>
      </nc>
    </rcc>
    <rcc rId="0" sId="1">
      <nc r="E47" t="inlineStr">
        <is>
          <t>athirarx</t>
        </is>
      </nc>
    </rcc>
    <rcc rId="0" sId="1">
      <nc r="E109" t="inlineStr">
        <is>
          <t>vchenthx</t>
        </is>
      </nc>
    </rcc>
    <rcc rId="0" sId="1">
      <nc r="E45" t="inlineStr">
        <is>
          <t>athirarx</t>
        </is>
      </nc>
    </rcc>
    <rcc rId="0" sId="1">
      <nc r="E36" t="inlineStr">
        <is>
          <t>anaray5x</t>
        </is>
      </nc>
    </rcc>
    <rcc rId="0" sId="1">
      <nc r="E37" t="inlineStr">
        <is>
          <t>anaray5x</t>
        </is>
      </nc>
    </rcc>
    <rcc rId="0" sId="1">
      <nc r="E112" t="inlineStr">
        <is>
          <t>girishax</t>
        </is>
      </nc>
    </rcc>
    <rcc rId="0" sId="1">
      <nc r="E258" t="inlineStr">
        <is>
          <t>girishax</t>
        </is>
      </nc>
    </rcc>
    <rcc rId="0" sId="1">
      <nc r="E91" t="inlineStr">
        <is>
          <t>chassanx</t>
        </is>
      </nc>
    </rcc>
    <rcc rId="0" sId="1">
      <nc r="E79" t="inlineStr">
        <is>
          <t>chassanx</t>
        </is>
      </nc>
    </rcc>
    <rcc rId="0" sId="1">
      <nc r="E82" t="inlineStr">
        <is>
          <t>athirarx</t>
        </is>
      </nc>
    </rcc>
    <rcc rId="0" sId="1">
      <nc r="E251" t="inlineStr">
        <is>
          <t>chassanx</t>
        </is>
      </nc>
    </rcc>
    <rcc rId="0" sId="1">
      <nc r="E252" t="inlineStr">
        <is>
          <t>chassanx</t>
        </is>
      </nc>
    </rcc>
    <rcc rId="0" sId="1">
      <nc r="E122" t="inlineStr">
        <is>
          <t>sumith2x</t>
        </is>
      </nc>
    </rcc>
    <rcc rId="0" sId="1">
      <nc r="E124" t="inlineStr">
        <is>
          <t>sumith2x</t>
        </is>
      </nc>
    </rcc>
    <rcc rId="0" sId="1">
      <nc r="E121" t="inlineStr">
        <is>
          <t>sumith2x</t>
        </is>
      </nc>
    </rcc>
    <rcc rId="0" sId="1">
      <nc r="E120" t="inlineStr">
        <is>
          <t>sumith2x</t>
        </is>
      </nc>
    </rcc>
    <rcc rId="0" sId="1">
      <nc r="E214" t="inlineStr">
        <is>
          <t>sumith2x</t>
        </is>
      </nc>
    </rcc>
    <rcc rId="0" sId="1">
      <nc r="E211" t="inlineStr">
        <is>
          <t>sumith2x</t>
        </is>
      </nc>
    </rcc>
    <rcc rId="0" sId="1">
      <nc r="E176" t="inlineStr">
        <is>
          <t>sumith2x</t>
        </is>
      </nc>
    </rcc>
    <rcc rId="0" sId="1">
      <nc r="E63" t="inlineStr">
        <is>
          <t>sumith2x</t>
        </is>
      </nc>
    </rcc>
    <rcc rId="0" sId="1">
      <nc r="E183" t="inlineStr">
        <is>
          <t>sumith2x</t>
        </is>
      </nc>
    </rcc>
    <rcc rId="0" sId="1">
      <nc r="E180" t="inlineStr">
        <is>
          <t>sumith2x</t>
        </is>
      </nc>
    </rcc>
    <rcc rId="0" sId="1">
      <nc r="E67" t="inlineStr">
        <is>
          <t>sumith2x</t>
        </is>
      </nc>
    </rcc>
    <rcc rId="0" sId="1">
      <nc r="E256" t="inlineStr">
        <is>
          <t>sumith2x</t>
        </is>
      </nc>
    </rcc>
    <rcc rId="0" sId="1">
      <nc r="E182" t="inlineStr">
        <is>
          <t>sumith2x</t>
        </is>
      </nc>
    </rcc>
    <rcc rId="0" sId="1">
      <nc r="E265" t="inlineStr">
        <is>
          <t>vchenthx</t>
        </is>
      </nc>
    </rcc>
    <rcc rId="0" sId="1">
      <nc r="E213" t="inlineStr">
        <is>
          <t>sumith2x</t>
        </is>
      </nc>
    </rcc>
    <rcc rId="0" sId="1">
      <nc r="E210" t="inlineStr">
        <is>
          <t>sumith2x</t>
        </is>
      </nc>
    </rcc>
    <rcc rId="0" sId="1">
      <nc r="E56" t="inlineStr">
        <is>
          <t>sumith2x</t>
        </is>
      </nc>
    </rcc>
    <rcc rId="0" sId="1">
      <nc r="E186" t="inlineStr">
        <is>
          <t>sumith2x</t>
        </is>
      </nc>
    </rcc>
    <rcc rId="0" sId="1">
      <nc r="E174" t="inlineStr">
        <is>
          <t>sumith2x</t>
        </is>
      </nc>
    </rcc>
    <rcc rId="0" sId="1">
      <nc r="E72" t="inlineStr">
        <is>
          <t>sumith2x</t>
        </is>
      </nc>
    </rcc>
    <rcc rId="0" sId="1">
      <nc r="E81" t="inlineStr">
        <is>
          <t>sumith2x</t>
        </is>
      </nc>
    </rcc>
    <rcc rId="0" sId="1">
      <nc r="E71" t="inlineStr">
        <is>
          <t>sumith2x</t>
        </is>
      </nc>
    </rcc>
    <rcc rId="0" sId="1">
      <nc r="E70" t="inlineStr">
        <is>
          <t>sumith2x</t>
        </is>
      </nc>
    </rcc>
    <rcc rId="0" sId="1">
      <nc r="E173" t="inlineStr">
        <is>
          <t>sumith2x</t>
        </is>
      </nc>
    </rcc>
    <rcc rId="0" sId="1">
      <nc r="E184" t="inlineStr">
        <is>
          <t>sumith2x</t>
        </is>
      </nc>
    </rcc>
    <rcc rId="0" sId="1">
      <nc r="E222" t="inlineStr">
        <is>
          <t>msalaudx</t>
        </is>
      </nc>
    </rcc>
    <rcc rId="0" sId="1">
      <nc r="E196" t="inlineStr">
        <is>
          <t>athirarx</t>
        </is>
      </nc>
    </rcc>
    <rcc rId="0" sId="1">
      <nc r="E39" t="inlineStr">
        <is>
          <t>athirarx</t>
        </is>
      </nc>
    </rcc>
    <rcc rId="0" sId="1">
      <nc r="E277" t="inlineStr">
        <is>
          <t>girishax</t>
        </is>
      </nc>
    </rcc>
    <rcc rId="0" sId="1">
      <nc r="E279" t="inlineStr">
        <is>
          <t>girishax</t>
        </is>
      </nc>
    </rcc>
    <rcc rId="0" sId="1">
      <nc r="E278" t="inlineStr">
        <is>
          <t>girishax</t>
        </is>
      </nc>
    </rcc>
  </rrc>
  <rrc rId="5467" sId="1" ref="E1:E1048576" action="deleteCol" edge="1">
    <rfmt sheetId="1" xfDxf="1" sqref="E1:E1048576" start="0" length="0"/>
    <rcc rId="0" sId="1" dxf="1">
      <nc r="E1" t="inlineStr">
        <is>
          <t>validation_env</t>
        </is>
      </nc>
      <ndxf>
        <font>
          <b/>
          <sz val="11"/>
          <color theme="1"/>
          <name val="Calibri"/>
          <family val="2"/>
          <scheme val="minor"/>
        </font>
        <fill>
          <patternFill patternType="solid">
            <bgColor theme="4"/>
          </patternFill>
        </fill>
      </ndxf>
    </rcc>
    <rcc rId="0" sId="1">
      <nc r="E6" t="inlineStr">
        <is>
          <t>common</t>
        </is>
      </nc>
    </rcc>
    <rcc rId="0" sId="1">
      <nc r="E17" t="inlineStr">
        <is>
          <t>common</t>
        </is>
      </nc>
    </rcc>
    <rcc rId="0" sId="1">
      <nc r="E261" t="inlineStr">
        <is>
          <t>common</t>
        </is>
      </nc>
    </rcc>
    <rcc rId="0" sId="1">
      <nc r="E44" t="inlineStr">
        <is>
          <t>common</t>
        </is>
      </nc>
    </rcc>
    <rcc rId="0" sId="1">
      <nc r="E199" t="inlineStr">
        <is>
          <t>common</t>
        </is>
      </nc>
    </rcc>
    <rcc rId="0" sId="1">
      <nc r="E168" t="inlineStr">
        <is>
          <t>common</t>
        </is>
      </nc>
    </rcc>
    <rcc rId="0" sId="1">
      <nc r="E194" t="inlineStr">
        <is>
          <t>common</t>
        </is>
      </nc>
    </rcc>
    <rcc rId="0" sId="1">
      <nc r="E195" t="inlineStr">
        <is>
          <t>common</t>
        </is>
      </nc>
    </rcc>
    <rcc rId="0" sId="1">
      <nc r="E192" t="inlineStr">
        <is>
          <t>common</t>
        </is>
      </nc>
    </rcc>
    <rcc rId="0" sId="1">
      <nc r="E230" t="inlineStr">
        <is>
          <t>common</t>
        </is>
      </nc>
    </rcc>
    <rcc rId="0" sId="1">
      <nc r="E14" t="inlineStr">
        <is>
          <t>common</t>
        </is>
      </nc>
    </rcc>
    <rcc rId="0" sId="1">
      <nc r="E239" t="inlineStr">
        <is>
          <t>common</t>
        </is>
      </nc>
    </rcc>
    <rcc rId="0" sId="1">
      <nc r="E51" t="inlineStr">
        <is>
          <t>common</t>
        </is>
      </nc>
    </rcc>
    <rcc rId="0" sId="1">
      <nc r="E52" t="inlineStr">
        <is>
          <t>common</t>
        </is>
      </nc>
    </rcc>
    <rcc rId="0" sId="1">
      <nc r="E240" t="inlineStr">
        <is>
          <t>common</t>
        </is>
      </nc>
    </rcc>
    <rcc rId="0" sId="1">
      <nc r="E46" t="inlineStr">
        <is>
          <t>common</t>
        </is>
      </nc>
    </rcc>
    <rcc rId="0" sId="1">
      <nc r="E16" t="inlineStr">
        <is>
          <t>common</t>
        </is>
      </nc>
    </rcc>
    <rcc rId="0" sId="1">
      <nc r="E12" t="inlineStr">
        <is>
          <t>common</t>
        </is>
      </nc>
    </rcc>
    <rcc rId="0" sId="1">
      <nc r="E13" t="inlineStr">
        <is>
          <t>common</t>
        </is>
      </nc>
    </rcc>
    <rcc rId="0" sId="1">
      <nc r="E248" t="inlineStr">
        <is>
          <t>common</t>
        </is>
      </nc>
    </rcc>
    <rcc rId="0" sId="1">
      <nc r="E136" t="inlineStr">
        <is>
          <t>common</t>
        </is>
      </nc>
    </rcc>
    <rcc rId="0" sId="1">
      <nc r="E23" t="inlineStr">
        <is>
          <t>common</t>
        </is>
      </nc>
    </rcc>
    <rcc rId="0" sId="1">
      <nc r="E247" t="inlineStr">
        <is>
          <t>common</t>
        </is>
      </nc>
    </rcc>
    <rcc rId="0" sId="1">
      <nc r="E15" t="inlineStr">
        <is>
          <t>common</t>
        </is>
      </nc>
    </rcc>
    <rcc rId="0" sId="1">
      <nc r="E146" t="inlineStr">
        <is>
          <t>common</t>
        </is>
      </nc>
    </rcc>
    <rcc rId="0" sId="1">
      <nc r="E243" t="inlineStr">
        <is>
          <t>common</t>
        </is>
      </nc>
    </rcc>
    <rcc rId="0" sId="1">
      <nc r="E69" t="inlineStr">
        <is>
          <t>common</t>
        </is>
      </nc>
    </rcc>
    <rcc rId="0" sId="1">
      <nc r="E11" t="inlineStr">
        <is>
          <t>common</t>
        </is>
      </nc>
    </rcc>
    <rcc rId="0" sId="1">
      <nc r="E245" t="inlineStr">
        <is>
          <t>common,emulation.ip,silicon,simulation.ip</t>
        </is>
      </nc>
    </rcc>
    <rcc rId="0" sId="1">
      <nc r="E221" t="inlineStr">
        <is>
          <t>common</t>
        </is>
      </nc>
    </rcc>
    <rcc rId="0" sId="1">
      <nc r="E32" t="inlineStr">
        <is>
          <t>common</t>
        </is>
      </nc>
    </rcc>
    <rcc rId="0" sId="1">
      <nc r="E33" t="inlineStr">
        <is>
          <t>common</t>
        </is>
      </nc>
    </rcc>
    <rcc rId="0" sId="1">
      <nc r="E34" t="inlineStr">
        <is>
          <t>common</t>
        </is>
      </nc>
    </rcc>
    <rcc rId="0" sId="1">
      <nc r="E25" t="inlineStr">
        <is>
          <t>common,emulation.ip,fpga.hybrid,silicon,simulation.ip</t>
        </is>
      </nc>
    </rcc>
    <rcc rId="0" sId="1">
      <nc r="E27" t="inlineStr">
        <is>
          <t>common</t>
        </is>
      </nc>
    </rcc>
    <rcc rId="0" sId="1">
      <nc r="E26" t="inlineStr">
        <is>
          <t>common</t>
        </is>
      </nc>
    </rcc>
    <rcc rId="0" sId="1">
      <nc r="E225" t="inlineStr">
        <is>
          <t>common</t>
        </is>
      </nc>
    </rcc>
    <rcc rId="0" sId="1">
      <nc r="E151" t="inlineStr">
        <is>
          <t>common</t>
        </is>
      </nc>
    </rcc>
    <rcc rId="0" sId="1">
      <nc r="E150" t="inlineStr">
        <is>
          <t>common</t>
        </is>
      </nc>
    </rcc>
    <rcc rId="0" sId="1">
      <nc r="E54" t="inlineStr">
        <is>
          <t>common</t>
        </is>
      </nc>
    </rcc>
    <rcc rId="0" sId="1">
      <nc r="E155" t="inlineStr">
        <is>
          <t>common</t>
        </is>
      </nc>
    </rcc>
    <rcc rId="0" sId="1">
      <nc r="E198" t="inlineStr">
        <is>
          <t>common</t>
        </is>
      </nc>
    </rcc>
    <rcc rId="0" sId="1">
      <nc r="E104" t="inlineStr">
        <is>
          <t>common</t>
        </is>
      </nc>
    </rcc>
    <rcc rId="0" sId="1">
      <nc r="E125" t="inlineStr">
        <is>
          <t>common,emulation.ip,silicon,simulation.ip</t>
        </is>
      </nc>
    </rcc>
    <rcc rId="0" sId="1">
      <nc r="E42" t="inlineStr">
        <is>
          <t>common</t>
        </is>
      </nc>
    </rcc>
    <rcc rId="0" sId="1">
      <nc r="E138" t="inlineStr">
        <is>
          <t>common</t>
        </is>
      </nc>
    </rcc>
    <rcc rId="0" sId="1">
      <nc r="E257" t="inlineStr">
        <is>
          <t>common</t>
        </is>
      </nc>
    </rcc>
    <rcc rId="0" sId="1">
      <nc r="E262" t="inlineStr">
        <is>
          <t>common</t>
        </is>
      </nc>
    </rcc>
    <rcc rId="0" sId="1">
      <nc r="E102" t="inlineStr">
        <is>
          <t>common</t>
        </is>
      </nc>
    </rcc>
    <rcc rId="0" sId="1">
      <nc r="E254" t="inlineStr">
        <is>
          <t>common</t>
        </is>
      </nc>
    </rcc>
    <rcc rId="0" sId="1">
      <nc r="E101" t="inlineStr">
        <is>
          <t>common,emulation.ip,silicon,simulation.ip</t>
        </is>
      </nc>
    </rcc>
    <rcc rId="0" sId="1">
      <nc r="E200" t="inlineStr">
        <is>
          <t>common</t>
        </is>
      </nc>
    </rcc>
    <rcc rId="0" sId="1">
      <nc r="E100" t="inlineStr">
        <is>
          <t>common</t>
        </is>
      </nc>
    </rcc>
    <rcc rId="0" sId="1">
      <nc r="E43" t="inlineStr">
        <is>
          <t>common</t>
        </is>
      </nc>
    </rcc>
    <rcc rId="0" sId="1">
      <nc r="E249" t="inlineStr">
        <is>
          <t>common,emulation.ip,silicon,simulation.ip</t>
        </is>
      </nc>
    </rcc>
    <rcc rId="0" sId="1">
      <nc r="E130" t="inlineStr">
        <is>
          <t>common</t>
        </is>
      </nc>
    </rcc>
    <rcc rId="0" sId="1">
      <nc r="E53" t="inlineStr">
        <is>
          <t>common</t>
        </is>
      </nc>
    </rcc>
    <rcc rId="0" sId="1">
      <nc r="E193" t="inlineStr">
        <is>
          <t>common</t>
        </is>
      </nc>
    </rcc>
    <rcc rId="0" sId="1">
      <nc r="E20" t="inlineStr">
        <is>
          <t>common</t>
        </is>
      </nc>
    </rcc>
    <rcc rId="0" sId="1">
      <nc r="E206" t="inlineStr">
        <is>
          <t>common</t>
        </is>
      </nc>
    </rcc>
    <rcc rId="0" sId="1">
      <nc r="E207" t="inlineStr">
        <is>
          <t>common</t>
        </is>
      </nc>
    </rcc>
    <rcc rId="0" sId="1">
      <nc r="E253" t="inlineStr">
        <is>
          <t>common</t>
        </is>
      </nc>
    </rcc>
    <rcc rId="0" sId="1">
      <nc r="E208" t="inlineStr">
        <is>
          <t>common</t>
        </is>
      </nc>
    </rcc>
    <rcc rId="0" sId="1">
      <nc r="E21" t="inlineStr">
        <is>
          <t>common</t>
        </is>
      </nc>
    </rcc>
    <rcc rId="0" sId="1">
      <nc r="E40" t="inlineStr">
        <is>
          <t>common</t>
        </is>
      </nc>
    </rcc>
    <rcc rId="0" sId="1">
      <nc r="E83" t="inlineStr">
        <is>
          <t>common</t>
        </is>
      </nc>
    </rcc>
    <rcc rId="0" sId="1">
      <nc r="E90" t="inlineStr">
        <is>
          <t>common</t>
        </is>
      </nc>
    </rcc>
    <rcc rId="0" sId="1">
      <nc r="E142" t="inlineStr">
        <is>
          <t>common</t>
        </is>
      </nc>
    </rcc>
    <rcc rId="0" sId="1">
      <nc r="E217" t="inlineStr">
        <is>
          <t>common</t>
        </is>
      </nc>
    </rcc>
    <rcc rId="0" sId="1">
      <nc r="E140" t="inlineStr">
        <is>
          <t>common</t>
        </is>
      </nc>
    </rcc>
    <rcc rId="0" sId="1">
      <nc r="E144" t="inlineStr">
        <is>
          <t>common</t>
        </is>
      </nc>
    </rcc>
    <rcc rId="0" sId="1">
      <nc r="E73" t="inlineStr">
        <is>
          <t>common</t>
        </is>
      </nc>
    </rcc>
    <rcc rId="0" sId="1">
      <nc r="E74" t="inlineStr">
        <is>
          <t>common</t>
        </is>
      </nc>
    </rcc>
    <rcc rId="0" sId="1">
      <nc r="E219" t="inlineStr">
        <is>
          <t>common</t>
        </is>
      </nc>
    </rcc>
    <rcc rId="0" sId="1">
      <nc r="E280" t="inlineStr">
        <is>
          <t>common</t>
        </is>
      </nc>
    </rcc>
    <rcc rId="0" sId="1">
      <nc r="E189" t="inlineStr">
        <is>
          <t>common</t>
        </is>
      </nc>
    </rcc>
    <rcc rId="0" sId="1">
      <nc r="E229" t="inlineStr">
        <is>
          <t>common</t>
        </is>
      </nc>
    </rcc>
    <rcc rId="0" sId="1">
      <nc r="E190" t="inlineStr">
        <is>
          <t>common</t>
        </is>
      </nc>
    </rcc>
    <rcc rId="0" sId="1">
      <nc r="E80" t="inlineStr">
        <is>
          <t>common</t>
        </is>
      </nc>
    </rcc>
    <rcc rId="0" sId="1">
      <nc r="E58" t="inlineStr">
        <is>
          <t>common</t>
        </is>
      </nc>
    </rcc>
    <rcc rId="0" sId="1">
      <nc r="E60" t="inlineStr">
        <is>
          <t>common</t>
        </is>
      </nc>
    </rcc>
    <rcc rId="0" sId="1">
      <nc r="E212" t="inlineStr">
        <is>
          <t>common</t>
        </is>
      </nc>
    </rcc>
    <rcc rId="0" sId="1">
      <nc r="E64" t="inlineStr">
        <is>
          <t>common</t>
        </is>
      </nc>
    </rcc>
    <rcc rId="0" sId="1">
      <nc r="E65" t="inlineStr">
        <is>
          <t>common</t>
        </is>
      </nc>
    </rcc>
    <rcc rId="0" sId="1">
      <nc r="E160" t="inlineStr">
        <is>
          <t>common</t>
        </is>
      </nc>
    </rcc>
    <rcc rId="0" sId="1">
      <nc r="E226" t="inlineStr">
        <is>
          <t>common</t>
        </is>
      </nc>
    </rcc>
    <rcc rId="0" sId="1">
      <nc r="E161" t="inlineStr">
        <is>
          <t>common</t>
        </is>
      </nc>
    </rcc>
    <rcc rId="0" sId="1">
      <nc r="E89" t="inlineStr">
        <is>
          <t>common</t>
        </is>
      </nc>
    </rcc>
    <rcc rId="0" sId="1">
      <nc r="E24" t="inlineStr">
        <is>
          <t>common</t>
        </is>
      </nc>
    </rcc>
    <rcc rId="0" sId="1">
      <nc r="E105" t="inlineStr">
        <is>
          <t>common</t>
        </is>
      </nc>
    </rcc>
    <rcc rId="0" sId="1">
      <nc r="E106" t="inlineStr">
        <is>
          <t>common</t>
        </is>
      </nc>
    </rcc>
    <rcc rId="0" sId="1">
      <nc r="E107" t="inlineStr">
        <is>
          <t>common</t>
        </is>
      </nc>
    </rcc>
    <rcc rId="0" sId="1">
      <nc r="E5" t="inlineStr">
        <is>
          <t>common</t>
        </is>
      </nc>
    </rcc>
    <rcc rId="0" sId="1">
      <nc r="E4" t="inlineStr">
        <is>
          <t>common</t>
        </is>
      </nc>
    </rcc>
    <rcc rId="0" sId="1">
      <nc r="E123" t="inlineStr">
        <is>
          <t>common,emulation.ip,silicon,simulation.ip</t>
        </is>
      </nc>
    </rcc>
    <rcc rId="0" sId="1">
      <nc r="E103" t="inlineStr">
        <is>
          <t>common</t>
        </is>
      </nc>
    </rcc>
    <rcc rId="0" sId="1">
      <nc r="E7" t="inlineStr">
        <is>
          <t>common</t>
        </is>
      </nc>
    </rcc>
    <rcc rId="0" sId="1">
      <nc r="E99" t="inlineStr">
        <is>
          <t>common</t>
        </is>
      </nc>
    </rcc>
    <rcc rId="0" sId="1">
      <nc r="E8" t="inlineStr">
        <is>
          <t>common</t>
        </is>
      </nc>
    </rcc>
    <rcc rId="0" sId="1">
      <nc r="E216" t="inlineStr">
        <is>
          <t>common</t>
        </is>
      </nc>
    </rcc>
    <rcc rId="0" sId="1">
      <nc r="E31" t="inlineStr">
        <is>
          <t>common</t>
        </is>
      </nc>
    </rcc>
    <rcc rId="0" sId="1">
      <nc r="E268" t="inlineStr">
        <is>
          <t>common</t>
        </is>
      </nc>
    </rcc>
    <rcc rId="0" sId="1">
      <nc r="E266" t="inlineStr">
        <is>
          <t>common</t>
        </is>
      </nc>
    </rcc>
    <rcc rId="0" sId="1">
      <nc r="E260" t="inlineStr">
        <is>
          <t>common</t>
        </is>
      </nc>
    </rcc>
    <rcc rId="0" sId="1">
      <nc r="E250" t="inlineStr">
        <is>
          <t>common</t>
        </is>
      </nc>
    </rcc>
    <rcc rId="0" sId="1">
      <nc r="E114" t="inlineStr">
        <is>
          <t>common</t>
        </is>
      </nc>
    </rcc>
    <rcc rId="0" sId="1">
      <nc r="E41" t="inlineStr">
        <is>
          <t>common</t>
        </is>
      </nc>
    </rcc>
    <rcc rId="0" sId="1">
      <nc r="E94" t="inlineStr">
        <is>
          <t>common</t>
        </is>
      </nc>
    </rcc>
    <rcc rId="0" sId="1">
      <nc r="E35" t="inlineStr">
        <is>
          <t>common</t>
        </is>
      </nc>
    </rcc>
    <rcc rId="0" sId="1">
      <nc r="E30" t="inlineStr">
        <is>
          <t>common</t>
        </is>
      </nc>
    </rcc>
    <rcc rId="0" sId="1">
      <nc r="E152" t="inlineStr">
        <is>
          <t>common</t>
        </is>
      </nc>
    </rcc>
    <rcc rId="0" sId="1">
      <nc r="E134" t="inlineStr">
        <is>
          <t>common</t>
        </is>
      </nc>
    </rcc>
    <rcc rId="0" sId="1">
      <nc r="E135" t="inlineStr">
        <is>
          <t>common</t>
        </is>
      </nc>
    </rcc>
    <rcc rId="0" sId="1">
      <nc r="E28" t="inlineStr">
        <is>
          <t>common,emulation.ip,silicon,simulation.ip</t>
        </is>
      </nc>
    </rcc>
    <rcc rId="0" sId="1">
      <nc r="E131" t="inlineStr">
        <is>
          <t>common</t>
        </is>
      </nc>
    </rcc>
    <rcc rId="0" sId="1">
      <nc r="E117" t="inlineStr">
        <is>
          <t>common</t>
        </is>
      </nc>
    </rcc>
    <rcc rId="0" sId="1">
      <nc r="E139" t="inlineStr">
        <is>
          <t>common</t>
        </is>
      </nc>
    </rcc>
    <rcc rId="0" sId="1">
      <nc r="E119" t="inlineStr">
        <is>
          <t>common</t>
        </is>
      </nc>
    </rcc>
    <rcc rId="0" sId="1">
      <nc r="E84" t="inlineStr">
        <is>
          <t>common</t>
        </is>
      </nc>
    </rcc>
    <rcc rId="0" sId="1">
      <nc r="E218" t="inlineStr">
        <is>
          <t>common</t>
        </is>
      </nc>
    </rcc>
    <rcc rId="0" sId="1">
      <nc r="E285" t="inlineStr">
        <is>
          <t>silicon</t>
        </is>
      </nc>
    </rcc>
    <rcc rId="0" sId="1">
      <nc r="E284" t="inlineStr">
        <is>
          <t>common</t>
        </is>
      </nc>
    </rcc>
    <rcc rId="0" sId="1">
      <nc r="E286" t="inlineStr">
        <is>
          <t>silicon</t>
        </is>
      </nc>
    </rcc>
    <rcc rId="0" sId="1">
      <nc r="E2" t="inlineStr">
        <is>
          <t>common</t>
        </is>
      </nc>
    </rcc>
    <rcc rId="0" sId="1">
      <nc r="E98" t="inlineStr">
        <is>
          <t>common</t>
        </is>
      </nc>
    </rcc>
    <rcc rId="0" sId="1">
      <nc r="E96" t="inlineStr">
        <is>
          <t>common</t>
        </is>
      </nc>
    </rcc>
    <rcc rId="0" sId="1">
      <nc r="E175" t="inlineStr">
        <is>
          <t>common</t>
        </is>
      </nc>
    </rcc>
    <rcc rId="0" sId="1">
      <nc r="E62" t="inlineStr">
        <is>
          <t>common</t>
        </is>
      </nc>
    </rcc>
    <rcc rId="0" sId="1">
      <nc r="E59" t="inlineStr">
        <is>
          <t>common</t>
        </is>
      </nc>
    </rcc>
    <rcc rId="0" sId="1">
      <nc r="E179" t="inlineStr">
        <is>
          <t>common</t>
        </is>
      </nc>
    </rcc>
    <rcc rId="0" sId="1">
      <nc r="E78" t="inlineStr">
        <is>
          <t>common</t>
        </is>
      </nc>
    </rcc>
    <rcc rId="0" sId="1">
      <nc r="E61" t="inlineStr">
        <is>
          <t>common</t>
        </is>
      </nc>
    </rcc>
    <rcc rId="0" sId="1">
      <nc r="E181" t="inlineStr">
        <is>
          <t>common</t>
        </is>
      </nc>
    </rcc>
    <rcc rId="0" sId="1">
      <nc r="E178" t="inlineStr">
        <is>
          <t>common</t>
        </is>
      </nc>
    </rcc>
    <rcc rId="0" sId="1">
      <nc r="E57" t="inlineStr">
        <is>
          <t>common</t>
        </is>
      </nc>
    </rcc>
    <rcc rId="0" sId="1">
      <nc r="E137" t="inlineStr">
        <is>
          <t>common</t>
        </is>
      </nc>
    </rcc>
    <rcc rId="0" sId="1">
      <nc r="E77" t="inlineStr">
        <is>
          <t>common</t>
        </is>
      </nc>
    </rcc>
    <rcc rId="0" sId="1">
      <nc r="E76" t="inlineStr">
        <is>
          <t>common</t>
        </is>
      </nc>
    </rcc>
    <rcc rId="0" sId="1">
      <nc r="E97" t="inlineStr">
        <is>
          <t>common</t>
        </is>
      </nc>
    </rcc>
    <rcc rId="0" sId="1">
      <nc r="E95" t="inlineStr">
        <is>
          <t>common</t>
        </is>
      </nc>
    </rcc>
    <rcc rId="0" sId="1">
      <nc r="E177" t="inlineStr">
        <is>
          <t>common</t>
        </is>
      </nc>
    </rcc>
    <rcc rId="0" sId="1">
      <nc r="E66" t="inlineStr">
        <is>
          <t>common</t>
        </is>
      </nc>
    </rcc>
    <rcc rId="0" sId="1">
      <nc r="E68" t="inlineStr">
        <is>
          <t>common</t>
        </is>
      </nc>
    </rcc>
    <rcc rId="0" sId="1">
      <nc r="E187" t="inlineStr">
        <is>
          <t>common</t>
        </is>
      </nc>
    </rcc>
    <rcc rId="0" sId="1">
      <nc r="E185" t="inlineStr">
        <is>
          <t>common</t>
        </is>
      </nc>
    </rcc>
    <rcc rId="0" sId="1">
      <nc r="E143" t="inlineStr">
        <is>
          <t>common</t>
        </is>
      </nc>
    </rcc>
    <rcc rId="0" sId="1">
      <nc r="E141" t="inlineStr">
        <is>
          <t>common</t>
        </is>
      </nc>
    </rcc>
    <rcc rId="0" sId="1">
      <nc r="E145" t="inlineStr">
        <is>
          <t>common</t>
        </is>
      </nc>
    </rcc>
    <rcc rId="0" sId="1">
      <nc r="E220" t="inlineStr">
        <is>
          <t>common</t>
        </is>
      </nc>
    </rcc>
    <rcc rId="0" sId="1">
      <nc r="E197" t="inlineStr">
        <is>
          <t>common</t>
        </is>
      </nc>
    </rcc>
    <rcc rId="0" sId="1">
      <nc r="E49" t="inlineStr">
        <is>
          <t>common</t>
        </is>
      </nc>
    </rcc>
    <rcc rId="0" sId="1">
      <nc r="E153" t="inlineStr">
        <is>
          <t>common</t>
        </is>
      </nc>
    </rcc>
    <rcc rId="0" sId="1">
      <nc r="E154" t="inlineStr">
        <is>
          <t>common</t>
        </is>
      </nc>
    </rcc>
    <rcc rId="0" sId="1">
      <nc r="E3" t="inlineStr">
        <is>
          <t>common</t>
        </is>
      </nc>
    </rcc>
    <rcc rId="0" sId="1">
      <nc r="E108" t="inlineStr">
        <is>
          <t>common</t>
        </is>
      </nc>
    </rcc>
    <rcc rId="0" sId="1">
      <nc r="E38" t="inlineStr">
        <is>
          <t>common</t>
        </is>
      </nc>
    </rcc>
    <rcc rId="0" sId="1">
      <nc r="E50" t="inlineStr">
        <is>
          <t>common</t>
        </is>
      </nc>
    </rcc>
    <rcc rId="0" sId="1">
      <nc r="E115" t="inlineStr">
        <is>
          <t>common</t>
        </is>
      </nc>
    </rcc>
    <rcc rId="0" sId="1">
      <nc r="E275" t="inlineStr">
        <is>
          <t>common</t>
        </is>
      </nc>
    </rcc>
    <rcc rId="0" sId="1">
      <nc r="E274" t="inlineStr">
        <is>
          <t>common</t>
        </is>
      </nc>
    </rcc>
    <rcc rId="0" sId="1">
      <nc r="E276" t="inlineStr">
        <is>
          <t>common</t>
        </is>
      </nc>
    </rcc>
    <rcc rId="0" sId="1">
      <nc r="E18" t="inlineStr">
        <is>
          <t>common</t>
        </is>
      </nc>
    </rcc>
    <rcc rId="0" sId="1">
      <nc r="E283" t="inlineStr">
        <is>
          <t>common</t>
        </is>
      </nc>
    </rcc>
    <rcc rId="0" sId="1">
      <nc r="E281" t="inlineStr">
        <is>
          <t>common</t>
        </is>
      </nc>
    </rcc>
    <rcc rId="0" sId="1">
      <nc r="E127" t="inlineStr">
        <is>
          <t>common</t>
        </is>
      </nc>
    </rcc>
    <rcc rId="0" sId="1">
      <nc r="E126" t="inlineStr">
        <is>
          <t>common</t>
        </is>
      </nc>
    </rcc>
    <rcc rId="0" sId="1">
      <nc r="E9" t="inlineStr">
        <is>
          <t>common</t>
        </is>
      </nc>
    </rcc>
    <rcc rId="0" sId="1">
      <nc r="E88" t="inlineStr">
        <is>
          <t>common</t>
        </is>
      </nc>
    </rcc>
    <rcc rId="0" sId="1">
      <nc r="E162" t="inlineStr">
        <is>
          <t>common</t>
        </is>
      </nc>
    </rcc>
    <rcc rId="0" sId="1">
      <nc r="E163" t="inlineStr">
        <is>
          <t>common</t>
        </is>
      </nc>
    </rcc>
    <rcc rId="0" sId="1">
      <nc r="E227" t="inlineStr">
        <is>
          <t>common</t>
        </is>
      </nc>
    </rcc>
    <rcc rId="0" sId="1">
      <nc r="E269" t="inlineStr">
        <is>
          <t>common</t>
        </is>
      </nc>
    </rcc>
    <rcc rId="0" sId="1">
      <nc r="E267" t="inlineStr">
        <is>
          <t>common</t>
        </is>
      </nc>
    </rcc>
    <rcc rId="0" sId="1">
      <nc r="E271" t="inlineStr">
        <is>
          <t>common</t>
        </is>
      </nc>
    </rcc>
    <rcc rId="0" sId="1">
      <nc r="E93" t="inlineStr">
        <is>
          <t>common</t>
        </is>
      </nc>
    </rcc>
    <rcc rId="0" sId="1">
      <nc r="E215" t="inlineStr">
        <is>
          <t>common</t>
        </is>
      </nc>
    </rcc>
    <rcc rId="0" sId="1">
      <nc r="E75" t="inlineStr">
        <is>
          <t>common</t>
        </is>
      </nc>
    </rcc>
    <rcc rId="0" sId="1">
      <nc r="E203" t="inlineStr">
        <is>
          <t>common</t>
        </is>
      </nc>
    </rcc>
    <rcc rId="0" sId="1">
      <nc r="E92" t="inlineStr">
        <is>
          <t>common</t>
        </is>
      </nc>
    </rcc>
    <rcc rId="0" sId="1">
      <nc r="E85" t="inlineStr">
        <is>
          <t>common</t>
        </is>
      </nc>
    </rcc>
    <rcc rId="0" sId="1">
      <nc r="E255" t="inlineStr">
        <is>
          <t>common</t>
        </is>
      </nc>
    </rcc>
    <rcc rId="0" sId="1">
      <nc r="E116" t="inlineStr">
        <is>
          <t>common</t>
        </is>
      </nc>
    </rcc>
    <rcc rId="0" sId="1">
      <nc r="E242" t="inlineStr">
        <is>
          <t>common</t>
        </is>
      </nc>
    </rcc>
    <rcc rId="0" sId="1">
      <nc r="E29" t="inlineStr">
        <is>
          <t>common</t>
        </is>
      </nc>
    </rcc>
    <rcc rId="0" sId="1">
      <nc r="E202" t="inlineStr">
        <is>
          <t>common</t>
        </is>
      </nc>
    </rcc>
    <rcc rId="0" sId="1">
      <nc r="E241" t="inlineStr">
        <is>
          <t>common</t>
        </is>
      </nc>
    </rcc>
    <rcc rId="0" sId="1">
      <nc r="E188" t="inlineStr">
        <is>
          <t>common</t>
        </is>
      </nc>
    </rcc>
    <rcc rId="0" sId="1">
      <nc r="E244" t="inlineStr">
        <is>
          <t>common</t>
        </is>
      </nc>
    </rcc>
    <rcc rId="0" sId="1">
      <nc r="E149" t="inlineStr">
        <is>
          <t>common</t>
        </is>
      </nc>
    </rcc>
    <rcc rId="0" sId="1">
      <nc r="E191" t="inlineStr">
        <is>
          <t>common,emulation.ip,silicon,simulation.ip</t>
        </is>
      </nc>
    </rcc>
    <rcc rId="0" sId="1">
      <nc r="E223" t="inlineStr">
        <is>
          <t>common</t>
        </is>
      </nc>
    </rcc>
    <rcc rId="0" sId="1">
      <nc r="E148" t="inlineStr">
        <is>
          <t>common</t>
        </is>
      </nc>
    </rcc>
    <rcc rId="0" sId="1">
      <nc r="E273" t="inlineStr">
        <is>
          <t>common</t>
        </is>
      </nc>
    </rcc>
    <rcc rId="0" sId="1">
      <nc r="E272" t="inlineStr">
        <is>
          <t>common</t>
        </is>
      </nc>
    </rcc>
    <rcc rId="0" sId="1">
      <nc r="E204" t="inlineStr">
        <is>
          <t>common</t>
        </is>
      </nc>
    </rcc>
    <rcc rId="0" sId="1">
      <nc r="E129" t="inlineStr">
        <is>
          <t>common</t>
        </is>
      </nc>
    </rcc>
    <rcc rId="0" sId="1">
      <nc r="E128" t="inlineStr">
        <is>
          <t>common</t>
        </is>
      </nc>
    </rcc>
    <rcc rId="0" sId="1">
      <nc r="E10" t="inlineStr">
        <is>
          <t>common</t>
        </is>
      </nc>
    </rcc>
    <rcc rId="0" sId="1">
      <nc r="E172" t="inlineStr">
        <is>
          <t>common</t>
        </is>
      </nc>
    </rcc>
    <rcc rId="0" sId="1">
      <nc r="E201" t="inlineStr">
        <is>
          <t>common</t>
        </is>
      </nc>
    </rcc>
    <rcc rId="0" sId="1">
      <nc r="E86" t="inlineStr">
        <is>
          <t>common</t>
        </is>
      </nc>
    </rcc>
    <rcc rId="0" sId="1">
      <nc r="E87" t="inlineStr">
        <is>
          <t>common</t>
        </is>
      </nc>
    </rcc>
    <rcc rId="0" sId="1">
      <nc r="E111" t="inlineStr">
        <is>
          <t>common</t>
        </is>
      </nc>
    </rcc>
    <rcc rId="0" sId="1">
      <nc r="E110" t="inlineStr">
        <is>
          <t>common</t>
        </is>
      </nc>
    </rcc>
    <rcc rId="0" sId="1">
      <nc r="E118" t="inlineStr">
        <is>
          <t>common</t>
        </is>
      </nc>
    </rcc>
    <rcc rId="0" sId="1">
      <nc r="E169" t="inlineStr">
        <is>
          <t>common</t>
        </is>
      </nc>
    </rcc>
    <rcc rId="0" sId="1">
      <nc r="E209" t="inlineStr">
        <is>
          <t>common</t>
        </is>
      </nc>
    </rcc>
    <rcc rId="0" sId="1">
      <nc r="E171" t="inlineStr">
        <is>
          <t>common</t>
        </is>
      </nc>
    </rcc>
    <rcc rId="0" sId="1">
      <nc r="E170" t="inlineStr">
        <is>
          <t>common</t>
        </is>
      </nc>
    </rcc>
    <rcc rId="0" sId="1">
      <nc r="E224" t="inlineStr">
        <is>
          <t>common</t>
        </is>
      </nc>
    </rcc>
    <rcc rId="0" sId="1">
      <nc r="E48" t="inlineStr">
        <is>
          <t>common</t>
        </is>
      </nc>
    </rcc>
    <rcc rId="0" sId="1">
      <nc r="E19" t="inlineStr">
        <is>
          <t>common</t>
        </is>
      </nc>
    </rcc>
    <rcc rId="0" sId="1">
      <nc r="E259" t="inlineStr">
        <is>
          <t>common</t>
        </is>
      </nc>
    </rcc>
    <rcc rId="0" sId="1">
      <nc r="E55" t="inlineStr">
        <is>
          <t>common</t>
        </is>
      </nc>
    </rcc>
    <rcc rId="0" sId="1">
      <nc r="E282" t="inlineStr">
        <is>
          <t>common</t>
        </is>
      </nc>
    </rcc>
    <rcc rId="0" sId="1">
      <nc r="E113" t="inlineStr">
        <is>
          <t>common</t>
        </is>
      </nc>
    </rcc>
    <rcc rId="0" sId="1">
      <nc r="E246" t="inlineStr">
        <is>
          <t>common</t>
        </is>
      </nc>
    </rcc>
    <rcc rId="0" sId="1">
      <nc r="E147" t="inlineStr">
        <is>
          <t>common</t>
        </is>
      </nc>
    </rcc>
    <rcc rId="0" sId="1">
      <nc r="E22" t="inlineStr">
        <is>
          <t>common</t>
        </is>
      </nc>
    </rcc>
    <rcc rId="0" sId="1">
      <nc r="E205" t="inlineStr">
        <is>
          <t>common</t>
        </is>
      </nc>
    </rcc>
    <rcc rId="0" sId="1">
      <nc r="E167" t="inlineStr">
        <is>
          <t>common</t>
        </is>
      </nc>
    </rcc>
    <rcc rId="0" sId="1">
      <nc r="E238" t="inlineStr">
        <is>
          <t>common</t>
        </is>
      </nc>
    </rcc>
    <rcc rId="0" sId="1">
      <nc r="E133" t="inlineStr">
        <is>
          <t>common</t>
        </is>
      </nc>
    </rcc>
    <rcc rId="0" sId="1">
      <nc r="E132" t="inlineStr">
        <is>
          <t>common</t>
        </is>
      </nc>
    </rcc>
    <rcc rId="0" sId="1">
      <nc r="E228" t="inlineStr">
        <is>
          <t>common</t>
        </is>
      </nc>
    </rcc>
    <rcc rId="0" sId="1">
      <nc r="E166" t="inlineStr">
        <is>
          <t>common</t>
        </is>
      </nc>
    </rcc>
    <rcc rId="0" sId="1">
      <nc r="E157" t="inlineStr">
        <is>
          <t>common</t>
        </is>
      </nc>
    </rcc>
    <rcc rId="0" sId="1">
      <nc r="E159" t="inlineStr">
        <is>
          <t>common</t>
        </is>
      </nc>
    </rcc>
    <rcc rId="0" sId="1">
      <nc r="E165" t="inlineStr">
        <is>
          <t>common</t>
        </is>
      </nc>
    </rcc>
    <rcc rId="0" sId="1">
      <nc r="E231" t="inlineStr">
        <is>
          <t>common</t>
        </is>
      </nc>
    </rcc>
    <rcc rId="0" sId="1">
      <nc r="E232" t="inlineStr">
        <is>
          <t>common</t>
        </is>
      </nc>
    </rcc>
    <rcc rId="0" sId="1">
      <nc r="E233" t="inlineStr">
        <is>
          <t>common</t>
        </is>
      </nc>
    </rcc>
    <rcc rId="0" sId="1">
      <nc r="E234" t="inlineStr">
        <is>
          <t>common</t>
        </is>
      </nc>
    </rcc>
    <rcc rId="0" sId="1">
      <nc r="E235" t="inlineStr">
        <is>
          <t>common</t>
        </is>
      </nc>
    </rcc>
    <rcc rId="0" sId="1">
      <nc r="E236" t="inlineStr">
        <is>
          <t>common</t>
        </is>
      </nc>
    </rcc>
    <rcc rId="0" sId="1">
      <nc r="E237" t="inlineStr">
        <is>
          <t>common</t>
        </is>
      </nc>
    </rcc>
    <rcc rId="0" sId="1">
      <nc r="E164" t="inlineStr">
        <is>
          <t>common</t>
        </is>
      </nc>
    </rcc>
    <rcc rId="0" sId="1">
      <nc r="E156" t="inlineStr">
        <is>
          <t>common</t>
        </is>
      </nc>
    </rcc>
    <rcc rId="0" sId="1">
      <nc r="E158" t="inlineStr">
        <is>
          <t>common</t>
        </is>
      </nc>
    </rcc>
    <rcc rId="0" sId="1">
      <nc r="E264" t="inlineStr">
        <is>
          <t>common</t>
        </is>
      </nc>
    </rcc>
    <rcc rId="0" sId="1">
      <nc r="E263" t="inlineStr">
        <is>
          <t>common</t>
        </is>
      </nc>
    </rcc>
    <rcc rId="0" sId="1">
      <nc r="E270" t="inlineStr">
        <is>
          <t>common</t>
        </is>
      </nc>
    </rcc>
    <rcc rId="0" sId="1">
      <nc r="E47" t="inlineStr">
        <is>
          <t>common</t>
        </is>
      </nc>
    </rcc>
    <rcc rId="0" sId="1">
      <nc r="E109" t="inlineStr">
        <is>
          <t>common</t>
        </is>
      </nc>
    </rcc>
    <rcc rId="0" sId="1">
      <nc r="E45" t="inlineStr">
        <is>
          <t>common</t>
        </is>
      </nc>
    </rcc>
    <rcc rId="0" sId="1">
      <nc r="E36" t="inlineStr">
        <is>
          <t>common</t>
        </is>
      </nc>
    </rcc>
    <rcc rId="0" sId="1">
      <nc r="E37" t="inlineStr">
        <is>
          <t>common</t>
        </is>
      </nc>
    </rcc>
    <rcc rId="0" sId="1">
      <nc r="E112" t="inlineStr">
        <is>
          <t>common</t>
        </is>
      </nc>
    </rcc>
    <rcc rId="0" sId="1">
      <nc r="E258" t="inlineStr">
        <is>
          <t>common</t>
        </is>
      </nc>
    </rcc>
    <rcc rId="0" sId="1">
      <nc r="E91" t="inlineStr">
        <is>
          <t>common</t>
        </is>
      </nc>
    </rcc>
    <rcc rId="0" sId="1">
      <nc r="E79" t="inlineStr">
        <is>
          <t>common</t>
        </is>
      </nc>
    </rcc>
    <rcc rId="0" sId="1">
      <nc r="E82" t="inlineStr">
        <is>
          <t>common</t>
        </is>
      </nc>
    </rcc>
    <rcc rId="0" sId="1">
      <nc r="E251" t="inlineStr">
        <is>
          <t>common</t>
        </is>
      </nc>
    </rcc>
    <rcc rId="0" sId="1">
      <nc r="E252" t="inlineStr">
        <is>
          <t>common</t>
        </is>
      </nc>
    </rcc>
    <rcc rId="0" sId="1">
      <nc r="E122" t="inlineStr">
        <is>
          <t>common,emulation.ip,silicon,simulation.ip</t>
        </is>
      </nc>
    </rcc>
    <rcc rId="0" sId="1">
      <nc r="E124" t="inlineStr">
        <is>
          <t>common,emulation.ip,silicon,simulation.ip</t>
        </is>
      </nc>
    </rcc>
    <rcc rId="0" sId="1">
      <nc r="E121" t="inlineStr">
        <is>
          <t>common,emulation.ip,silicon,simulation.ip</t>
        </is>
      </nc>
    </rcc>
    <rcc rId="0" sId="1">
      <nc r="E120" t="inlineStr">
        <is>
          <t>common,emulation.ip,silicon,simulation.ip</t>
        </is>
      </nc>
    </rcc>
    <rcc rId="0" sId="1">
      <nc r="E214" t="inlineStr">
        <is>
          <t>common</t>
        </is>
      </nc>
    </rcc>
    <rcc rId="0" sId="1">
      <nc r="E211" t="inlineStr">
        <is>
          <t>common</t>
        </is>
      </nc>
    </rcc>
    <rcc rId="0" sId="1">
      <nc r="E176" t="inlineStr">
        <is>
          <t>common</t>
        </is>
      </nc>
    </rcc>
    <rcc rId="0" sId="1">
      <nc r="E63" t="inlineStr">
        <is>
          <t>common</t>
        </is>
      </nc>
    </rcc>
    <rcc rId="0" sId="1">
      <nc r="E183" t="inlineStr">
        <is>
          <t>common</t>
        </is>
      </nc>
    </rcc>
    <rcc rId="0" sId="1">
      <nc r="E180" t="inlineStr">
        <is>
          <t>common</t>
        </is>
      </nc>
    </rcc>
    <rcc rId="0" sId="1">
      <nc r="E67" t="inlineStr">
        <is>
          <t>common</t>
        </is>
      </nc>
    </rcc>
    <rcc rId="0" sId="1">
      <nc r="E256" t="inlineStr">
        <is>
          <t>common</t>
        </is>
      </nc>
    </rcc>
    <rcc rId="0" sId="1">
      <nc r="E182" t="inlineStr">
        <is>
          <t>common</t>
        </is>
      </nc>
    </rcc>
    <rcc rId="0" sId="1">
      <nc r="E265" t="inlineStr">
        <is>
          <t>common</t>
        </is>
      </nc>
    </rcc>
    <rcc rId="0" sId="1">
      <nc r="E213" t="inlineStr">
        <is>
          <t>common</t>
        </is>
      </nc>
    </rcc>
    <rcc rId="0" sId="1">
      <nc r="E210" t="inlineStr">
        <is>
          <t>common</t>
        </is>
      </nc>
    </rcc>
    <rcc rId="0" sId="1">
      <nc r="E56" t="inlineStr">
        <is>
          <t>common</t>
        </is>
      </nc>
    </rcc>
    <rcc rId="0" sId="1">
      <nc r="E186" t="inlineStr">
        <is>
          <t>common</t>
        </is>
      </nc>
    </rcc>
    <rcc rId="0" sId="1">
      <nc r="E174" t="inlineStr">
        <is>
          <t>common</t>
        </is>
      </nc>
    </rcc>
    <rcc rId="0" sId="1">
      <nc r="E72" t="inlineStr">
        <is>
          <t>common</t>
        </is>
      </nc>
    </rcc>
    <rcc rId="0" sId="1">
      <nc r="E81" t="inlineStr">
        <is>
          <t>common</t>
        </is>
      </nc>
    </rcc>
    <rcc rId="0" sId="1">
      <nc r="E71" t="inlineStr">
        <is>
          <t>common</t>
        </is>
      </nc>
    </rcc>
    <rcc rId="0" sId="1">
      <nc r="E70" t="inlineStr">
        <is>
          <t>common</t>
        </is>
      </nc>
    </rcc>
    <rcc rId="0" sId="1">
      <nc r="E173" t="inlineStr">
        <is>
          <t>common</t>
        </is>
      </nc>
    </rcc>
    <rcc rId="0" sId="1">
      <nc r="E184" t="inlineStr">
        <is>
          <t>common</t>
        </is>
      </nc>
    </rcc>
    <rcc rId="0" sId="1">
      <nc r="E222" t="inlineStr">
        <is>
          <t>common</t>
        </is>
      </nc>
    </rcc>
    <rcc rId="0" sId="1">
      <nc r="E196" t="inlineStr">
        <is>
          <t>common</t>
        </is>
      </nc>
    </rcc>
    <rcc rId="0" sId="1">
      <nc r="E39" t="inlineStr">
        <is>
          <t>common</t>
        </is>
      </nc>
    </rcc>
    <rcc rId="0" sId="1">
      <nc r="E277" t="inlineStr">
        <is>
          <t>common</t>
        </is>
      </nc>
    </rcc>
    <rcc rId="0" sId="1">
      <nc r="E279" t="inlineStr">
        <is>
          <t>common</t>
        </is>
      </nc>
    </rcc>
    <rcc rId="0" sId="1">
      <nc r="E278" t="inlineStr">
        <is>
          <t>common</t>
        </is>
      </nc>
    </rcc>
  </rrc>
  <rrc rId="5468" sId="1" ref="E1:E1048576" action="deleteCol" edge="1">
    <rfmt sheetId="1" xfDxf="1" sqref="E1:E1048576" start="0" length="0"/>
    <rcc rId="0" sId="1" dxf="1">
      <nc r="E1" t="inlineStr">
        <is>
          <t>validation_scope</t>
        </is>
      </nc>
      <ndxf>
        <font>
          <b/>
          <sz val="11"/>
          <color theme="1"/>
          <name val="Calibri"/>
          <family val="2"/>
          <scheme val="minor"/>
        </font>
        <fill>
          <patternFill patternType="solid">
            <bgColor theme="4"/>
          </patternFill>
        </fill>
      </ndxf>
    </rcc>
    <rcc rId="0" sId="1">
      <nc r="E6" t="inlineStr">
        <is>
          <t>Ingredient</t>
        </is>
      </nc>
    </rcc>
    <rcc rId="0" sId="1">
      <nc r="E17" t="inlineStr">
        <is>
          <t>Ingredient</t>
        </is>
      </nc>
    </rcc>
    <rcc rId="0" sId="1">
      <nc r="E261" t="inlineStr">
        <is>
          <t>Ingredient</t>
        </is>
      </nc>
    </rcc>
    <rcc rId="0" sId="1">
      <nc r="E44" t="inlineStr">
        <is>
          <t>Ingredient</t>
        </is>
      </nc>
    </rcc>
    <rcc rId="0" sId="1">
      <nc r="E199" t="inlineStr">
        <is>
          <t>Ingredient</t>
        </is>
      </nc>
    </rcc>
    <rcc rId="0" sId="1">
      <nc r="E168" t="inlineStr">
        <is>
          <t>Ingredient</t>
        </is>
      </nc>
    </rcc>
    <rcc rId="0" sId="1">
      <nc r="E194" t="inlineStr">
        <is>
          <t>Ingredient</t>
        </is>
      </nc>
    </rcc>
    <rcc rId="0" sId="1">
      <nc r="E195" t="inlineStr">
        <is>
          <t>Ingredient</t>
        </is>
      </nc>
    </rcc>
    <rcc rId="0" sId="1">
      <nc r="E192" t="inlineStr">
        <is>
          <t>Ingredient</t>
        </is>
      </nc>
    </rcc>
    <rcc rId="0" sId="1">
      <nc r="E230" t="inlineStr">
        <is>
          <t>Ingredient</t>
        </is>
      </nc>
    </rcc>
    <rcc rId="0" sId="1">
      <nc r="E14" t="inlineStr">
        <is>
          <t>Ingredient</t>
        </is>
      </nc>
    </rcc>
    <rcc rId="0" sId="1">
      <nc r="E239" t="inlineStr">
        <is>
          <t>Ingredient</t>
        </is>
      </nc>
    </rcc>
    <rcc rId="0" sId="1">
      <nc r="E51" t="inlineStr">
        <is>
          <t>Ingredient</t>
        </is>
      </nc>
    </rcc>
    <rcc rId="0" sId="1">
      <nc r="E52" t="inlineStr">
        <is>
          <t>Ingredient</t>
        </is>
      </nc>
    </rcc>
    <rcc rId="0" sId="1">
      <nc r="E240" t="inlineStr">
        <is>
          <t>Ingredient</t>
        </is>
      </nc>
    </rcc>
    <rcc rId="0" sId="1">
      <nc r="E46" t="inlineStr">
        <is>
          <t>Ingredient</t>
        </is>
      </nc>
    </rcc>
    <rcc rId="0" sId="1">
      <nc r="E16" t="inlineStr">
        <is>
          <t>Ingredient</t>
        </is>
      </nc>
    </rcc>
    <rcc rId="0" sId="1">
      <nc r="E12" t="inlineStr">
        <is>
          <t>Ingredient</t>
        </is>
      </nc>
    </rcc>
    <rcc rId="0" sId="1">
      <nc r="E13" t="inlineStr">
        <is>
          <t>Ingredient</t>
        </is>
      </nc>
    </rcc>
    <rcc rId="0" sId="1">
      <nc r="E248" t="inlineStr">
        <is>
          <t>Ingredient</t>
        </is>
      </nc>
    </rcc>
    <rcc rId="0" sId="1">
      <nc r="E136" t="inlineStr">
        <is>
          <t>Ingredient</t>
        </is>
      </nc>
    </rcc>
    <rcc rId="0" sId="1">
      <nc r="E23" t="inlineStr">
        <is>
          <t>Ingredient</t>
        </is>
      </nc>
    </rcc>
    <rcc rId="0" sId="1">
      <nc r="E247" t="inlineStr">
        <is>
          <t>Ingredient</t>
        </is>
      </nc>
    </rcc>
    <rcc rId="0" sId="1">
      <nc r="E15" t="inlineStr">
        <is>
          <t>Ingredient</t>
        </is>
      </nc>
    </rcc>
    <rcc rId="0" sId="1">
      <nc r="E146" t="inlineStr">
        <is>
          <t>Ingredient</t>
        </is>
      </nc>
    </rcc>
    <rcc rId="0" sId="1">
      <nc r="E243" t="inlineStr">
        <is>
          <t>Ingredient</t>
        </is>
      </nc>
    </rcc>
    <rcc rId="0" sId="1">
      <nc r="E69" t="inlineStr">
        <is>
          <t>Ingredient</t>
        </is>
      </nc>
    </rcc>
    <rcc rId="0" sId="1">
      <nc r="E11" t="inlineStr">
        <is>
          <t>Ingredient</t>
        </is>
      </nc>
    </rcc>
    <rcc rId="0" sId="1">
      <nc r="E245" t="inlineStr">
        <is>
          <t>Ingredient</t>
        </is>
      </nc>
    </rcc>
    <rcc rId="0" sId="1">
      <nc r="E221" t="inlineStr">
        <is>
          <t>Ingredient</t>
        </is>
      </nc>
    </rcc>
    <rcc rId="0" sId="1">
      <nc r="E32" t="inlineStr">
        <is>
          <t>Ingredient</t>
        </is>
      </nc>
    </rcc>
    <rcc rId="0" sId="1">
      <nc r="E33" t="inlineStr">
        <is>
          <t>Ingredient</t>
        </is>
      </nc>
    </rcc>
    <rcc rId="0" sId="1">
      <nc r="E34" t="inlineStr">
        <is>
          <t>Ingredient</t>
        </is>
      </nc>
    </rcc>
    <rcc rId="0" sId="1">
      <nc r="E25" t="inlineStr">
        <is>
          <t>Ingredient</t>
        </is>
      </nc>
    </rcc>
    <rcc rId="0" sId="1">
      <nc r="E27" t="inlineStr">
        <is>
          <t>Ingredient</t>
        </is>
      </nc>
    </rcc>
    <rcc rId="0" sId="1">
      <nc r="E26" t="inlineStr">
        <is>
          <t>Ingredient</t>
        </is>
      </nc>
    </rcc>
    <rcc rId="0" sId="1">
      <nc r="E225" t="inlineStr">
        <is>
          <t>Ingredient</t>
        </is>
      </nc>
    </rcc>
    <rcc rId="0" sId="1">
      <nc r="E151" t="inlineStr">
        <is>
          <t>Ingredient</t>
        </is>
      </nc>
    </rcc>
    <rcc rId="0" sId="1">
      <nc r="E150" t="inlineStr">
        <is>
          <t>Ingredient</t>
        </is>
      </nc>
    </rcc>
    <rcc rId="0" sId="1">
      <nc r="E54" t="inlineStr">
        <is>
          <t>Ingredient</t>
        </is>
      </nc>
    </rcc>
    <rcc rId="0" sId="1">
      <nc r="E155" t="inlineStr">
        <is>
          <t>Ingredient</t>
        </is>
      </nc>
    </rcc>
    <rcc rId="0" sId="1">
      <nc r="E198" t="inlineStr">
        <is>
          <t>Ingredient</t>
        </is>
      </nc>
    </rcc>
    <rcc rId="0" sId="1">
      <nc r="E104" t="inlineStr">
        <is>
          <t>Ingredient</t>
        </is>
      </nc>
    </rcc>
    <rcc rId="0" sId="1">
      <nc r="E125" t="inlineStr">
        <is>
          <t>Ingredient</t>
        </is>
      </nc>
    </rcc>
    <rcc rId="0" sId="1">
      <nc r="E42" t="inlineStr">
        <is>
          <t>Ingredient</t>
        </is>
      </nc>
    </rcc>
    <rcc rId="0" sId="1">
      <nc r="E138" t="inlineStr">
        <is>
          <t>Ingredient</t>
        </is>
      </nc>
    </rcc>
    <rcc rId="0" sId="1">
      <nc r="E257" t="inlineStr">
        <is>
          <t>Ingredient</t>
        </is>
      </nc>
    </rcc>
    <rcc rId="0" sId="1">
      <nc r="E262" t="inlineStr">
        <is>
          <t>Ingredient</t>
        </is>
      </nc>
    </rcc>
    <rcc rId="0" sId="1">
      <nc r="E102" t="inlineStr">
        <is>
          <t>Ingredient</t>
        </is>
      </nc>
    </rcc>
    <rcc rId="0" sId="1">
      <nc r="E254" t="inlineStr">
        <is>
          <t>Ingredient</t>
        </is>
      </nc>
    </rcc>
    <rcc rId="0" sId="1">
      <nc r="E101" t="inlineStr">
        <is>
          <t>Ingredient</t>
        </is>
      </nc>
    </rcc>
    <rcc rId="0" sId="1">
      <nc r="E200" t="inlineStr">
        <is>
          <t>Ingredient</t>
        </is>
      </nc>
    </rcc>
    <rcc rId="0" sId="1">
      <nc r="E100" t="inlineStr">
        <is>
          <t>Ingredient</t>
        </is>
      </nc>
    </rcc>
    <rcc rId="0" sId="1">
      <nc r="E43" t="inlineStr">
        <is>
          <t>Ingredient</t>
        </is>
      </nc>
    </rcc>
    <rcc rId="0" sId="1">
      <nc r="E249" t="inlineStr">
        <is>
          <t>Ingredient</t>
        </is>
      </nc>
    </rcc>
    <rcc rId="0" sId="1">
      <nc r="E130" t="inlineStr">
        <is>
          <t>Ingredient</t>
        </is>
      </nc>
    </rcc>
    <rcc rId="0" sId="1">
      <nc r="E53" t="inlineStr">
        <is>
          <t>Ingredient</t>
        </is>
      </nc>
    </rcc>
    <rcc rId="0" sId="1">
      <nc r="E193" t="inlineStr">
        <is>
          <t>Ingredient</t>
        </is>
      </nc>
    </rcc>
    <rcc rId="0" sId="1">
      <nc r="E20" t="inlineStr">
        <is>
          <t>Ingredient</t>
        </is>
      </nc>
    </rcc>
    <rcc rId="0" sId="1">
      <nc r="E206" t="inlineStr">
        <is>
          <t>Ingredient</t>
        </is>
      </nc>
    </rcc>
    <rcc rId="0" sId="1">
      <nc r="E207" t="inlineStr">
        <is>
          <t>Ingredient</t>
        </is>
      </nc>
    </rcc>
    <rcc rId="0" sId="1">
      <nc r="E253" t="inlineStr">
        <is>
          <t>Ingredient</t>
        </is>
      </nc>
    </rcc>
    <rcc rId="0" sId="1">
      <nc r="E208" t="inlineStr">
        <is>
          <t>Ingredient</t>
        </is>
      </nc>
    </rcc>
    <rcc rId="0" sId="1">
      <nc r="E21" t="inlineStr">
        <is>
          <t>Ingredient</t>
        </is>
      </nc>
    </rcc>
    <rcc rId="0" sId="1">
      <nc r="E40" t="inlineStr">
        <is>
          <t>Ingredient</t>
        </is>
      </nc>
    </rcc>
    <rcc rId="0" sId="1">
      <nc r="E83" t="inlineStr">
        <is>
          <t>Ingredient</t>
        </is>
      </nc>
    </rcc>
    <rcc rId="0" sId="1">
      <nc r="E90" t="inlineStr">
        <is>
          <t>Ingredient</t>
        </is>
      </nc>
    </rcc>
    <rcc rId="0" sId="1">
      <nc r="E142" t="inlineStr">
        <is>
          <t>Ingredient</t>
        </is>
      </nc>
    </rcc>
    <rcc rId="0" sId="1">
      <nc r="E217" t="inlineStr">
        <is>
          <t>Ingredient</t>
        </is>
      </nc>
    </rcc>
    <rcc rId="0" sId="1">
      <nc r="E140" t="inlineStr">
        <is>
          <t>Ingredient</t>
        </is>
      </nc>
    </rcc>
    <rcc rId="0" sId="1">
      <nc r="E144" t="inlineStr">
        <is>
          <t>Ingredient</t>
        </is>
      </nc>
    </rcc>
    <rcc rId="0" sId="1">
      <nc r="E73" t="inlineStr">
        <is>
          <t>Ingredient</t>
        </is>
      </nc>
    </rcc>
    <rcc rId="0" sId="1">
      <nc r="E74" t="inlineStr">
        <is>
          <t>Ingredient</t>
        </is>
      </nc>
    </rcc>
    <rcc rId="0" sId="1">
      <nc r="E219" t="inlineStr">
        <is>
          <t>Ingredient</t>
        </is>
      </nc>
    </rcc>
    <rcc rId="0" sId="1">
      <nc r="E280" t="inlineStr">
        <is>
          <t>Ingredient</t>
        </is>
      </nc>
    </rcc>
    <rcc rId="0" sId="1">
      <nc r="E189" t="inlineStr">
        <is>
          <t>Ingredient</t>
        </is>
      </nc>
    </rcc>
    <rcc rId="0" sId="1">
      <nc r="E229" t="inlineStr">
        <is>
          <t>Ingredient</t>
        </is>
      </nc>
    </rcc>
    <rcc rId="0" sId="1">
      <nc r="E190" t="inlineStr">
        <is>
          <t>Ingredient</t>
        </is>
      </nc>
    </rcc>
    <rcc rId="0" sId="1">
      <nc r="E80" t="inlineStr">
        <is>
          <t>Ingredient</t>
        </is>
      </nc>
    </rcc>
    <rcc rId="0" sId="1">
      <nc r="E58" t="inlineStr">
        <is>
          <t>Ingredient</t>
        </is>
      </nc>
    </rcc>
    <rcc rId="0" sId="1">
      <nc r="E60" t="inlineStr">
        <is>
          <t>Ingredient</t>
        </is>
      </nc>
    </rcc>
    <rcc rId="0" sId="1">
      <nc r="E212" t="inlineStr">
        <is>
          <t>Ingredient</t>
        </is>
      </nc>
    </rcc>
    <rcc rId="0" sId="1">
      <nc r="E64" t="inlineStr">
        <is>
          <t>Ingredient</t>
        </is>
      </nc>
    </rcc>
    <rcc rId="0" sId="1">
      <nc r="E65" t="inlineStr">
        <is>
          <t>Ingredient</t>
        </is>
      </nc>
    </rcc>
    <rcc rId="0" sId="1">
      <nc r="E160" t="inlineStr">
        <is>
          <t>Ingredient</t>
        </is>
      </nc>
    </rcc>
    <rcc rId="0" sId="1">
      <nc r="E226" t="inlineStr">
        <is>
          <t>Ingredient</t>
        </is>
      </nc>
    </rcc>
    <rcc rId="0" sId="1">
      <nc r="E161" t="inlineStr">
        <is>
          <t>Ingredient</t>
        </is>
      </nc>
    </rcc>
    <rcc rId="0" sId="1">
      <nc r="E89" t="inlineStr">
        <is>
          <t>Ingredient</t>
        </is>
      </nc>
    </rcc>
    <rcc rId="0" sId="1">
      <nc r="E24" t="inlineStr">
        <is>
          <t>Ingredient</t>
        </is>
      </nc>
    </rcc>
    <rcc rId="0" sId="1">
      <nc r="E105" t="inlineStr">
        <is>
          <t>Ingredient</t>
        </is>
      </nc>
    </rcc>
    <rcc rId="0" sId="1">
      <nc r="E106" t="inlineStr">
        <is>
          <t>Ingredient</t>
        </is>
      </nc>
    </rcc>
    <rcc rId="0" sId="1">
      <nc r="E107" t="inlineStr">
        <is>
          <t>Ingredient</t>
        </is>
      </nc>
    </rcc>
    <rcc rId="0" sId="1">
      <nc r="E5" t="inlineStr">
        <is>
          <t>Ingredient</t>
        </is>
      </nc>
    </rcc>
    <rcc rId="0" sId="1">
      <nc r="E4" t="inlineStr">
        <is>
          <t>Ingredient</t>
        </is>
      </nc>
    </rcc>
    <rcc rId="0" sId="1">
      <nc r="E123" t="inlineStr">
        <is>
          <t>Ingredient</t>
        </is>
      </nc>
    </rcc>
    <rcc rId="0" sId="1">
      <nc r="E103" t="inlineStr">
        <is>
          <t>Ingredient</t>
        </is>
      </nc>
    </rcc>
    <rcc rId="0" sId="1">
      <nc r="E7" t="inlineStr">
        <is>
          <t>Ingredient</t>
        </is>
      </nc>
    </rcc>
    <rcc rId="0" sId="1">
      <nc r="E99" t="inlineStr">
        <is>
          <t>Ingredient</t>
        </is>
      </nc>
    </rcc>
    <rcc rId="0" sId="1">
      <nc r="E8" t="inlineStr">
        <is>
          <t>Ingredient</t>
        </is>
      </nc>
    </rcc>
    <rcc rId="0" sId="1">
      <nc r="E216" t="inlineStr">
        <is>
          <t>Ingredient</t>
        </is>
      </nc>
    </rcc>
    <rcc rId="0" sId="1">
      <nc r="E31" t="inlineStr">
        <is>
          <t>Ingredient</t>
        </is>
      </nc>
    </rcc>
    <rcc rId="0" sId="1">
      <nc r="E268" t="inlineStr">
        <is>
          <t>Ingredient</t>
        </is>
      </nc>
    </rcc>
    <rcc rId="0" sId="1">
      <nc r="E266" t="inlineStr">
        <is>
          <t>Ingredient</t>
        </is>
      </nc>
    </rcc>
    <rcc rId="0" sId="1">
      <nc r="E260" t="inlineStr">
        <is>
          <t>Ingredient</t>
        </is>
      </nc>
    </rcc>
    <rcc rId="0" sId="1">
      <nc r="E250" t="inlineStr">
        <is>
          <t>Ingredient</t>
        </is>
      </nc>
    </rcc>
    <rcc rId="0" sId="1">
      <nc r="E114" t="inlineStr">
        <is>
          <t>Ingredient</t>
        </is>
      </nc>
    </rcc>
    <rcc rId="0" sId="1">
      <nc r="E41" t="inlineStr">
        <is>
          <t>Ingredient</t>
        </is>
      </nc>
    </rcc>
    <rcc rId="0" sId="1">
      <nc r="E94" t="inlineStr">
        <is>
          <t>Ingredient</t>
        </is>
      </nc>
    </rcc>
    <rcc rId="0" sId="1">
      <nc r="E35" t="inlineStr">
        <is>
          <t>Ingredient</t>
        </is>
      </nc>
    </rcc>
    <rcc rId="0" sId="1">
      <nc r="E30" t="inlineStr">
        <is>
          <t>Ingredient</t>
        </is>
      </nc>
    </rcc>
    <rcc rId="0" sId="1">
      <nc r="E152" t="inlineStr">
        <is>
          <t>Ingredient</t>
        </is>
      </nc>
    </rcc>
    <rcc rId="0" sId="1">
      <nc r="E134" t="inlineStr">
        <is>
          <t>Ingredient</t>
        </is>
      </nc>
    </rcc>
    <rcc rId="0" sId="1">
      <nc r="E135" t="inlineStr">
        <is>
          <t>Ingredient</t>
        </is>
      </nc>
    </rcc>
    <rcc rId="0" sId="1">
      <nc r="E28" t="inlineStr">
        <is>
          <t>Ingredient</t>
        </is>
      </nc>
    </rcc>
    <rcc rId="0" sId="1">
      <nc r="E131" t="inlineStr">
        <is>
          <t>Ingredient</t>
        </is>
      </nc>
    </rcc>
    <rcc rId="0" sId="1">
      <nc r="E117" t="inlineStr">
        <is>
          <t>Ingredient</t>
        </is>
      </nc>
    </rcc>
    <rcc rId="0" sId="1">
      <nc r="E139" t="inlineStr">
        <is>
          <t>Ingredient</t>
        </is>
      </nc>
    </rcc>
    <rcc rId="0" sId="1">
      <nc r="E119" t="inlineStr">
        <is>
          <t>Ingredient</t>
        </is>
      </nc>
    </rcc>
    <rcc rId="0" sId="1">
      <nc r="E84" t="inlineStr">
        <is>
          <t>Ingredient</t>
        </is>
      </nc>
    </rcc>
    <rcc rId="0" sId="1">
      <nc r="E218" t="inlineStr">
        <is>
          <t>Ingredient</t>
        </is>
      </nc>
    </rcc>
    <rcc rId="0" sId="1">
      <nc r="E285" t="inlineStr">
        <is>
          <t>Ingredient</t>
        </is>
      </nc>
    </rcc>
    <rcc rId="0" sId="1">
      <nc r="E284" t="inlineStr">
        <is>
          <t>Ingredient</t>
        </is>
      </nc>
    </rcc>
    <rcc rId="0" sId="1">
      <nc r="E286" t="inlineStr">
        <is>
          <t>Ingredient</t>
        </is>
      </nc>
    </rcc>
    <rcc rId="0" sId="1">
      <nc r="E2" t="inlineStr">
        <is>
          <t>Ingredient</t>
        </is>
      </nc>
    </rcc>
    <rcc rId="0" sId="1">
      <nc r="E98" t="inlineStr">
        <is>
          <t>Ingredient</t>
        </is>
      </nc>
    </rcc>
    <rcc rId="0" sId="1">
      <nc r="E96" t="inlineStr">
        <is>
          <t>Ingredient</t>
        </is>
      </nc>
    </rcc>
    <rcc rId="0" sId="1">
      <nc r="E175" t="inlineStr">
        <is>
          <t>Ingredient</t>
        </is>
      </nc>
    </rcc>
    <rcc rId="0" sId="1">
      <nc r="E62" t="inlineStr">
        <is>
          <t>Ingredient</t>
        </is>
      </nc>
    </rcc>
    <rcc rId="0" sId="1">
      <nc r="E59" t="inlineStr">
        <is>
          <t>Ingredient</t>
        </is>
      </nc>
    </rcc>
    <rcc rId="0" sId="1">
      <nc r="E179" t="inlineStr">
        <is>
          <t>Ingredient</t>
        </is>
      </nc>
    </rcc>
    <rcc rId="0" sId="1">
      <nc r="E78" t="inlineStr">
        <is>
          <t>Ingredient</t>
        </is>
      </nc>
    </rcc>
    <rcc rId="0" sId="1">
      <nc r="E61" t="inlineStr">
        <is>
          <t>Ingredient</t>
        </is>
      </nc>
    </rcc>
    <rcc rId="0" sId="1">
      <nc r="E181" t="inlineStr">
        <is>
          <t>Ingredient</t>
        </is>
      </nc>
    </rcc>
    <rcc rId="0" sId="1">
      <nc r="E178" t="inlineStr">
        <is>
          <t>Ingredient</t>
        </is>
      </nc>
    </rcc>
    <rcc rId="0" sId="1">
      <nc r="E57" t="inlineStr">
        <is>
          <t>Ingredient</t>
        </is>
      </nc>
    </rcc>
    <rcc rId="0" sId="1">
      <nc r="E137" t="inlineStr">
        <is>
          <t>Ingredient</t>
        </is>
      </nc>
    </rcc>
    <rcc rId="0" sId="1">
      <nc r="E77" t="inlineStr">
        <is>
          <t>Ingredient</t>
        </is>
      </nc>
    </rcc>
    <rcc rId="0" sId="1">
      <nc r="E76" t="inlineStr">
        <is>
          <t>Ingredient</t>
        </is>
      </nc>
    </rcc>
    <rcc rId="0" sId="1">
      <nc r="E97" t="inlineStr">
        <is>
          <t>Ingredient</t>
        </is>
      </nc>
    </rcc>
    <rcc rId="0" sId="1">
      <nc r="E95" t="inlineStr">
        <is>
          <t>Ingredient</t>
        </is>
      </nc>
    </rcc>
    <rcc rId="0" sId="1">
      <nc r="E177" t="inlineStr">
        <is>
          <t>Ingredient</t>
        </is>
      </nc>
    </rcc>
    <rcc rId="0" sId="1">
      <nc r="E66" t="inlineStr">
        <is>
          <t>Ingredient</t>
        </is>
      </nc>
    </rcc>
    <rcc rId="0" sId="1">
      <nc r="E68" t="inlineStr">
        <is>
          <t>Ingredient</t>
        </is>
      </nc>
    </rcc>
    <rcc rId="0" sId="1">
      <nc r="E187" t="inlineStr">
        <is>
          <t>Ingredient</t>
        </is>
      </nc>
    </rcc>
    <rcc rId="0" sId="1">
      <nc r="E185" t="inlineStr">
        <is>
          <t>Ingredient</t>
        </is>
      </nc>
    </rcc>
    <rcc rId="0" sId="1">
      <nc r="E143" t="inlineStr">
        <is>
          <t>Ingredient</t>
        </is>
      </nc>
    </rcc>
    <rcc rId="0" sId="1">
      <nc r="E141" t="inlineStr">
        <is>
          <t>Ingredient</t>
        </is>
      </nc>
    </rcc>
    <rcc rId="0" sId="1">
      <nc r="E145" t="inlineStr">
        <is>
          <t>Ingredient</t>
        </is>
      </nc>
    </rcc>
    <rcc rId="0" sId="1">
      <nc r="E220" t="inlineStr">
        <is>
          <t>Ingredient</t>
        </is>
      </nc>
    </rcc>
    <rcc rId="0" sId="1">
      <nc r="E197" t="inlineStr">
        <is>
          <t>Ingredient</t>
        </is>
      </nc>
    </rcc>
    <rcc rId="0" sId="1">
      <nc r="E49" t="inlineStr">
        <is>
          <t>Ingredient</t>
        </is>
      </nc>
    </rcc>
    <rcc rId="0" sId="1">
      <nc r="E153" t="inlineStr">
        <is>
          <t>Ingredient</t>
        </is>
      </nc>
    </rcc>
    <rcc rId="0" sId="1">
      <nc r="E154" t="inlineStr">
        <is>
          <t>Ingredient</t>
        </is>
      </nc>
    </rcc>
    <rcc rId="0" sId="1">
      <nc r="E3" t="inlineStr">
        <is>
          <t>Ingredient</t>
        </is>
      </nc>
    </rcc>
    <rcc rId="0" sId="1">
      <nc r="E108" t="inlineStr">
        <is>
          <t>Ingredient</t>
        </is>
      </nc>
    </rcc>
    <rcc rId="0" sId="1">
      <nc r="E38" t="inlineStr">
        <is>
          <t>System Test</t>
        </is>
      </nc>
    </rcc>
    <rcc rId="0" sId="1">
      <nc r="E50" t="inlineStr">
        <is>
          <t>Ingredient</t>
        </is>
      </nc>
    </rcc>
    <rcc rId="0" sId="1">
      <nc r="E115" t="inlineStr">
        <is>
          <t>Ingredient</t>
        </is>
      </nc>
    </rcc>
    <rcc rId="0" sId="1">
      <nc r="E275" t="inlineStr">
        <is>
          <t>Ingredient</t>
        </is>
      </nc>
    </rcc>
    <rcc rId="0" sId="1">
      <nc r="E274" t="inlineStr">
        <is>
          <t>Ingredient</t>
        </is>
      </nc>
    </rcc>
    <rcc rId="0" sId="1">
      <nc r="E276" t="inlineStr">
        <is>
          <t>Ingredient</t>
        </is>
      </nc>
    </rcc>
    <rcc rId="0" sId="1">
      <nc r="E18" t="inlineStr">
        <is>
          <t>Ingredient</t>
        </is>
      </nc>
    </rcc>
    <rcc rId="0" sId="1">
      <nc r="E283" t="inlineStr">
        <is>
          <t>Ingredient</t>
        </is>
      </nc>
    </rcc>
    <rcc rId="0" sId="1">
      <nc r="E281" t="inlineStr">
        <is>
          <t>Ingredient</t>
        </is>
      </nc>
    </rcc>
    <rcc rId="0" sId="1">
      <nc r="E127" t="inlineStr">
        <is>
          <t>Ingredient</t>
        </is>
      </nc>
    </rcc>
    <rcc rId="0" sId="1">
      <nc r="E126" t="inlineStr">
        <is>
          <t>Ingredient</t>
        </is>
      </nc>
    </rcc>
    <rcc rId="0" sId="1">
      <nc r="E9" t="inlineStr">
        <is>
          <t>Ingredient</t>
        </is>
      </nc>
    </rcc>
    <rcc rId="0" sId="1">
      <nc r="E88" t="inlineStr">
        <is>
          <t>Ingredient</t>
        </is>
      </nc>
    </rcc>
    <rcc rId="0" sId="1">
      <nc r="E162" t="inlineStr">
        <is>
          <t>Ingredient</t>
        </is>
      </nc>
    </rcc>
    <rcc rId="0" sId="1">
      <nc r="E163" t="inlineStr">
        <is>
          <t>Ingredient</t>
        </is>
      </nc>
    </rcc>
    <rcc rId="0" sId="1">
      <nc r="E227" t="inlineStr">
        <is>
          <t>Ingredient</t>
        </is>
      </nc>
    </rcc>
    <rcc rId="0" sId="1">
      <nc r="E269" t="inlineStr">
        <is>
          <t>Ingredient</t>
        </is>
      </nc>
    </rcc>
    <rcc rId="0" sId="1">
      <nc r="E267" t="inlineStr">
        <is>
          <t>Ingredient</t>
        </is>
      </nc>
    </rcc>
    <rcc rId="0" sId="1">
      <nc r="E271" t="inlineStr">
        <is>
          <t>Ingredient</t>
        </is>
      </nc>
    </rcc>
    <rcc rId="0" sId="1">
      <nc r="E93" t="inlineStr">
        <is>
          <t>Ingredient</t>
        </is>
      </nc>
    </rcc>
    <rcc rId="0" sId="1">
      <nc r="E215" t="inlineStr">
        <is>
          <t>Ingredient</t>
        </is>
      </nc>
    </rcc>
    <rcc rId="0" sId="1">
      <nc r="E75" t="inlineStr">
        <is>
          <t>Ingredient</t>
        </is>
      </nc>
    </rcc>
    <rcc rId="0" sId="1">
      <nc r="E203" t="inlineStr">
        <is>
          <t>Ingredient</t>
        </is>
      </nc>
    </rcc>
    <rcc rId="0" sId="1">
      <nc r="E92" t="inlineStr">
        <is>
          <t>Ingredient</t>
        </is>
      </nc>
    </rcc>
    <rcc rId="0" sId="1">
      <nc r="E85" t="inlineStr">
        <is>
          <t>Ingredient</t>
        </is>
      </nc>
    </rcc>
    <rcc rId="0" sId="1">
      <nc r="E255" t="inlineStr">
        <is>
          <t>Ingredient</t>
        </is>
      </nc>
    </rcc>
    <rcc rId="0" sId="1">
      <nc r="E116" t="inlineStr">
        <is>
          <t>Ingredient</t>
        </is>
      </nc>
    </rcc>
    <rcc rId="0" sId="1">
      <nc r="E242" t="inlineStr">
        <is>
          <t>Ingredient</t>
        </is>
      </nc>
    </rcc>
    <rcc rId="0" sId="1">
      <nc r="E29" t="inlineStr">
        <is>
          <t>Ingredient</t>
        </is>
      </nc>
    </rcc>
    <rcc rId="0" sId="1">
      <nc r="E202" t="inlineStr">
        <is>
          <t>Ingredient</t>
        </is>
      </nc>
    </rcc>
    <rcc rId="0" sId="1">
      <nc r="E241" t="inlineStr">
        <is>
          <t>Ingredient</t>
        </is>
      </nc>
    </rcc>
    <rcc rId="0" sId="1">
      <nc r="E188" t="inlineStr">
        <is>
          <t>Ingredient</t>
        </is>
      </nc>
    </rcc>
    <rcc rId="0" sId="1">
      <nc r="E244" t="inlineStr">
        <is>
          <t>Ingredient</t>
        </is>
      </nc>
    </rcc>
    <rcc rId="0" sId="1">
      <nc r="E149" t="inlineStr">
        <is>
          <t>Ingredient</t>
        </is>
      </nc>
    </rcc>
    <rcc rId="0" sId="1">
      <nc r="E191" t="inlineStr">
        <is>
          <t>Ingredient</t>
        </is>
      </nc>
    </rcc>
    <rcc rId="0" sId="1">
      <nc r="E223" t="inlineStr">
        <is>
          <t>Ingredient</t>
        </is>
      </nc>
    </rcc>
    <rcc rId="0" sId="1">
      <nc r="E148" t="inlineStr">
        <is>
          <t>Ingredient</t>
        </is>
      </nc>
    </rcc>
    <rcc rId="0" sId="1">
      <nc r="E273" t="inlineStr">
        <is>
          <t>Ingredient</t>
        </is>
      </nc>
    </rcc>
    <rcc rId="0" sId="1">
      <nc r="E272" t="inlineStr">
        <is>
          <t>Ingredient</t>
        </is>
      </nc>
    </rcc>
    <rcc rId="0" sId="1">
      <nc r="E204" t="inlineStr">
        <is>
          <t>Ingredient</t>
        </is>
      </nc>
    </rcc>
    <rcc rId="0" sId="1">
      <nc r="E129" t="inlineStr">
        <is>
          <t>Ingredient</t>
        </is>
      </nc>
    </rcc>
    <rcc rId="0" sId="1">
      <nc r="E128" t="inlineStr">
        <is>
          <t>Ingredient</t>
        </is>
      </nc>
    </rcc>
    <rcc rId="0" sId="1">
      <nc r="E10" t="inlineStr">
        <is>
          <t>Ingredient</t>
        </is>
      </nc>
    </rcc>
    <rcc rId="0" sId="1">
      <nc r="E172" t="inlineStr">
        <is>
          <t>Ingredient</t>
        </is>
      </nc>
    </rcc>
    <rcc rId="0" sId="1">
      <nc r="E201" t="inlineStr">
        <is>
          <t>Ingredient</t>
        </is>
      </nc>
    </rcc>
    <rcc rId="0" sId="1">
      <nc r="E86" t="inlineStr">
        <is>
          <t>Ingredient</t>
        </is>
      </nc>
    </rcc>
    <rcc rId="0" sId="1">
      <nc r="E87" t="inlineStr">
        <is>
          <t>Ingredient</t>
        </is>
      </nc>
    </rcc>
    <rcc rId="0" sId="1">
      <nc r="E111" t="inlineStr">
        <is>
          <t>Ingredient</t>
        </is>
      </nc>
    </rcc>
    <rcc rId="0" sId="1">
      <nc r="E110" t="inlineStr">
        <is>
          <t>Ingredient</t>
        </is>
      </nc>
    </rcc>
    <rcc rId="0" sId="1">
      <nc r="E118" t="inlineStr">
        <is>
          <t>Ingredient</t>
        </is>
      </nc>
    </rcc>
    <rcc rId="0" sId="1">
      <nc r="E169" t="inlineStr">
        <is>
          <t>Ingredient</t>
        </is>
      </nc>
    </rcc>
    <rcc rId="0" sId="1">
      <nc r="E209" t="inlineStr">
        <is>
          <t>Ingredient</t>
        </is>
      </nc>
    </rcc>
    <rcc rId="0" sId="1">
      <nc r="E171" t="inlineStr">
        <is>
          <t>Ingredient</t>
        </is>
      </nc>
    </rcc>
    <rcc rId="0" sId="1">
      <nc r="E170" t="inlineStr">
        <is>
          <t>Ingredient</t>
        </is>
      </nc>
    </rcc>
    <rcc rId="0" sId="1">
      <nc r="E224" t="inlineStr">
        <is>
          <t>Ingredient</t>
        </is>
      </nc>
    </rcc>
    <rcc rId="0" sId="1">
      <nc r="E48" t="inlineStr">
        <is>
          <t>Ingredient</t>
        </is>
      </nc>
    </rcc>
    <rcc rId="0" sId="1">
      <nc r="E19" t="inlineStr">
        <is>
          <t>Ingredient</t>
        </is>
      </nc>
    </rcc>
    <rcc rId="0" sId="1">
      <nc r="E259" t="inlineStr">
        <is>
          <t>Ingredient</t>
        </is>
      </nc>
    </rcc>
    <rcc rId="0" sId="1">
      <nc r="E55" t="inlineStr">
        <is>
          <t>Ingredient</t>
        </is>
      </nc>
    </rcc>
    <rcc rId="0" sId="1">
      <nc r="E282" t="inlineStr">
        <is>
          <t>Ingredient</t>
        </is>
      </nc>
    </rcc>
    <rcc rId="0" sId="1">
      <nc r="E113" t="inlineStr">
        <is>
          <t>Ingredient</t>
        </is>
      </nc>
    </rcc>
    <rcc rId="0" sId="1">
      <nc r="E246" t="inlineStr">
        <is>
          <t>Ingredient</t>
        </is>
      </nc>
    </rcc>
    <rcc rId="0" sId="1">
      <nc r="E147" t="inlineStr">
        <is>
          <t>Ingredient</t>
        </is>
      </nc>
    </rcc>
    <rcc rId="0" sId="1">
      <nc r="E22" t="inlineStr">
        <is>
          <t>Ingredient</t>
        </is>
      </nc>
    </rcc>
    <rcc rId="0" sId="1">
      <nc r="E205" t="inlineStr">
        <is>
          <t>Ingredient</t>
        </is>
      </nc>
    </rcc>
    <rcc rId="0" sId="1">
      <nc r="E167" t="inlineStr">
        <is>
          <t>Ingredient</t>
        </is>
      </nc>
    </rcc>
    <rcc rId="0" sId="1">
      <nc r="E238" t="inlineStr">
        <is>
          <t>Ingredient</t>
        </is>
      </nc>
    </rcc>
    <rcc rId="0" sId="1">
      <nc r="E133" t="inlineStr">
        <is>
          <t>Ingredient</t>
        </is>
      </nc>
    </rcc>
    <rcc rId="0" sId="1">
      <nc r="E132" t="inlineStr">
        <is>
          <t>Ingredient</t>
        </is>
      </nc>
    </rcc>
    <rcc rId="0" sId="1">
      <nc r="E228" t="inlineStr">
        <is>
          <t>Ingredient</t>
        </is>
      </nc>
    </rcc>
    <rcc rId="0" sId="1">
      <nc r="E166" t="inlineStr">
        <is>
          <t>Ingredient</t>
        </is>
      </nc>
    </rcc>
    <rcc rId="0" sId="1">
      <nc r="E157" t="inlineStr">
        <is>
          <t>Ingredient</t>
        </is>
      </nc>
    </rcc>
    <rcc rId="0" sId="1">
      <nc r="E159" t="inlineStr">
        <is>
          <t>Ingredient</t>
        </is>
      </nc>
    </rcc>
    <rcc rId="0" sId="1">
      <nc r="E165" t="inlineStr">
        <is>
          <t>Ingredient</t>
        </is>
      </nc>
    </rcc>
    <rcc rId="0" sId="1">
      <nc r="E231" t="inlineStr">
        <is>
          <t>Ingredient</t>
        </is>
      </nc>
    </rcc>
    <rcc rId="0" sId="1">
      <nc r="E232" t="inlineStr">
        <is>
          <t>Ingredient</t>
        </is>
      </nc>
    </rcc>
    <rcc rId="0" sId="1">
      <nc r="E233" t="inlineStr">
        <is>
          <t>Ingredient</t>
        </is>
      </nc>
    </rcc>
    <rcc rId="0" sId="1">
      <nc r="E234" t="inlineStr">
        <is>
          <t>Ingredient</t>
        </is>
      </nc>
    </rcc>
    <rcc rId="0" sId="1">
      <nc r="E235" t="inlineStr">
        <is>
          <t>Ingredient</t>
        </is>
      </nc>
    </rcc>
    <rcc rId="0" sId="1">
      <nc r="E236" t="inlineStr">
        <is>
          <t>Ingredient</t>
        </is>
      </nc>
    </rcc>
    <rcc rId="0" sId="1">
      <nc r="E237" t="inlineStr">
        <is>
          <t>Ingredient</t>
        </is>
      </nc>
    </rcc>
    <rcc rId="0" sId="1">
      <nc r="E164" t="inlineStr">
        <is>
          <t>Ingredient</t>
        </is>
      </nc>
    </rcc>
    <rcc rId="0" sId="1">
      <nc r="E156" t="inlineStr">
        <is>
          <t>Ingredient</t>
        </is>
      </nc>
    </rcc>
    <rcc rId="0" sId="1">
      <nc r="E158" t="inlineStr">
        <is>
          <t>Ingredient</t>
        </is>
      </nc>
    </rcc>
    <rcc rId="0" sId="1">
      <nc r="E264" t="inlineStr">
        <is>
          <t>Ingredient</t>
        </is>
      </nc>
    </rcc>
    <rcc rId="0" sId="1">
      <nc r="E263" t="inlineStr">
        <is>
          <t>Ingredient</t>
        </is>
      </nc>
    </rcc>
    <rcc rId="0" sId="1">
      <nc r="E270" t="inlineStr">
        <is>
          <t>Ingredient</t>
        </is>
      </nc>
    </rcc>
    <rcc rId="0" sId="1">
      <nc r="E47" t="inlineStr">
        <is>
          <t>Ingredient</t>
        </is>
      </nc>
    </rcc>
    <rcc rId="0" sId="1">
      <nc r="E109" t="inlineStr">
        <is>
          <t>Ingredient</t>
        </is>
      </nc>
    </rcc>
    <rcc rId="0" sId="1">
      <nc r="E45" t="inlineStr">
        <is>
          <t>Ingredient</t>
        </is>
      </nc>
    </rcc>
    <rcc rId="0" sId="1">
      <nc r="E36" t="inlineStr">
        <is>
          <t>Ingredient</t>
        </is>
      </nc>
    </rcc>
    <rcc rId="0" sId="1">
      <nc r="E37" t="inlineStr">
        <is>
          <t>Ingredient</t>
        </is>
      </nc>
    </rcc>
    <rcc rId="0" sId="1">
      <nc r="E112" t="inlineStr">
        <is>
          <t>Ingredient</t>
        </is>
      </nc>
    </rcc>
    <rcc rId="0" sId="1">
      <nc r="E258" t="inlineStr">
        <is>
          <t>Ingredient</t>
        </is>
      </nc>
    </rcc>
    <rcc rId="0" sId="1">
      <nc r="E91" t="inlineStr">
        <is>
          <t>Ingredient</t>
        </is>
      </nc>
    </rcc>
    <rcc rId="0" sId="1">
      <nc r="E79" t="inlineStr">
        <is>
          <t>Ingredient</t>
        </is>
      </nc>
    </rcc>
    <rcc rId="0" sId="1">
      <nc r="E82" t="inlineStr">
        <is>
          <t>Ingredient</t>
        </is>
      </nc>
    </rcc>
    <rcc rId="0" sId="1">
      <nc r="E251" t="inlineStr">
        <is>
          <t>Ingredient</t>
        </is>
      </nc>
    </rcc>
    <rcc rId="0" sId="1">
      <nc r="E252" t="inlineStr">
        <is>
          <t>Ingredient</t>
        </is>
      </nc>
    </rcc>
    <rcc rId="0" sId="1">
      <nc r="E122" t="inlineStr">
        <is>
          <t>Ingredient</t>
        </is>
      </nc>
    </rcc>
    <rcc rId="0" sId="1">
      <nc r="E124" t="inlineStr">
        <is>
          <t>Ingredient</t>
        </is>
      </nc>
    </rcc>
    <rcc rId="0" sId="1">
      <nc r="E121" t="inlineStr">
        <is>
          <t>Ingredient</t>
        </is>
      </nc>
    </rcc>
    <rcc rId="0" sId="1">
      <nc r="E120" t="inlineStr">
        <is>
          <t>Ingredient</t>
        </is>
      </nc>
    </rcc>
    <rcc rId="0" sId="1">
      <nc r="E214" t="inlineStr">
        <is>
          <t>Ingredient</t>
        </is>
      </nc>
    </rcc>
    <rcc rId="0" sId="1">
      <nc r="E211" t="inlineStr">
        <is>
          <t>Ingredient</t>
        </is>
      </nc>
    </rcc>
    <rcc rId="0" sId="1">
      <nc r="E176" t="inlineStr">
        <is>
          <t>Ingredient</t>
        </is>
      </nc>
    </rcc>
    <rcc rId="0" sId="1">
      <nc r="E63" t="inlineStr">
        <is>
          <t>Ingredient</t>
        </is>
      </nc>
    </rcc>
    <rcc rId="0" sId="1">
      <nc r="E183" t="inlineStr">
        <is>
          <t>Ingredient</t>
        </is>
      </nc>
    </rcc>
    <rcc rId="0" sId="1">
      <nc r="E180" t="inlineStr">
        <is>
          <t>Ingredient</t>
        </is>
      </nc>
    </rcc>
    <rcc rId="0" sId="1">
      <nc r="E67" t="inlineStr">
        <is>
          <t>Ingredient</t>
        </is>
      </nc>
    </rcc>
    <rcc rId="0" sId="1">
      <nc r="E256" t="inlineStr">
        <is>
          <t>Ingredient</t>
        </is>
      </nc>
    </rcc>
    <rcc rId="0" sId="1">
      <nc r="E182" t="inlineStr">
        <is>
          <t>Ingredient</t>
        </is>
      </nc>
    </rcc>
    <rcc rId="0" sId="1">
      <nc r="E265" t="inlineStr">
        <is>
          <t>Ingredient</t>
        </is>
      </nc>
    </rcc>
    <rcc rId="0" sId="1">
      <nc r="E213" t="inlineStr">
        <is>
          <t>Ingredient</t>
        </is>
      </nc>
    </rcc>
    <rcc rId="0" sId="1">
      <nc r="E210" t="inlineStr">
        <is>
          <t>Ingredient</t>
        </is>
      </nc>
    </rcc>
    <rcc rId="0" sId="1">
      <nc r="E56" t="inlineStr">
        <is>
          <t>Ingredient</t>
        </is>
      </nc>
    </rcc>
    <rcc rId="0" sId="1">
      <nc r="E186" t="inlineStr">
        <is>
          <t>Ingredient</t>
        </is>
      </nc>
    </rcc>
    <rcc rId="0" sId="1">
      <nc r="E174" t="inlineStr">
        <is>
          <t>Ingredient</t>
        </is>
      </nc>
    </rcc>
    <rcc rId="0" sId="1">
      <nc r="E72" t="inlineStr">
        <is>
          <t>Ingredient</t>
        </is>
      </nc>
    </rcc>
    <rcc rId="0" sId="1">
      <nc r="E81" t="inlineStr">
        <is>
          <t>Ingredient</t>
        </is>
      </nc>
    </rcc>
    <rcc rId="0" sId="1">
      <nc r="E71" t="inlineStr">
        <is>
          <t>Ingredient</t>
        </is>
      </nc>
    </rcc>
    <rcc rId="0" sId="1">
      <nc r="E70" t="inlineStr">
        <is>
          <t>Ingredient</t>
        </is>
      </nc>
    </rcc>
    <rcc rId="0" sId="1">
      <nc r="E173" t="inlineStr">
        <is>
          <t>Ingredient</t>
        </is>
      </nc>
    </rcc>
    <rcc rId="0" sId="1">
      <nc r="E184" t="inlineStr">
        <is>
          <t>Ingredient</t>
        </is>
      </nc>
    </rcc>
    <rcc rId="0" sId="1">
      <nc r="E222" t="inlineStr">
        <is>
          <t>Ingredient</t>
        </is>
      </nc>
    </rcc>
    <rcc rId="0" sId="1">
      <nc r="E196" t="inlineStr">
        <is>
          <t>Ingredient</t>
        </is>
      </nc>
    </rcc>
    <rcc rId="0" sId="1">
      <nc r="E39" t="inlineStr">
        <is>
          <t>Ingredient</t>
        </is>
      </nc>
    </rcc>
    <rcc rId="0" sId="1">
      <nc r="E277" t="inlineStr">
        <is>
          <t>Ingredient</t>
        </is>
      </nc>
    </rcc>
    <rcc rId="0" sId="1">
      <nc r="E279" t="inlineStr">
        <is>
          <t>Ingredient</t>
        </is>
      </nc>
    </rcc>
    <rcc rId="0" sId="1">
      <nc r="E278" t="inlineStr">
        <is>
          <t>Ingredient</t>
        </is>
      </nc>
    </rcc>
  </rrc>
  <rrc rId="5469" sId="1" ref="E1:E1048576" action="deleteCol" edge="1">
    <rfmt sheetId="1" xfDxf="1" sqref="E1:E1048576" start="0" length="0"/>
    <rcc rId="0" sId="1" dxf="1">
      <nc r="E1" t="inlineStr">
        <is>
          <t>automation_status</t>
        </is>
      </nc>
      <ndxf>
        <font>
          <b/>
          <sz val="11"/>
          <color theme="1"/>
          <name val="Calibri"/>
          <family val="2"/>
          <scheme val="minor"/>
        </font>
        <fill>
          <patternFill patternType="solid">
            <bgColor theme="4"/>
          </patternFill>
        </fill>
      </ndxf>
    </rcc>
    <rcc rId="0" sId="1">
      <nc r="E6" t="inlineStr">
        <is>
          <t>Automatable</t>
        </is>
      </nc>
    </rcc>
    <rcc rId="0" sId="1">
      <nc r="E17" t="inlineStr">
        <is>
          <t>Automatable</t>
        </is>
      </nc>
    </rcc>
    <rcc rId="0" sId="1">
      <nc r="E261" t="inlineStr">
        <is>
          <t>Automatable</t>
        </is>
      </nc>
    </rcc>
    <rcc rId="0" sId="1">
      <nc r="E44" t="inlineStr">
        <is>
          <t>Automatable</t>
        </is>
      </nc>
    </rcc>
    <rcc rId="0" sId="1">
      <nc r="E199" t="inlineStr">
        <is>
          <t>Automatable</t>
        </is>
      </nc>
    </rcc>
    <rcc rId="0" sId="1">
      <nc r="E168" t="inlineStr">
        <is>
          <t>Automatable</t>
        </is>
      </nc>
    </rcc>
    <rcc rId="0" sId="1">
      <nc r="E194" t="inlineStr">
        <is>
          <t>Automatable</t>
        </is>
      </nc>
    </rcc>
    <rcc rId="0" sId="1">
      <nc r="E195" t="inlineStr">
        <is>
          <t>Automatable</t>
        </is>
      </nc>
    </rcc>
    <rcc rId="0" sId="1">
      <nc r="E192" t="inlineStr">
        <is>
          <t>Automatable</t>
        </is>
      </nc>
    </rcc>
    <rcc rId="0" sId="1">
      <nc r="E230" t="inlineStr">
        <is>
          <t>Automatable</t>
        </is>
      </nc>
    </rcc>
    <rcc rId="0" sId="1">
      <nc r="E14" t="inlineStr">
        <is>
          <t>Automatable</t>
        </is>
      </nc>
    </rcc>
    <rcc rId="0" sId="1">
      <nc r="E239" t="inlineStr">
        <is>
          <t>Automatable</t>
        </is>
      </nc>
    </rcc>
    <rcc rId="0" sId="1">
      <nc r="E51" t="inlineStr">
        <is>
          <t>Automatable</t>
        </is>
      </nc>
    </rcc>
    <rcc rId="0" sId="1">
      <nc r="E52" t="inlineStr">
        <is>
          <t>Automatable</t>
        </is>
      </nc>
    </rcc>
    <rcc rId="0" sId="1">
      <nc r="E240" t="inlineStr">
        <is>
          <t>Automatable</t>
        </is>
      </nc>
    </rcc>
    <rcc rId="0" sId="1">
      <nc r="E46" t="inlineStr">
        <is>
          <t>Automatable</t>
        </is>
      </nc>
    </rcc>
    <rcc rId="0" sId="1">
      <nc r="E16" t="inlineStr">
        <is>
          <t>Automatable</t>
        </is>
      </nc>
    </rcc>
    <rcc rId="0" sId="1">
      <nc r="E12" t="inlineStr">
        <is>
          <t>Automatable</t>
        </is>
      </nc>
    </rcc>
    <rcc rId="0" sId="1">
      <nc r="E13" t="inlineStr">
        <is>
          <t>Automatable</t>
        </is>
      </nc>
    </rcc>
    <rcc rId="0" sId="1">
      <nc r="E248" t="inlineStr">
        <is>
          <t>Automatable</t>
        </is>
      </nc>
    </rcc>
    <rcc rId="0" sId="1">
      <nc r="E136" t="inlineStr">
        <is>
          <t>Automatable</t>
        </is>
      </nc>
    </rcc>
    <rcc rId="0" sId="1">
      <nc r="E23" t="inlineStr">
        <is>
          <t>Automatable</t>
        </is>
      </nc>
    </rcc>
    <rcc rId="0" sId="1">
      <nc r="E247" t="inlineStr">
        <is>
          <t>Automatable</t>
        </is>
      </nc>
    </rcc>
    <rcc rId="0" sId="1">
      <nc r="E15" t="inlineStr">
        <is>
          <t>Automatable</t>
        </is>
      </nc>
    </rcc>
    <rcc rId="0" sId="1">
      <nc r="E146" t="inlineStr">
        <is>
          <t>Automatable</t>
        </is>
      </nc>
    </rcc>
    <rcc rId="0" sId="1">
      <nc r="E243" t="inlineStr">
        <is>
          <t>Automatable</t>
        </is>
      </nc>
    </rcc>
    <rcc rId="0" sId="1">
      <nc r="E69" t="inlineStr">
        <is>
          <t>Automatable</t>
        </is>
      </nc>
    </rcc>
    <rcc rId="0" sId="1">
      <nc r="E11" t="inlineStr">
        <is>
          <t>Automatable</t>
        </is>
      </nc>
    </rcc>
    <rcc rId="0" sId="1">
      <nc r="E245" t="inlineStr">
        <is>
          <t>Automatable</t>
        </is>
      </nc>
    </rcc>
    <rcc rId="0" sId="1">
      <nc r="E221" t="inlineStr">
        <is>
          <t>Automatable</t>
        </is>
      </nc>
    </rcc>
    <rcc rId="0" sId="1">
      <nc r="E32" t="inlineStr">
        <is>
          <t>Automatable</t>
        </is>
      </nc>
    </rcc>
    <rcc rId="0" sId="1">
      <nc r="E33" t="inlineStr">
        <is>
          <t>Automatable</t>
        </is>
      </nc>
    </rcc>
    <rcc rId="0" sId="1">
      <nc r="E34" t="inlineStr">
        <is>
          <t>Automatable</t>
        </is>
      </nc>
    </rcc>
    <rcc rId="0" sId="1">
      <nc r="E25" t="inlineStr">
        <is>
          <t>Automatable</t>
        </is>
      </nc>
    </rcc>
    <rcc rId="0" sId="1">
      <nc r="E27" t="inlineStr">
        <is>
          <t>Automatable</t>
        </is>
      </nc>
    </rcc>
    <rcc rId="0" sId="1">
      <nc r="E26" t="inlineStr">
        <is>
          <t>Automatable</t>
        </is>
      </nc>
    </rcc>
    <rcc rId="0" sId="1">
      <nc r="E225" t="inlineStr">
        <is>
          <t>Automatable</t>
        </is>
      </nc>
    </rcc>
    <rcc rId="0" sId="1">
      <nc r="E151" t="inlineStr">
        <is>
          <t>Automatable</t>
        </is>
      </nc>
    </rcc>
    <rcc rId="0" sId="1">
      <nc r="E150" t="inlineStr">
        <is>
          <t>Automatable</t>
        </is>
      </nc>
    </rcc>
    <rcc rId="0" sId="1">
      <nc r="E54" t="inlineStr">
        <is>
          <t>Automatable</t>
        </is>
      </nc>
    </rcc>
    <rcc rId="0" sId="1">
      <nc r="E155" t="inlineStr">
        <is>
          <t>Automatable</t>
        </is>
      </nc>
    </rcc>
    <rcc rId="0" sId="1">
      <nc r="E198" t="inlineStr">
        <is>
          <t>Automatable</t>
        </is>
      </nc>
    </rcc>
    <rcc rId="0" sId="1">
      <nc r="E104" t="inlineStr">
        <is>
          <t>Automatable</t>
        </is>
      </nc>
    </rcc>
    <rcc rId="0" sId="1">
      <nc r="E125" t="inlineStr">
        <is>
          <t>Automatable</t>
        </is>
      </nc>
    </rcc>
    <rcc rId="0" sId="1">
      <nc r="E42" t="inlineStr">
        <is>
          <t>Automatable</t>
        </is>
      </nc>
    </rcc>
    <rcc rId="0" sId="1">
      <nc r="E138" t="inlineStr">
        <is>
          <t>Automatable</t>
        </is>
      </nc>
    </rcc>
    <rcc rId="0" sId="1">
      <nc r="E257" t="inlineStr">
        <is>
          <t>Automatable</t>
        </is>
      </nc>
    </rcc>
    <rcc rId="0" sId="1">
      <nc r="E262" t="inlineStr">
        <is>
          <t>Automatable</t>
        </is>
      </nc>
    </rcc>
    <rcc rId="0" sId="1">
      <nc r="E102" t="inlineStr">
        <is>
          <t>Automatable</t>
        </is>
      </nc>
    </rcc>
    <rcc rId="0" sId="1">
      <nc r="E254" t="inlineStr">
        <is>
          <t>Automatable</t>
        </is>
      </nc>
    </rcc>
    <rcc rId="0" sId="1">
      <nc r="E101" t="inlineStr">
        <is>
          <t>Automatable</t>
        </is>
      </nc>
    </rcc>
    <rcc rId="0" sId="1">
      <nc r="E200" t="inlineStr">
        <is>
          <t>Automatable</t>
        </is>
      </nc>
    </rcc>
    <rcc rId="0" sId="1">
      <nc r="E100" t="inlineStr">
        <is>
          <t>Automatable</t>
        </is>
      </nc>
    </rcc>
    <rcc rId="0" sId="1">
      <nc r="E43" t="inlineStr">
        <is>
          <t>Automatable</t>
        </is>
      </nc>
    </rcc>
    <rcc rId="0" sId="1">
      <nc r="E249" t="inlineStr">
        <is>
          <t>Automatable</t>
        </is>
      </nc>
    </rcc>
    <rcc rId="0" sId="1">
      <nc r="E130" t="inlineStr">
        <is>
          <t>Jama_Not_Evaluated</t>
        </is>
      </nc>
    </rcc>
    <rcc rId="0" sId="1">
      <nc r="E53" t="inlineStr">
        <is>
          <t>Automatable</t>
        </is>
      </nc>
    </rcc>
    <rcc rId="0" sId="1">
      <nc r="E193" t="inlineStr">
        <is>
          <t>Automatable</t>
        </is>
      </nc>
    </rcc>
    <rcc rId="0" sId="1">
      <nc r="E20" t="inlineStr">
        <is>
          <t>Automatable</t>
        </is>
      </nc>
    </rcc>
    <rcc rId="0" sId="1">
      <nc r="E206" t="inlineStr">
        <is>
          <t>Automatable</t>
        </is>
      </nc>
    </rcc>
    <rcc rId="0" sId="1">
      <nc r="E207" t="inlineStr">
        <is>
          <t>Automatable</t>
        </is>
      </nc>
    </rcc>
    <rcc rId="0" sId="1">
      <nc r="E253" t="inlineStr">
        <is>
          <t>Automatable</t>
        </is>
      </nc>
    </rcc>
    <rcc rId="0" sId="1">
      <nc r="E208" t="inlineStr">
        <is>
          <t>Automatable</t>
        </is>
      </nc>
    </rcc>
    <rcc rId="0" sId="1">
      <nc r="E21" t="inlineStr">
        <is>
          <t>Automatable</t>
        </is>
      </nc>
    </rcc>
    <rcc rId="0" sId="1">
      <nc r="E40" t="inlineStr">
        <is>
          <t>Automatable</t>
        </is>
      </nc>
    </rcc>
    <rcc rId="0" sId="1">
      <nc r="E83" t="inlineStr">
        <is>
          <t>Automatable</t>
        </is>
      </nc>
    </rcc>
    <rcc rId="0" sId="1">
      <nc r="E90" t="inlineStr">
        <is>
          <t>Automatable</t>
        </is>
      </nc>
    </rcc>
    <rcc rId="0" sId="1">
      <nc r="E142" t="inlineStr">
        <is>
          <t>Automatable</t>
        </is>
      </nc>
    </rcc>
    <rcc rId="0" sId="1">
      <nc r="E217" t="inlineStr">
        <is>
          <t>Automatable</t>
        </is>
      </nc>
    </rcc>
    <rcc rId="0" sId="1">
      <nc r="E140" t="inlineStr">
        <is>
          <t>Automatable</t>
        </is>
      </nc>
    </rcc>
    <rcc rId="0" sId="1">
      <nc r="E144" t="inlineStr">
        <is>
          <t>Automatable</t>
        </is>
      </nc>
    </rcc>
    <rcc rId="0" sId="1">
      <nc r="E73" t="inlineStr">
        <is>
          <t>Automatable</t>
        </is>
      </nc>
    </rcc>
    <rcc rId="0" sId="1">
      <nc r="E74" t="inlineStr">
        <is>
          <t>Automatable</t>
        </is>
      </nc>
    </rcc>
    <rcc rId="0" sId="1">
      <nc r="E219" t="inlineStr">
        <is>
          <t>Automatable</t>
        </is>
      </nc>
    </rcc>
    <rcc rId="0" sId="1">
      <nc r="E280" t="inlineStr">
        <is>
          <t>Automatable</t>
        </is>
      </nc>
    </rcc>
    <rcc rId="0" sId="1">
      <nc r="E189" t="inlineStr">
        <is>
          <t>Automatable</t>
        </is>
      </nc>
    </rcc>
    <rcc rId="0" sId="1">
      <nc r="E229" t="inlineStr">
        <is>
          <t>Automatable</t>
        </is>
      </nc>
    </rcc>
    <rcc rId="0" sId="1">
      <nc r="E190" t="inlineStr">
        <is>
          <t>Automatable</t>
        </is>
      </nc>
    </rcc>
    <rcc rId="0" sId="1">
      <nc r="E80" t="inlineStr">
        <is>
          <t>Automatable</t>
        </is>
      </nc>
    </rcc>
    <rcc rId="0" sId="1">
      <nc r="E58" t="inlineStr">
        <is>
          <t>Automatable</t>
        </is>
      </nc>
    </rcc>
    <rcc rId="0" sId="1">
      <nc r="E60" t="inlineStr">
        <is>
          <t>Automatable</t>
        </is>
      </nc>
    </rcc>
    <rcc rId="0" sId="1">
      <nc r="E212" t="inlineStr">
        <is>
          <t>Automatable</t>
        </is>
      </nc>
    </rcc>
    <rcc rId="0" sId="1">
      <nc r="E64" t="inlineStr">
        <is>
          <t>Automatable</t>
        </is>
      </nc>
    </rcc>
    <rcc rId="0" sId="1">
      <nc r="E65" t="inlineStr">
        <is>
          <t>Automatable</t>
        </is>
      </nc>
    </rcc>
    <rcc rId="0" sId="1">
      <nc r="E160" t="inlineStr">
        <is>
          <t>Automatable</t>
        </is>
      </nc>
    </rcc>
    <rcc rId="0" sId="1">
      <nc r="E226" t="inlineStr">
        <is>
          <t>Automatable</t>
        </is>
      </nc>
    </rcc>
    <rcc rId="0" sId="1">
      <nc r="E161" t="inlineStr">
        <is>
          <t>Automatable</t>
        </is>
      </nc>
    </rcc>
    <rcc rId="0" sId="1">
      <nc r="E89" t="inlineStr">
        <is>
          <t>Automatable</t>
        </is>
      </nc>
    </rcc>
    <rcc rId="0" sId="1">
      <nc r="E24" t="inlineStr">
        <is>
          <t>Automatable</t>
        </is>
      </nc>
    </rcc>
    <rcc rId="0" sId="1">
      <nc r="E105" t="inlineStr">
        <is>
          <t>Automatable</t>
        </is>
      </nc>
    </rcc>
    <rcc rId="0" sId="1">
      <nc r="E106" t="inlineStr">
        <is>
          <t>Automatable</t>
        </is>
      </nc>
    </rcc>
    <rcc rId="0" sId="1">
      <nc r="E107" t="inlineStr">
        <is>
          <t>Automatable</t>
        </is>
      </nc>
    </rcc>
    <rcc rId="0" sId="1">
      <nc r="E5" t="inlineStr">
        <is>
          <t>Automatable</t>
        </is>
      </nc>
    </rcc>
    <rcc rId="0" sId="1">
      <nc r="E4" t="inlineStr">
        <is>
          <t>Automatable</t>
        </is>
      </nc>
    </rcc>
    <rcc rId="0" sId="1">
      <nc r="E123" t="inlineStr">
        <is>
          <t>Automatable</t>
        </is>
      </nc>
    </rcc>
    <rcc rId="0" sId="1">
      <nc r="E103" t="inlineStr">
        <is>
          <t>Automatable</t>
        </is>
      </nc>
    </rcc>
    <rcc rId="0" sId="1">
      <nc r="E7" t="inlineStr">
        <is>
          <t>Automatable</t>
        </is>
      </nc>
    </rcc>
    <rcc rId="0" sId="1">
      <nc r="E99" t="inlineStr">
        <is>
          <t>Automatable</t>
        </is>
      </nc>
    </rcc>
    <rcc rId="0" sId="1">
      <nc r="E8" t="inlineStr">
        <is>
          <t>Automatable</t>
        </is>
      </nc>
    </rcc>
    <rcc rId="0" sId="1">
      <nc r="E216" t="inlineStr">
        <is>
          <t>Automatable</t>
        </is>
      </nc>
    </rcc>
    <rcc rId="0" sId="1">
      <nc r="E31" t="inlineStr">
        <is>
          <t>Automatable</t>
        </is>
      </nc>
    </rcc>
    <rcc rId="0" sId="1">
      <nc r="E268" t="inlineStr">
        <is>
          <t>Automatable</t>
        </is>
      </nc>
    </rcc>
    <rcc rId="0" sId="1">
      <nc r="E266" t="inlineStr">
        <is>
          <t>Automatable</t>
        </is>
      </nc>
    </rcc>
    <rcc rId="0" sId="1">
      <nc r="E260" t="inlineStr">
        <is>
          <t>Automatable</t>
        </is>
      </nc>
    </rcc>
    <rcc rId="0" sId="1">
      <nc r="E250" t="inlineStr">
        <is>
          <t>Automatable</t>
        </is>
      </nc>
    </rcc>
    <rcc rId="0" sId="1">
      <nc r="E114" t="inlineStr">
        <is>
          <t>Automatable</t>
        </is>
      </nc>
    </rcc>
    <rcc rId="0" sId="1">
      <nc r="E41" t="inlineStr">
        <is>
          <t>Automatable</t>
        </is>
      </nc>
    </rcc>
    <rcc rId="0" sId="1">
      <nc r="E94" t="inlineStr">
        <is>
          <t>Automatable</t>
        </is>
      </nc>
    </rcc>
    <rcc rId="0" sId="1">
      <nc r="E35" t="inlineStr">
        <is>
          <t>Jama_Not_Evaluated</t>
        </is>
      </nc>
    </rcc>
    <rcc rId="0" sId="1">
      <nc r="E30" t="inlineStr">
        <is>
          <t>Automatable</t>
        </is>
      </nc>
    </rcc>
    <rcc rId="0" sId="1">
      <nc r="E152" t="inlineStr">
        <is>
          <t>Automatable</t>
        </is>
      </nc>
    </rcc>
    <rcc rId="0" sId="1">
      <nc r="E134" t="inlineStr">
        <is>
          <t>Automatable</t>
        </is>
      </nc>
    </rcc>
    <rcc rId="0" sId="1">
      <nc r="E135" t="inlineStr">
        <is>
          <t>Automatable</t>
        </is>
      </nc>
    </rcc>
    <rcc rId="0" sId="1">
      <nc r="E28" t="inlineStr">
        <is>
          <t>Automatable</t>
        </is>
      </nc>
    </rcc>
    <rcc rId="0" sId="1">
      <nc r="E131" t="inlineStr">
        <is>
          <t>Automatable</t>
        </is>
      </nc>
    </rcc>
    <rcc rId="0" sId="1">
      <nc r="E117" t="inlineStr">
        <is>
          <t>Automatable</t>
        </is>
      </nc>
    </rcc>
    <rcc rId="0" sId="1">
      <nc r="E139" t="inlineStr">
        <is>
          <t>Automatable</t>
        </is>
      </nc>
    </rcc>
    <rcc rId="0" sId="1">
      <nc r="E119" t="inlineStr">
        <is>
          <t>Automatable</t>
        </is>
      </nc>
    </rcc>
    <rcc rId="0" sId="1">
      <nc r="E84" t="inlineStr">
        <is>
          <t>Automatable</t>
        </is>
      </nc>
    </rcc>
    <rcc rId="0" sId="1">
      <nc r="E218" t="inlineStr">
        <is>
          <t>Automatable</t>
        </is>
      </nc>
    </rcc>
    <rcc rId="0" sId="1">
      <nc r="E285" t="inlineStr">
        <is>
          <t>Not Evaluated</t>
        </is>
      </nc>
    </rcc>
    <rcc rId="0" sId="1">
      <nc r="E284" t="inlineStr">
        <is>
          <t>Not Evaluated</t>
        </is>
      </nc>
    </rcc>
    <rcc rId="0" sId="1">
      <nc r="E286" t="inlineStr">
        <is>
          <t>Not Evaluated</t>
        </is>
      </nc>
    </rcc>
    <rcc rId="0" sId="1">
      <nc r="E2" t="inlineStr">
        <is>
          <t>Not Evaluated</t>
        </is>
      </nc>
    </rcc>
    <rcc rId="0" sId="1">
      <nc r="E98" t="inlineStr">
        <is>
          <t>Automatable</t>
        </is>
      </nc>
    </rcc>
    <rcc rId="0" sId="1">
      <nc r="E96" t="inlineStr">
        <is>
          <t>Automatable</t>
        </is>
      </nc>
    </rcc>
    <rcc rId="0" sId="1">
      <nc r="E175" t="inlineStr">
        <is>
          <t>Automatable</t>
        </is>
      </nc>
    </rcc>
    <rcc rId="0" sId="1">
      <nc r="E62" t="inlineStr">
        <is>
          <t>Automatable</t>
        </is>
      </nc>
    </rcc>
    <rcc rId="0" sId="1">
      <nc r="E59" t="inlineStr">
        <is>
          <t>Automatable</t>
        </is>
      </nc>
    </rcc>
    <rcc rId="0" sId="1">
      <nc r="E179" t="inlineStr">
        <is>
          <t>Automatable</t>
        </is>
      </nc>
    </rcc>
    <rcc rId="0" sId="1">
      <nc r="E78" t="inlineStr">
        <is>
          <t>Automatable</t>
        </is>
      </nc>
    </rcc>
    <rcc rId="0" sId="1">
      <nc r="E61" t="inlineStr">
        <is>
          <t>Automatable</t>
        </is>
      </nc>
    </rcc>
    <rcc rId="0" sId="1">
      <nc r="E181" t="inlineStr">
        <is>
          <t>Automatable</t>
        </is>
      </nc>
    </rcc>
    <rcc rId="0" sId="1">
      <nc r="E178" t="inlineStr">
        <is>
          <t>Automatable</t>
        </is>
      </nc>
    </rcc>
    <rcc rId="0" sId="1">
      <nc r="E57" t="inlineStr">
        <is>
          <t>Automatable</t>
        </is>
      </nc>
    </rcc>
    <rcc rId="0" sId="1">
      <nc r="E137" t="inlineStr">
        <is>
          <t>Automatable</t>
        </is>
      </nc>
    </rcc>
    <rcc rId="0" sId="1">
      <nc r="E77" t="inlineStr">
        <is>
          <t>Automatable</t>
        </is>
      </nc>
    </rcc>
    <rcc rId="0" sId="1">
      <nc r="E76" t="inlineStr">
        <is>
          <t>Automatable</t>
        </is>
      </nc>
    </rcc>
    <rcc rId="0" sId="1">
      <nc r="E97" t="inlineStr">
        <is>
          <t>Automatable</t>
        </is>
      </nc>
    </rcc>
    <rcc rId="0" sId="1">
      <nc r="E95" t="inlineStr">
        <is>
          <t>Automatable</t>
        </is>
      </nc>
    </rcc>
    <rcc rId="0" sId="1">
      <nc r="E177" t="inlineStr">
        <is>
          <t>Automatable</t>
        </is>
      </nc>
    </rcc>
    <rcc rId="0" sId="1">
      <nc r="E66" t="inlineStr">
        <is>
          <t>Automatable</t>
        </is>
      </nc>
    </rcc>
    <rcc rId="0" sId="1">
      <nc r="E68" t="inlineStr">
        <is>
          <t>Automatable</t>
        </is>
      </nc>
    </rcc>
    <rcc rId="0" sId="1">
      <nc r="E187" t="inlineStr">
        <is>
          <t>Automatable</t>
        </is>
      </nc>
    </rcc>
    <rcc rId="0" sId="1">
      <nc r="E185" t="inlineStr">
        <is>
          <t>Automatable</t>
        </is>
      </nc>
    </rcc>
    <rcc rId="0" sId="1">
      <nc r="E143" t="inlineStr">
        <is>
          <t>Automatable</t>
        </is>
      </nc>
    </rcc>
    <rcc rId="0" sId="1">
      <nc r="E141" t="inlineStr">
        <is>
          <t>Automatable</t>
        </is>
      </nc>
    </rcc>
    <rcc rId="0" sId="1">
      <nc r="E145" t="inlineStr">
        <is>
          <t>Automatable</t>
        </is>
      </nc>
    </rcc>
    <rcc rId="0" sId="1">
      <nc r="E220" t="inlineStr">
        <is>
          <t>Automatable</t>
        </is>
      </nc>
    </rcc>
    <rcc rId="0" sId="1">
      <nc r="E197" t="inlineStr">
        <is>
          <t>Automatable</t>
        </is>
      </nc>
    </rcc>
    <rcc rId="0" sId="1">
      <nc r="E49" t="inlineStr">
        <is>
          <t>Automatable</t>
        </is>
      </nc>
    </rcc>
    <rcc rId="0" sId="1">
      <nc r="E153" t="inlineStr">
        <is>
          <t>Automatable</t>
        </is>
      </nc>
    </rcc>
    <rcc rId="0" sId="1">
      <nc r="E154" t="inlineStr">
        <is>
          <t>Automatable</t>
        </is>
      </nc>
    </rcc>
    <rcc rId="0" sId="1">
      <nc r="E3" t="inlineStr">
        <is>
          <t>Automatable</t>
        </is>
      </nc>
    </rcc>
    <rcc rId="0" sId="1">
      <nc r="E108" t="inlineStr">
        <is>
          <t>Automatable</t>
        </is>
      </nc>
    </rcc>
    <rcc rId="0" sId="1">
      <nc r="E38" t="inlineStr">
        <is>
          <t>Automatable</t>
        </is>
      </nc>
    </rcc>
    <rcc rId="0" sId="1">
      <nc r="E50" t="inlineStr">
        <is>
          <t>Automatable</t>
        </is>
      </nc>
    </rcc>
    <rcc rId="0" sId="1">
      <nc r="E115" t="inlineStr">
        <is>
          <t>Automatable</t>
        </is>
      </nc>
    </rcc>
    <rcc rId="0" sId="1">
      <nc r="E275" t="inlineStr">
        <is>
          <t>Automatable</t>
        </is>
      </nc>
    </rcc>
    <rcc rId="0" sId="1">
      <nc r="E274" t="inlineStr">
        <is>
          <t>Automatable</t>
        </is>
      </nc>
    </rcc>
    <rcc rId="0" sId="1">
      <nc r="E276" t="inlineStr">
        <is>
          <t>Automatable</t>
        </is>
      </nc>
    </rcc>
    <rcc rId="0" sId="1">
      <nc r="E18" t="inlineStr">
        <is>
          <t>Automatable</t>
        </is>
      </nc>
    </rcc>
    <rcc rId="0" sId="1">
      <nc r="E283" t="inlineStr">
        <is>
          <t>Not Evaluated</t>
        </is>
      </nc>
    </rcc>
    <rcc rId="0" sId="1">
      <nc r="E281" t="inlineStr">
        <is>
          <t>Automatable</t>
        </is>
      </nc>
    </rcc>
    <rcc rId="0" sId="1">
      <nc r="E127" t="inlineStr">
        <is>
          <t>Automatable</t>
        </is>
      </nc>
    </rcc>
    <rcc rId="0" sId="1">
      <nc r="E126" t="inlineStr">
        <is>
          <t>Automatable</t>
        </is>
      </nc>
    </rcc>
    <rcc rId="0" sId="1">
      <nc r="E9" t="inlineStr">
        <is>
          <t>Automatable</t>
        </is>
      </nc>
    </rcc>
    <rcc rId="0" sId="1">
      <nc r="E88" t="inlineStr">
        <is>
          <t>Automatable</t>
        </is>
      </nc>
    </rcc>
    <rcc rId="0" sId="1">
      <nc r="E162" t="inlineStr">
        <is>
          <t>Automatable</t>
        </is>
      </nc>
    </rcc>
    <rcc rId="0" sId="1">
      <nc r="E163" t="inlineStr">
        <is>
          <t>Automatable</t>
        </is>
      </nc>
    </rcc>
    <rcc rId="0" sId="1">
      <nc r="E227" t="inlineStr">
        <is>
          <t>Automatable</t>
        </is>
      </nc>
    </rcc>
    <rcc rId="0" sId="1">
      <nc r="E269" t="inlineStr">
        <is>
          <t>Automatable</t>
        </is>
      </nc>
    </rcc>
    <rcc rId="0" sId="1">
      <nc r="E267" t="inlineStr">
        <is>
          <t>Automatable</t>
        </is>
      </nc>
    </rcc>
    <rcc rId="0" sId="1">
      <nc r="E271" t="inlineStr">
        <is>
          <t>Automatable</t>
        </is>
      </nc>
    </rcc>
    <rcc rId="0" sId="1">
      <nc r="E93" t="inlineStr">
        <is>
          <t>Automatable</t>
        </is>
      </nc>
    </rcc>
    <rcc rId="0" sId="1">
      <nc r="E215" t="inlineStr">
        <is>
          <t>Automatable</t>
        </is>
      </nc>
    </rcc>
    <rcc rId="0" sId="1">
      <nc r="E75" t="inlineStr">
        <is>
          <t>Automatable</t>
        </is>
      </nc>
    </rcc>
    <rcc rId="0" sId="1">
      <nc r="E203" t="inlineStr">
        <is>
          <t>Automatable</t>
        </is>
      </nc>
    </rcc>
    <rcc rId="0" sId="1">
      <nc r="E92" t="inlineStr">
        <is>
          <t>Automatable</t>
        </is>
      </nc>
    </rcc>
    <rcc rId="0" sId="1">
      <nc r="E85" t="inlineStr">
        <is>
          <t>Automatable</t>
        </is>
      </nc>
    </rcc>
    <rcc rId="0" sId="1">
      <nc r="E255" t="inlineStr">
        <is>
          <t>Automatable</t>
        </is>
      </nc>
    </rcc>
    <rcc rId="0" sId="1">
      <nc r="E116" t="inlineStr">
        <is>
          <t>Automatable</t>
        </is>
      </nc>
    </rcc>
    <rcc rId="0" sId="1">
      <nc r="E242" t="inlineStr">
        <is>
          <t>Automatable</t>
        </is>
      </nc>
    </rcc>
    <rcc rId="0" sId="1">
      <nc r="E29" t="inlineStr">
        <is>
          <t>Automatable</t>
        </is>
      </nc>
    </rcc>
    <rcc rId="0" sId="1">
      <nc r="E202" t="inlineStr">
        <is>
          <t>Automatable</t>
        </is>
      </nc>
    </rcc>
    <rcc rId="0" sId="1">
      <nc r="E241" t="inlineStr">
        <is>
          <t>Automatable</t>
        </is>
      </nc>
    </rcc>
    <rcc rId="0" sId="1">
      <nc r="E188" t="inlineStr">
        <is>
          <t>Automatable</t>
        </is>
      </nc>
    </rcc>
    <rcc rId="0" sId="1">
      <nc r="E244" t="inlineStr">
        <is>
          <t>Automatable</t>
        </is>
      </nc>
    </rcc>
    <rcc rId="0" sId="1">
      <nc r="E149" t="inlineStr">
        <is>
          <t>Automatable</t>
        </is>
      </nc>
    </rcc>
    <rcc rId="0" sId="1">
      <nc r="E191" t="inlineStr">
        <is>
          <t>Automatable</t>
        </is>
      </nc>
    </rcc>
    <rcc rId="0" sId="1">
      <nc r="E223" t="inlineStr">
        <is>
          <t>Automatable</t>
        </is>
      </nc>
    </rcc>
    <rcc rId="0" sId="1">
      <nc r="E148" t="inlineStr">
        <is>
          <t>Automatable</t>
        </is>
      </nc>
    </rcc>
    <rcc rId="0" sId="1">
      <nc r="E273" t="inlineStr">
        <is>
          <t>Automatable</t>
        </is>
      </nc>
    </rcc>
    <rcc rId="0" sId="1">
      <nc r="E272" t="inlineStr">
        <is>
          <t>Automatable</t>
        </is>
      </nc>
    </rcc>
    <rcc rId="0" sId="1">
      <nc r="E204" t="inlineStr">
        <is>
          <t>Automatable</t>
        </is>
      </nc>
    </rcc>
    <rcc rId="0" sId="1">
      <nc r="E129" t="inlineStr">
        <is>
          <t>Automatable</t>
        </is>
      </nc>
    </rcc>
    <rcc rId="0" sId="1">
      <nc r="E128" t="inlineStr">
        <is>
          <t>Automatable</t>
        </is>
      </nc>
    </rcc>
    <rcc rId="0" sId="1">
      <nc r="E10" t="inlineStr">
        <is>
          <t>Automatable</t>
        </is>
      </nc>
    </rcc>
    <rcc rId="0" sId="1">
      <nc r="E172" t="inlineStr">
        <is>
          <t>Automatable</t>
        </is>
      </nc>
    </rcc>
    <rcc rId="0" sId="1">
      <nc r="E201" t="inlineStr">
        <is>
          <t>Automatable</t>
        </is>
      </nc>
    </rcc>
    <rcc rId="0" sId="1">
      <nc r="E86" t="inlineStr">
        <is>
          <t>Automatable</t>
        </is>
      </nc>
    </rcc>
    <rcc rId="0" sId="1">
      <nc r="E87" t="inlineStr">
        <is>
          <t>Automatable</t>
        </is>
      </nc>
    </rcc>
    <rcc rId="0" sId="1">
      <nc r="E111" t="inlineStr">
        <is>
          <t>Automatable</t>
        </is>
      </nc>
    </rcc>
    <rcc rId="0" sId="1">
      <nc r="E110" t="inlineStr">
        <is>
          <t>Automatable</t>
        </is>
      </nc>
    </rcc>
    <rcc rId="0" sId="1">
      <nc r="E118" t="inlineStr">
        <is>
          <t>Automatable</t>
        </is>
      </nc>
    </rcc>
    <rcc rId="0" sId="1">
      <nc r="E169" t="inlineStr">
        <is>
          <t>Automatable</t>
        </is>
      </nc>
    </rcc>
    <rcc rId="0" sId="1">
      <nc r="E209" t="inlineStr">
        <is>
          <t>Automatable</t>
        </is>
      </nc>
    </rcc>
    <rcc rId="0" sId="1">
      <nc r="E171" t="inlineStr">
        <is>
          <t>Automatable</t>
        </is>
      </nc>
    </rcc>
    <rcc rId="0" sId="1">
      <nc r="E170" t="inlineStr">
        <is>
          <t>Automatable</t>
        </is>
      </nc>
    </rcc>
    <rcc rId="0" sId="1">
      <nc r="E224" t="inlineStr">
        <is>
          <t>Automatable</t>
        </is>
      </nc>
    </rcc>
    <rcc rId="0" sId="1">
      <nc r="E48" t="inlineStr">
        <is>
          <t>Automatable</t>
        </is>
      </nc>
    </rcc>
    <rcc rId="0" sId="1">
      <nc r="E19" t="inlineStr">
        <is>
          <t>Automatable</t>
        </is>
      </nc>
    </rcc>
    <rcc rId="0" sId="1">
      <nc r="E259" t="inlineStr">
        <is>
          <t>Automatable</t>
        </is>
      </nc>
    </rcc>
    <rcc rId="0" sId="1">
      <nc r="E55" t="inlineStr">
        <is>
          <t>Automatable</t>
        </is>
      </nc>
    </rcc>
    <rcc rId="0" sId="1">
      <nc r="E282" t="inlineStr">
        <is>
          <t>Automatable</t>
        </is>
      </nc>
    </rcc>
    <rcc rId="0" sId="1">
      <nc r="E113" t="inlineStr">
        <is>
          <t>Automatable</t>
        </is>
      </nc>
    </rcc>
    <rcc rId="0" sId="1">
      <nc r="E246" t="inlineStr">
        <is>
          <t>Automatable</t>
        </is>
      </nc>
    </rcc>
    <rcc rId="0" sId="1">
      <nc r="E147" t="inlineStr">
        <is>
          <t>Automatable</t>
        </is>
      </nc>
    </rcc>
    <rcc rId="0" sId="1">
      <nc r="E22" t="inlineStr">
        <is>
          <t>Automatable</t>
        </is>
      </nc>
    </rcc>
    <rcc rId="0" sId="1">
      <nc r="E205" t="inlineStr">
        <is>
          <t>Automatable</t>
        </is>
      </nc>
    </rcc>
    <rcc rId="0" sId="1">
      <nc r="E167" t="inlineStr">
        <is>
          <t>Automatable</t>
        </is>
      </nc>
    </rcc>
    <rcc rId="0" sId="1">
      <nc r="E238" t="inlineStr">
        <is>
          <t>Automatable</t>
        </is>
      </nc>
    </rcc>
    <rcc rId="0" sId="1">
      <nc r="E133" t="inlineStr">
        <is>
          <t>Automatable</t>
        </is>
      </nc>
    </rcc>
    <rcc rId="0" sId="1">
      <nc r="E132" t="inlineStr">
        <is>
          <t>Automatable</t>
        </is>
      </nc>
    </rcc>
    <rcc rId="0" sId="1">
      <nc r="E228" t="inlineStr">
        <is>
          <t>Automatable</t>
        </is>
      </nc>
    </rcc>
    <rcc rId="0" sId="1">
      <nc r="E166" t="inlineStr">
        <is>
          <t>Automatable</t>
        </is>
      </nc>
    </rcc>
    <rcc rId="0" sId="1">
      <nc r="E157" t="inlineStr">
        <is>
          <t>Automatable</t>
        </is>
      </nc>
    </rcc>
    <rcc rId="0" sId="1">
      <nc r="E159" t="inlineStr">
        <is>
          <t>Automatable</t>
        </is>
      </nc>
    </rcc>
    <rcc rId="0" sId="1">
      <nc r="E165" t="inlineStr">
        <is>
          <t>Automatable</t>
        </is>
      </nc>
    </rcc>
    <rcc rId="0" sId="1">
      <nc r="E231" t="inlineStr">
        <is>
          <t>Automatable</t>
        </is>
      </nc>
    </rcc>
    <rcc rId="0" sId="1">
      <nc r="E232" t="inlineStr">
        <is>
          <t>Automatable</t>
        </is>
      </nc>
    </rcc>
    <rcc rId="0" sId="1">
      <nc r="E233" t="inlineStr">
        <is>
          <t>Automatable</t>
        </is>
      </nc>
    </rcc>
    <rcc rId="0" sId="1">
      <nc r="E234" t="inlineStr">
        <is>
          <t>Automatable</t>
        </is>
      </nc>
    </rcc>
    <rcc rId="0" sId="1">
      <nc r="E235" t="inlineStr">
        <is>
          <t>Automatable</t>
        </is>
      </nc>
    </rcc>
    <rcc rId="0" sId="1">
      <nc r="E236" t="inlineStr">
        <is>
          <t>Automatable</t>
        </is>
      </nc>
    </rcc>
    <rcc rId="0" sId="1">
      <nc r="E237" t="inlineStr">
        <is>
          <t>Automatable</t>
        </is>
      </nc>
    </rcc>
    <rcc rId="0" sId="1">
      <nc r="E164" t="inlineStr">
        <is>
          <t>Automatable</t>
        </is>
      </nc>
    </rcc>
    <rcc rId="0" sId="1">
      <nc r="E156" t="inlineStr">
        <is>
          <t>Automatable</t>
        </is>
      </nc>
    </rcc>
    <rcc rId="0" sId="1">
      <nc r="E158" t="inlineStr">
        <is>
          <t>Automatable</t>
        </is>
      </nc>
    </rcc>
    <rcc rId="0" sId="1">
      <nc r="E264" t="inlineStr">
        <is>
          <t>Automatable</t>
        </is>
      </nc>
    </rcc>
    <rcc rId="0" sId="1">
      <nc r="E263" t="inlineStr">
        <is>
          <t>Automatable</t>
        </is>
      </nc>
    </rcc>
    <rcc rId="0" sId="1">
      <nc r="E270" t="inlineStr">
        <is>
          <t>Automatable</t>
        </is>
      </nc>
    </rcc>
    <rcc rId="0" sId="1">
      <nc r="E47" t="inlineStr">
        <is>
          <t>Automatable</t>
        </is>
      </nc>
    </rcc>
    <rcc rId="0" sId="1">
      <nc r="E109" t="inlineStr">
        <is>
          <t>Automatable</t>
        </is>
      </nc>
    </rcc>
    <rcc rId="0" sId="1">
      <nc r="E45" t="inlineStr">
        <is>
          <t>Automatable</t>
        </is>
      </nc>
    </rcc>
    <rcc rId="0" sId="1">
      <nc r="E36" t="inlineStr">
        <is>
          <t>Automatable</t>
        </is>
      </nc>
    </rcc>
    <rcc rId="0" sId="1">
      <nc r="E37" t="inlineStr">
        <is>
          <t>Automatable</t>
        </is>
      </nc>
    </rcc>
    <rcc rId="0" sId="1">
      <nc r="E112" t="inlineStr">
        <is>
          <t>Automatable</t>
        </is>
      </nc>
    </rcc>
    <rcc rId="0" sId="1">
      <nc r="E258" t="inlineStr">
        <is>
          <t>Automatable</t>
        </is>
      </nc>
    </rcc>
    <rcc rId="0" sId="1">
      <nc r="E91" t="inlineStr">
        <is>
          <t>Automatable</t>
        </is>
      </nc>
    </rcc>
    <rcc rId="0" sId="1">
      <nc r="E79" t="inlineStr">
        <is>
          <t>Automatable</t>
        </is>
      </nc>
    </rcc>
    <rcc rId="0" sId="1">
      <nc r="E82" t="inlineStr">
        <is>
          <t>Automatable</t>
        </is>
      </nc>
    </rcc>
    <rcc rId="0" sId="1">
      <nc r="E251" t="inlineStr">
        <is>
          <t>Automatable</t>
        </is>
      </nc>
    </rcc>
    <rcc rId="0" sId="1">
      <nc r="E252" t="inlineStr">
        <is>
          <t>Automatable</t>
        </is>
      </nc>
    </rcc>
    <rcc rId="0" sId="1">
      <nc r="E122" t="inlineStr">
        <is>
          <t>Automatable</t>
        </is>
      </nc>
    </rcc>
    <rcc rId="0" sId="1">
      <nc r="E124" t="inlineStr">
        <is>
          <t>Automatable</t>
        </is>
      </nc>
    </rcc>
    <rcc rId="0" sId="1">
      <nc r="E121" t="inlineStr">
        <is>
          <t>Automatable</t>
        </is>
      </nc>
    </rcc>
    <rcc rId="0" sId="1">
      <nc r="E120" t="inlineStr">
        <is>
          <t>Automatable</t>
        </is>
      </nc>
    </rcc>
    <rcc rId="0" sId="1">
      <nc r="E214" t="inlineStr">
        <is>
          <t>Automatable</t>
        </is>
      </nc>
    </rcc>
    <rcc rId="0" sId="1">
      <nc r="E211" t="inlineStr">
        <is>
          <t>Automatable</t>
        </is>
      </nc>
    </rcc>
    <rcc rId="0" sId="1">
      <nc r="E176" t="inlineStr">
        <is>
          <t>Automatable</t>
        </is>
      </nc>
    </rcc>
    <rcc rId="0" sId="1">
      <nc r="E63" t="inlineStr">
        <is>
          <t>Automatable</t>
        </is>
      </nc>
    </rcc>
    <rcc rId="0" sId="1">
      <nc r="E183" t="inlineStr">
        <is>
          <t>Automatable</t>
        </is>
      </nc>
    </rcc>
    <rcc rId="0" sId="1">
      <nc r="E180" t="inlineStr">
        <is>
          <t>Automatable</t>
        </is>
      </nc>
    </rcc>
    <rcc rId="0" sId="1">
      <nc r="E67" t="inlineStr">
        <is>
          <t>Automatable</t>
        </is>
      </nc>
    </rcc>
    <rcc rId="0" sId="1">
      <nc r="E256" t="inlineStr">
        <is>
          <t>Automatable</t>
        </is>
      </nc>
    </rcc>
    <rcc rId="0" sId="1">
      <nc r="E182" t="inlineStr">
        <is>
          <t>Automatable</t>
        </is>
      </nc>
    </rcc>
    <rcc rId="0" sId="1">
      <nc r="E265" t="inlineStr">
        <is>
          <t>Automatable</t>
        </is>
      </nc>
    </rcc>
    <rcc rId="0" sId="1">
      <nc r="E213" t="inlineStr">
        <is>
          <t>Automatable</t>
        </is>
      </nc>
    </rcc>
    <rcc rId="0" sId="1">
      <nc r="E210" t="inlineStr">
        <is>
          <t>Automatable</t>
        </is>
      </nc>
    </rcc>
    <rcc rId="0" sId="1">
      <nc r="E56" t="inlineStr">
        <is>
          <t>Automatable</t>
        </is>
      </nc>
    </rcc>
    <rcc rId="0" sId="1">
      <nc r="E186" t="inlineStr">
        <is>
          <t>Automatable</t>
        </is>
      </nc>
    </rcc>
    <rcc rId="0" sId="1">
      <nc r="E174" t="inlineStr">
        <is>
          <t>Automatable</t>
        </is>
      </nc>
    </rcc>
    <rcc rId="0" sId="1">
      <nc r="E72" t="inlineStr">
        <is>
          <t>Automatable</t>
        </is>
      </nc>
    </rcc>
    <rcc rId="0" sId="1">
      <nc r="E81" t="inlineStr">
        <is>
          <t>Automatable</t>
        </is>
      </nc>
    </rcc>
    <rcc rId="0" sId="1">
      <nc r="E71" t="inlineStr">
        <is>
          <t>Automatable</t>
        </is>
      </nc>
    </rcc>
    <rcc rId="0" sId="1">
      <nc r="E70" t="inlineStr">
        <is>
          <t>Automatable</t>
        </is>
      </nc>
    </rcc>
    <rcc rId="0" sId="1">
      <nc r="E173" t="inlineStr">
        <is>
          <t>Automatable</t>
        </is>
      </nc>
    </rcc>
    <rcc rId="0" sId="1">
      <nc r="E184" t="inlineStr">
        <is>
          <t>Automatable</t>
        </is>
      </nc>
    </rcc>
    <rcc rId="0" sId="1">
      <nc r="E222" t="inlineStr">
        <is>
          <t>Automatable</t>
        </is>
      </nc>
    </rcc>
    <rcc rId="0" sId="1">
      <nc r="E196" t="inlineStr">
        <is>
          <t>Automatable</t>
        </is>
      </nc>
    </rcc>
    <rcc rId="0" sId="1">
      <nc r="E39" t="inlineStr">
        <is>
          <t>Automatable</t>
        </is>
      </nc>
    </rcc>
    <rcc rId="0" sId="1">
      <nc r="E277" t="inlineStr">
        <is>
          <t>Automatable</t>
        </is>
      </nc>
    </rcc>
    <rcc rId="0" sId="1">
      <nc r="E279" t="inlineStr">
        <is>
          <t>Automatable</t>
        </is>
      </nc>
    </rcc>
    <rcc rId="0" sId="1">
      <nc r="E278" t="inlineStr">
        <is>
          <t>Automatable</t>
        </is>
      </nc>
    </rcc>
  </rrc>
  <rrc rId="5470" sId="1" ref="E1:E1048576" action="deleteCol" edge="1">
    <rfmt sheetId="1" xfDxf="1" sqref="E1:E1048576" start="0" length="0"/>
    <rcc rId="0" sId="1" dxf="1">
      <nc r="E1" t="inlineStr">
        <is>
          <t>classification</t>
        </is>
      </nc>
      <ndxf>
        <font>
          <b/>
          <sz val="11"/>
          <color theme="1"/>
          <name val="Calibri"/>
          <family val="2"/>
          <scheme val="minor"/>
        </font>
        <fill>
          <patternFill patternType="solid">
            <bgColor theme="4"/>
          </patternFill>
        </fill>
      </ndxf>
    </rcc>
    <rcc rId="0" sId="1">
      <nc r="E6" t="inlineStr">
        <is>
          <t>Intel Confidential</t>
        </is>
      </nc>
    </rcc>
    <rcc rId="0" sId="1">
      <nc r="E17" t="inlineStr">
        <is>
          <t>Intel Confidential</t>
        </is>
      </nc>
    </rcc>
    <rcc rId="0" sId="1">
      <nc r="E261" t="inlineStr">
        <is>
          <t>Intel Confidential</t>
        </is>
      </nc>
    </rcc>
    <rcc rId="0" sId="1">
      <nc r="E44" t="inlineStr">
        <is>
          <t>Intel Confidential</t>
        </is>
      </nc>
    </rcc>
    <rcc rId="0" sId="1">
      <nc r="E199" t="inlineStr">
        <is>
          <t>Intel Confidential</t>
        </is>
      </nc>
    </rcc>
    <rcc rId="0" sId="1">
      <nc r="E168" t="inlineStr">
        <is>
          <t>Intel Confidential</t>
        </is>
      </nc>
    </rcc>
    <rcc rId="0" sId="1">
      <nc r="E194" t="inlineStr">
        <is>
          <t>Intel Confidential</t>
        </is>
      </nc>
    </rcc>
    <rcc rId="0" sId="1">
      <nc r="E195" t="inlineStr">
        <is>
          <t>Intel Confidential</t>
        </is>
      </nc>
    </rcc>
    <rcc rId="0" sId="1">
      <nc r="E192" t="inlineStr">
        <is>
          <t>Intel Confidential</t>
        </is>
      </nc>
    </rcc>
    <rcc rId="0" sId="1">
      <nc r="E230" t="inlineStr">
        <is>
          <t>Intel Confidential</t>
        </is>
      </nc>
    </rcc>
    <rcc rId="0" sId="1">
      <nc r="E14" t="inlineStr">
        <is>
          <t>Intel Confidential</t>
        </is>
      </nc>
    </rcc>
    <rcc rId="0" sId="1">
      <nc r="E239" t="inlineStr">
        <is>
          <t>Intel Confidential</t>
        </is>
      </nc>
    </rcc>
    <rcc rId="0" sId="1">
      <nc r="E51" t="inlineStr">
        <is>
          <t>Intel Confidential</t>
        </is>
      </nc>
    </rcc>
    <rcc rId="0" sId="1">
      <nc r="E52" t="inlineStr">
        <is>
          <t>Intel Confidential</t>
        </is>
      </nc>
    </rcc>
    <rcc rId="0" sId="1">
      <nc r="E240" t="inlineStr">
        <is>
          <t>Intel Confidential</t>
        </is>
      </nc>
    </rcc>
    <rcc rId="0" sId="1">
      <nc r="E46" t="inlineStr">
        <is>
          <t>Intel Confidential</t>
        </is>
      </nc>
    </rcc>
    <rcc rId="0" sId="1">
      <nc r="E16" t="inlineStr">
        <is>
          <t>Intel Confidential</t>
        </is>
      </nc>
    </rcc>
    <rcc rId="0" sId="1">
      <nc r="E12" t="inlineStr">
        <is>
          <t>Intel Confidential</t>
        </is>
      </nc>
    </rcc>
    <rcc rId="0" sId="1">
      <nc r="E13" t="inlineStr">
        <is>
          <t>Intel Confidential</t>
        </is>
      </nc>
    </rcc>
    <rcc rId="0" sId="1">
      <nc r="E248" t="inlineStr">
        <is>
          <t>Intel Confidential</t>
        </is>
      </nc>
    </rcc>
    <rcc rId="0" sId="1">
      <nc r="E136" t="inlineStr">
        <is>
          <t>Intel Confidential</t>
        </is>
      </nc>
    </rcc>
    <rcc rId="0" sId="1">
      <nc r="E23" t="inlineStr">
        <is>
          <t>Intel Confidential</t>
        </is>
      </nc>
    </rcc>
    <rcc rId="0" sId="1">
      <nc r="E247" t="inlineStr">
        <is>
          <t>Intel Confidential</t>
        </is>
      </nc>
    </rcc>
    <rcc rId="0" sId="1">
      <nc r="E15" t="inlineStr">
        <is>
          <t>Intel Confidential</t>
        </is>
      </nc>
    </rcc>
    <rcc rId="0" sId="1">
      <nc r="E146" t="inlineStr">
        <is>
          <t>Intel Confidential</t>
        </is>
      </nc>
    </rcc>
    <rcc rId="0" sId="1">
      <nc r="E243" t="inlineStr">
        <is>
          <t>Intel Confidential</t>
        </is>
      </nc>
    </rcc>
    <rcc rId="0" sId="1">
      <nc r="E69" t="inlineStr">
        <is>
          <t>Intel Confidential</t>
        </is>
      </nc>
    </rcc>
    <rcc rId="0" sId="1">
      <nc r="E11" t="inlineStr">
        <is>
          <t>Intel Confidential</t>
        </is>
      </nc>
    </rcc>
    <rcc rId="0" sId="1">
      <nc r="E245" t="inlineStr">
        <is>
          <t>Intel Confidential</t>
        </is>
      </nc>
    </rcc>
    <rcc rId="0" sId="1">
      <nc r="E221" t="inlineStr">
        <is>
          <t>Intel Confidential</t>
        </is>
      </nc>
    </rcc>
    <rcc rId="0" sId="1">
      <nc r="E32" t="inlineStr">
        <is>
          <t>Intel Confidential</t>
        </is>
      </nc>
    </rcc>
    <rcc rId="0" sId="1">
      <nc r="E33" t="inlineStr">
        <is>
          <t>Intel Confidential</t>
        </is>
      </nc>
    </rcc>
    <rcc rId="0" sId="1">
      <nc r="E34" t="inlineStr">
        <is>
          <t>Intel Confidential</t>
        </is>
      </nc>
    </rcc>
    <rcc rId="0" sId="1">
      <nc r="E25" t="inlineStr">
        <is>
          <t>Intel Confidential</t>
        </is>
      </nc>
    </rcc>
    <rcc rId="0" sId="1">
      <nc r="E27" t="inlineStr">
        <is>
          <t>Intel Confidential</t>
        </is>
      </nc>
    </rcc>
    <rcc rId="0" sId="1">
      <nc r="E26" t="inlineStr">
        <is>
          <t>Intel Confidential</t>
        </is>
      </nc>
    </rcc>
    <rcc rId="0" sId="1">
      <nc r="E225" t="inlineStr">
        <is>
          <t>Intel Confidential</t>
        </is>
      </nc>
    </rcc>
    <rcc rId="0" sId="1">
      <nc r="E151" t="inlineStr">
        <is>
          <t>Intel Confidential</t>
        </is>
      </nc>
    </rcc>
    <rcc rId="0" sId="1">
      <nc r="E150" t="inlineStr">
        <is>
          <t>Intel Confidential</t>
        </is>
      </nc>
    </rcc>
    <rcc rId="0" sId="1">
      <nc r="E54" t="inlineStr">
        <is>
          <t>Intel Confidential</t>
        </is>
      </nc>
    </rcc>
    <rcc rId="0" sId="1">
      <nc r="E155" t="inlineStr">
        <is>
          <t>Intel Confidential</t>
        </is>
      </nc>
    </rcc>
    <rcc rId="0" sId="1">
      <nc r="E198" t="inlineStr">
        <is>
          <t>Intel Confidential</t>
        </is>
      </nc>
    </rcc>
    <rcc rId="0" sId="1">
      <nc r="E104" t="inlineStr">
        <is>
          <t>Intel Confidential</t>
        </is>
      </nc>
    </rcc>
    <rcc rId="0" sId="1">
      <nc r="E125" t="inlineStr">
        <is>
          <t>Intel Confidential</t>
        </is>
      </nc>
    </rcc>
    <rcc rId="0" sId="1">
      <nc r="E42" t="inlineStr">
        <is>
          <t>Intel Confidential</t>
        </is>
      </nc>
    </rcc>
    <rcc rId="0" sId="1">
      <nc r="E138" t="inlineStr">
        <is>
          <t>Intel Confidential</t>
        </is>
      </nc>
    </rcc>
    <rcc rId="0" sId="1">
      <nc r="E257" t="inlineStr">
        <is>
          <t>Intel Confidential</t>
        </is>
      </nc>
    </rcc>
    <rcc rId="0" sId="1">
      <nc r="E262" t="inlineStr">
        <is>
          <t>Intel Confidential</t>
        </is>
      </nc>
    </rcc>
    <rcc rId="0" sId="1">
      <nc r="E102" t="inlineStr">
        <is>
          <t>Intel Confidential</t>
        </is>
      </nc>
    </rcc>
    <rcc rId="0" sId="1">
      <nc r="E254" t="inlineStr">
        <is>
          <t>Intel Confidential</t>
        </is>
      </nc>
    </rcc>
    <rcc rId="0" sId="1">
      <nc r="E101" t="inlineStr">
        <is>
          <t>Intel Confidential</t>
        </is>
      </nc>
    </rcc>
    <rcc rId="0" sId="1">
      <nc r="E200" t="inlineStr">
        <is>
          <t>Intel Confidential</t>
        </is>
      </nc>
    </rcc>
    <rcc rId="0" sId="1">
      <nc r="E100" t="inlineStr">
        <is>
          <t>Intel Confidential</t>
        </is>
      </nc>
    </rcc>
    <rcc rId="0" sId="1">
      <nc r="E43" t="inlineStr">
        <is>
          <t>Intel Confidential</t>
        </is>
      </nc>
    </rcc>
    <rcc rId="0" sId="1">
      <nc r="E249" t="inlineStr">
        <is>
          <t>Intel Confidential</t>
        </is>
      </nc>
    </rcc>
    <rcc rId="0" sId="1">
      <nc r="E130" t="inlineStr">
        <is>
          <t>Intel Confidential</t>
        </is>
      </nc>
    </rcc>
    <rcc rId="0" sId="1">
      <nc r="E53" t="inlineStr">
        <is>
          <t>Intel Confidential</t>
        </is>
      </nc>
    </rcc>
    <rcc rId="0" sId="1">
      <nc r="E193" t="inlineStr">
        <is>
          <t>Intel Confidential</t>
        </is>
      </nc>
    </rcc>
    <rcc rId="0" sId="1">
      <nc r="E20" t="inlineStr">
        <is>
          <t>Intel Confidential</t>
        </is>
      </nc>
    </rcc>
    <rcc rId="0" sId="1">
      <nc r="E206" t="inlineStr">
        <is>
          <t>Intel Confidential</t>
        </is>
      </nc>
    </rcc>
    <rcc rId="0" sId="1">
      <nc r="E207" t="inlineStr">
        <is>
          <t>Intel Confidential</t>
        </is>
      </nc>
    </rcc>
    <rcc rId="0" sId="1">
      <nc r="E253" t="inlineStr">
        <is>
          <t>Intel Confidential</t>
        </is>
      </nc>
    </rcc>
    <rcc rId="0" sId="1">
      <nc r="E208" t="inlineStr">
        <is>
          <t>Intel Confidential</t>
        </is>
      </nc>
    </rcc>
    <rcc rId="0" sId="1">
      <nc r="E21" t="inlineStr">
        <is>
          <t>Intel Confidential</t>
        </is>
      </nc>
    </rcc>
    <rcc rId="0" sId="1">
      <nc r="E40" t="inlineStr">
        <is>
          <t>Intel Confidential</t>
        </is>
      </nc>
    </rcc>
    <rcc rId="0" sId="1">
      <nc r="E83" t="inlineStr">
        <is>
          <t>Intel Confidential</t>
        </is>
      </nc>
    </rcc>
    <rcc rId="0" sId="1">
      <nc r="E90" t="inlineStr">
        <is>
          <t>Intel Confidential</t>
        </is>
      </nc>
    </rcc>
    <rcc rId="0" sId="1">
      <nc r="E142" t="inlineStr">
        <is>
          <t>Intel Confidential</t>
        </is>
      </nc>
    </rcc>
    <rcc rId="0" sId="1">
      <nc r="E217" t="inlineStr">
        <is>
          <t>Intel Confidential</t>
        </is>
      </nc>
    </rcc>
    <rcc rId="0" sId="1">
      <nc r="E140" t="inlineStr">
        <is>
          <t>Intel Confidential</t>
        </is>
      </nc>
    </rcc>
    <rcc rId="0" sId="1">
      <nc r="E144" t="inlineStr">
        <is>
          <t>Intel Confidential</t>
        </is>
      </nc>
    </rcc>
    <rcc rId="0" sId="1">
      <nc r="E73" t="inlineStr">
        <is>
          <t>Intel Confidential</t>
        </is>
      </nc>
    </rcc>
    <rcc rId="0" sId="1">
      <nc r="E74" t="inlineStr">
        <is>
          <t>Intel Confidential</t>
        </is>
      </nc>
    </rcc>
    <rcc rId="0" sId="1">
      <nc r="E219" t="inlineStr">
        <is>
          <t>Intel Confidential</t>
        </is>
      </nc>
    </rcc>
    <rcc rId="0" sId="1">
      <nc r="E280" t="inlineStr">
        <is>
          <t>Intel Confidential</t>
        </is>
      </nc>
    </rcc>
    <rcc rId="0" sId="1">
      <nc r="E189" t="inlineStr">
        <is>
          <t>Intel Confidential</t>
        </is>
      </nc>
    </rcc>
    <rcc rId="0" sId="1">
      <nc r="E229" t="inlineStr">
        <is>
          <t>Intel Confidential</t>
        </is>
      </nc>
    </rcc>
    <rcc rId="0" sId="1">
      <nc r="E190" t="inlineStr">
        <is>
          <t>Intel Confidential</t>
        </is>
      </nc>
    </rcc>
    <rcc rId="0" sId="1">
      <nc r="E80" t="inlineStr">
        <is>
          <t>Intel Confidential</t>
        </is>
      </nc>
    </rcc>
    <rcc rId="0" sId="1">
      <nc r="E58" t="inlineStr">
        <is>
          <t>Intel Confidential</t>
        </is>
      </nc>
    </rcc>
    <rcc rId="0" sId="1">
      <nc r="E60" t="inlineStr">
        <is>
          <t>Intel Confidential</t>
        </is>
      </nc>
    </rcc>
    <rcc rId="0" sId="1">
      <nc r="E212" t="inlineStr">
        <is>
          <t>Intel Confidential</t>
        </is>
      </nc>
    </rcc>
    <rcc rId="0" sId="1">
      <nc r="E64" t="inlineStr">
        <is>
          <t>Intel Confidential</t>
        </is>
      </nc>
    </rcc>
    <rcc rId="0" sId="1">
      <nc r="E65" t="inlineStr">
        <is>
          <t>Intel Confidential</t>
        </is>
      </nc>
    </rcc>
    <rcc rId="0" sId="1">
      <nc r="E160" t="inlineStr">
        <is>
          <t>Intel Confidential</t>
        </is>
      </nc>
    </rcc>
    <rcc rId="0" sId="1">
      <nc r="E226" t="inlineStr">
        <is>
          <t>Intel Confidential</t>
        </is>
      </nc>
    </rcc>
    <rcc rId="0" sId="1">
      <nc r="E161" t="inlineStr">
        <is>
          <t>Intel Confidential</t>
        </is>
      </nc>
    </rcc>
    <rcc rId="0" sId="1">
      <nc r="E89" t="inlineStr">
        <is>
          <t>Intel Confidential</t>
        </is>
      </nc>
    </rcc>
    <rcc rId="0" sId="1">
      <nc r="E24" t="inlineStr">
        <is>
          <t>Intel Confidential</t>
        </is>
      </nc>
    </rcc>
    <rcc rId="0" sId="1">
      <nc r="E105" t="inlineStr">
        <is>
          <t>Intel Confidential</t>
        </is>
      </nc>
    </rcc>
    <rcc rId="0" sId="1">
      <nc r="E106" t="inlineStr">
        <is>
          <t>Intel Confidential</t>
        </is>
      </nc>
    </rcc>
    <rcc rId="0" sId="1">
      <nc r="E107" t="inlineStr">
        <is>
          <t>Intel Confidential</t>
        </is>
      </nc>
    </rcc>
    <rcc rId="0" sId="1">
      <nc r="E5" t="inlineStr">
        <is>
          <t>Intel Confidential</t>
        </is>
      </nc>
    </rcc>
    <rcc rId="0" sId="1">
      <nc r="E4" t="inlineStr">
        <is>
          <t>Intel Confidential</t>
        </is>
      </nc>
    </rcc>
    <rcc rId="0" sId="1">
      <nc r="E123" t="inlineStr">
        <is>
          <t>Intel Confidential</t>
        </is>
      </nc>
    </rcc>
    <rcc rId="0" sId="1">
      <nc r="E103" t="inlineStr">
        <is>
          <t>Intel Confidential</t>
        </is>
      </nc>
    </rcc>
    <rcc rId="0" sId="1">
      <nc r="E7" t="inlineStr">
        <is>
          <t>Intel Confidential</t>
        </is>
      </nc>
    </rcc>
    <rcc rId="0" sId="1">
      <nc r="E99" t="inlineStr">
        <is>
          <t>Intel Confidential</t>
        </is>
      </nc>
    </rcc>
    <rcc rId="0" sId="1">
      <nc r="E8" t="inlineStr">
        <is>
          <t>Intel Confidential</t>
        </is>
      </nc>
    </rcc>
    <rcc rId="0" sId="1">
      <nc r="E216" t="inlineStr">
        <is>
          <t>Intel Confidential</t>
        </is>
      </nc>
    </rcc>
    <rcc rId="0" sId="1">
      <nc r="E31" t="inlineStr">
        <is>
          <t>Intel Confidential</t>
        </is>
      </nc>
    </rcc>
    <rcc rId="0" sId="1">
      <nc r="E268" t="inlineStr">
        <is>
          <t>Intel Confidential</t>
        </is>
      </nc>
    </rcc>
    <rcc rId="0" sId="1">
      <nc r="E266" t="inlineStr">
        <is>
          <t>Intel Confidential</t>
        </is>
      </nc>
    </rcc>
    <rcc rId="0" sId="1">
      <nc r="E260" t="inlineStr">
        <is>
          <t>Intel Confidential</t>
        </is>
      </nc>
    </rcc>
    <rcc rId="0" sId="1">
      <nc r="E250" t="inlineStr">
        <is>
          <t>Intel Confidential</t>
        </is>
      </nc>
    </rcc>
    <rcc rId="0" sId="1">
      <nc r="E114" t="inlineStr">
        <is>
          <t>Intel Confidential</t>
        </is>
      </nc>
    </rcc>
    <rcc rId="0" sId="1">
      <nc r="E41" t="inlineStr">
        <is>
          <t>Intel Confidential</t>
        </is>
      </nc>
    </rcc>
    <rcc rId="0" sId="1">
      <nc r="E94" t="inlineStr">
        <is>
          <t>Intel Confidential</t>
        </is>
      </nc>
    </rcc>
    <rcc rId="0" sId="1">
      <nc r="E35" t="inlineStr">
        <is>
          <t>Intel Confidential</t>
        </is>
      </nc>
    </rcc>
    <rcc rId="0" sId="1">
      <nc r="E30" t="inlineStr">
        <is>
          <t>Intel Confidential</t>
        </is>
      </nc>
    </rcc>
    <rcc rId="0" sId="1">
      <nc r="E152" t="inlineStr">
        <is>
          <t>Intel Confidential</t>
        </is>
      </nc>
    </rcc>
    <rcc rId="0" sId="1">
      <nc r="E134" t="inlineStr">
        <is>
          <t>Intel Confidential</t>
        </is>
      </nc>
    </rcc>
    <rcc rId="0" sId="1">
      <nc r="E135" t="inlineStr">
        <is>
          <t>Intel Confidential</t>
        </is>
      </nc>
    </rcc>
    <rcc rId="0" sId="1">
      <nc r="E28" t="inlineStr">
        <is>
          <t>Intel Confidential</t>
        </is>
      </nc>
    </rcc>
    <rcc rId="0" sId="1">
      <nc r="E131" t="inlineStr">
        <is>
          <t>Intel Confidential</t>
        </is>
      </nc>
    </rcc>
    <rcc rId="0" sId="1">
      <nc r="E117" t="inlineStr">
        <is>
          <t>Intel Confidential</t>
        </is>
      </nc>
    </rcc>
    <rcc rId="0" sId="1">
      <nc r="E139" t="inlineStr">
        <is>
          <t>Intel Confidential</t>
        </is>
      </nc>
    </rcc>
    <rcc rId="0" sId="1">
      <nc r="E119" t="inlineStr">
        <is>
          <t>Intel Confidential</t>
        </is>
      </nc>
    </rcc>
    <rcc rId="0" sId="1">
      <nc r="E84" t="inlineStr">
        <is>
          <t>Intel Confidential</t>
        </is>
      </nc>
    </rcc>
    <rcc rId="0" sId="1">
      <nc r="E218" t="inlineStr">
        <is>
          <t>Intel Confidential</t>
        </is>
      </nc>
    </rcc>
    <rcc rId="0" sId="1">
      <nc r="E285" t="inlineStr">
        <is>
          <t>Intel Confidential</t>
        </is>
      </nc>
    </rcc>
    <rcc rId="0" sId="1">
      <nc r="E284" t="inlineStr">
        <is>
          <t>Intel Confidential</t>
        </is>
      </nc>
    </rcc>
    <rcc rId="0" sId="1">
      <nc r="E286" t="inlineStr">
        <is>
          <t>Intel Confidential</t>
        </is>
      </nc>
    </rcc>
    <rcc rId="0" sId="1">
      <nc r="E2" t="inlineStr">
        <is>
          <t>Intel Confidential</t>
        </is>
      </nc>
    </rcc>
    <rcc rId="0" sId="1">
      <nc r="E98" t="inlineStr">
        <is>
          <t>Intel Confidential</t>
        </is>
      </nc>
    </rcc>
    <rcc rId="0" sId="1">
      <nc r="E96" t="inlineStr">
        <is>
          <t>Intel Confidential</t>
        </is>
      </nc>
    </rcc>
    <rcc rId="0" sId="1">
      <nc r="E175" t="inlineStr">
        <is>
          <t>Intel Confidential</t>
        </is>
      </nc>
    </rcc>
    <rcc rId="0" sId="1">
      <nc r="E62" t="inlineStr">
        <is>
          <t>Intel Confidential</t>
        </is>
      </nc>
    </rcc>
    <rcc rId="0" sId="1">
      <nc r="E59" t="inlineStr">
        <is>
          <t>Intel Confidential</t>
        </is>
      </nc>
    </rcc>
    <rcc rId="0" sId="1">
      <nc r="E179" t="inlineStr">
        <is>
          <t>Intel Confidential</t>
        </is>
      </nc>
    </rcc>
    <rcc rId="0" sId="1">
      <nc r="E78" t="inlineStr">
        <is>
          <t>Intel Confidential</t>
        </is>
      </nc>
    </rcc>
    <rcc rId="0" sId="1">
      <nc r="E61" t="inlineStr">
        <is>
          <t>Intel Confidential</t>
        </is>
      </nc>
    </rcc>
    <rcc rId="0" sId="1">
      <nc r="E181" t="inlineStr">
        <is>
          <t>Intel Confidential</t>
        </is>
      </nc>
    </rcc>
    <rcc rId="0" sId="1">
      <nc r="E178" t="inlineStr">
        <is>
          <t>Intel Confidential</t>
        </is>
      </nc>
    </rcc>
    <rcc rId="0" sId="1">
      <nc r="E57" t="inlineStr">
        <is>
          <t>Intel Confidential</t>
        </is>
      </nc>
    </rcc>
    <rcc rId="0" sId="1">
      <nc r="E137" t="inlineStr">
        <is>
          <t>Intel Confidential</t>
        </is>
      </nc>
    </rcc>
    <rcc rId="0" sId="1">
      <nc r="E77" t="inlineStr">
        <is>
          <t>Intel Confidential</t>
        </is>
      </nc>
    </rcc>
    <rcc rId="0" sId="1">
      <nc r="E76" t="inlineStr">
        <is>
          <t>Intel Confidential</t>
        </is>
      </nc>
    </rcc>
    <rcc rId="0" sId="1">
      <nc r="E97" t="inlineStr">
        <is>
          <t>Intel Confidential</t>
        </is>
      </nc>
    </rcc>
    <rcc rId="0" sId="1">
      <nc r="E95" t="inlineStr">
        <is>
          <t>Intel Confidential</t>
        </is>
      </nc>
    </rcc>
    <rcc rId="0" sId="1">
      <nc r="E177" t="inlineStr">
        <is>
          <t>Intel Confidential</t>
        </is>
      </nc>
    </rcc>
    <rcc rId="0" sId="1">
      <nc r="E66" t="inlineStr">
        <is>
          <t>Intel Confidential</t>
        </is>
      </nc>
    </rcc>
    <rcc rId="0" sId="1">
      <nc r="E68" t="inlineStr">
        <is>
          <t>Intel Confidential</t>
        </is>
      </nc>
    </rcc>
    <rcc rId="0" sId="1">
      <nc r="E187" t="inlineStr">
        <is>
          <t>Intel Confidential</t>
        </is>
      </nc>
    </rcc>
    <rcc rId="0" sId="1">
      <nc r="E185" t="inlineStr">
        <is>
          <t>Intel Confidential</t>
        </is>
      </nc>
    </rcc>
    <rcc rId="0" sId="1">
      <nc r="E143" t="inlineStr">
        <is>
          <t>Intel Confidential</t>
        </is>
      </nc>
    </rcc>
    <rcc rId="0" sId="1">
      <nc r="E141" t="inlineStr">
        <is>
          <t>Intel Confidential</t>
        </is>
      </nc>
    </rcc>
    <rcc rId="0" sId="1">
      <nc r="E145" t="inlineStr">
        <is>
          <t>Intel Confidential</t>
        </is>
      </nc>
    </rcc>
    <rcc rId="0" sId="1">
      <nc r="E220" t="inlineStr">
        <is>
          <t>Intel Confidential</t>
        </is>
      </nc>
    </rcc>
    <rcc rId="0" sId="1">
      <nc r="E197" t="inlineStr">
        <is>
          <t>Intel Confidential</t>
        </is>
      </nc>
    </rcc>
    <rcc rId="0" sId="1">
      <nc r="E49" t="inlineStr">
        <is>
          <t>Intel Confidential</t>
        </is>
      </nc>
    </rcc>
    <rcc rId="0" sId="1">
      <nc r="E153" t="inlineStr">
        <is>
          <t>Intel Confidential</t>
        </is>
      </nc>
    </rcc>
    <rcc rId="0" sId="1">
      <nc r="E154" t="inlineStr">
        <is>
          <t>Intel Confidential</t>
        </is>
      </nc>
    </rcc>
    <rcc rId="0" sId="1">
      <nc r="E3" t="inlineStr">
        <is>
          <t>Intel Confidential</t>
        </is>
      </nc>
    </rcc>
    <rcc rId="0" sId="1">
      <nc r="E108" t="inlineStr">
        <is>
          <t>Intel Confidential</t>
        </is>
      </nc>
    </rcc>
    <rcc rId="0" sId="1">
      <nc r="E38" t="inlineStr">
        <is>
          <t>Intel Confidential</t>
        </is>
      </nc>
    </rcc>
    <rcc rId="0" sId="1">
      <nc r="E50" t="inlineStr">
        <is>
          <t>Intel Confidential</t>
        </is>
      </nc>
    </rcc>
    <rcc rId="0" sId="1">
      <nc r="E115" t="inlineStr">
        <is>
          <t>Intel Confidential</t>
        </is>
      </nc>
    </rcc>
    <rcc rId="0" sId="1">
      <nc r="E275" t="inlineStr">
        <is>
          <t>Intel Confidential</t>
        </is>
      </nc>
    </rcc>
    <rcc rId="0" sId="1">
      <nc r="E274" t="inlineStr">
        <is>
          <t>Intel Confidential</t>
        </is>
      </nc>
    </rcc>
    <rcc rId="0" sId="1">
      <nc r="E276" t="inlineStr">
        <is>
          <t>Intel Confidential</t>
        </is>
      </nc>
    </rcc>
    <rcc rId="0" sId="1">
      <nc r="E18" t="inlineStr">
        <is>
          <t>Intel Confidential</t>
        </is>
      </nc>
    </rcc>
    <rcc rId="0" sId="1">
      <nc r="E283" t="inlineStr">
        <is>
          <t>Intel Confidential</t>
        </is>
      </nc>
    </rcc>
    <rcc rId="0" sId="1">
      <nc r="E281" t="inlineStr">
        <is>
          <t>Intel Confidential</t>
        </is>
      </nc>
    </rcc>
    <rcc rId="0" sId="1">
      <nc r="E127" t="inlineStr">
        <is>
          <t>Intel Confidential</t>
        </is>
      </nc>
    </rcc>
    <rcc rId="0" sId="1">
      <nc r="E126" t="inlineStr">
        <is>
          <t>Intel Confidential</t>
        </is>
      </nc>
    </rcc>
    <rcc rId="0" sId="1">
      <nc r="E9" t="inlineStr">
        <is>
          <t>Intel Confidential</t>
        </is>
      </nc>
    </rcc>
    <rcc rId="0" sId="1">
      <nc r="E88" t="inlineStr">
        <is>
          <t>Intel Confidential</t>
        </is>
      </nc>
    </rcc>
    <rcc rId="0" sId="1">
      <nc r="E162" t="inlineStr">
        <is>
          <t>Intel Confidential</t>
        </is>
      </nc>
    </rcc>
    <rcc rId="0" sId="1">
      <nc r="E163" t="inlineStr">
        <is>
          <t>Intel Confidential</t>
        </is>
      </nc>
    </rcc>
    <rcc rId="0" sId="1">
      <nc r="E227" t="inlineStr">
        <is>
          <t>Intel Confidential</t>
        </is>
      </nc>
    </rcc>
    <rcc rId="0" sId="1">
      <nc r="E269" t="inlineStr">
        <is>
          <t>Intel Confidential</t>
        </is>
      </nc>
    </rcc>
    <rcc rId="0" sId="1">
      <nc r="E267" t="inlineStr">
        <is>
          <t>Intel Confidential</t>
        </is>
      </nc>
    </rcc>
    <rcc rId="0" sId="1">
      <nc r="E271" t="inlineStr">
        <is>
          <t>Intel Confidential</t>
        </is>
      </nc>
    </rcc>
    <rcc rId="0" sId="1">
      <nc r="E93" t="inlineStr">
        <is>
          <t>Intel Confidential</t>
        </is>
      </nc>
    </rcc>
    <rcc rId="0" sId="1">
      <nc r="E215" t="inlineStr">
        <is>
          <t>Intel Confidential</t>
        </is>
      </nc>
    </rcc>
    <rcc rId="0" sId="1">
      <nc r="E75" t="inlineStr">
        <is>
          <t>Intel Confidential</t>
        </is>
      </nc>
    </rcc>
    <rcc rId="0" sId="1">
      <nc r="E203" t="inlineStr">
        <is>
          <t>Intel Confidential</t>
        </is>
      </nc>
    </rcc>
    <rcc rId="0" sId="1">
      <nc r="E92" t="inlineStr">
        <is>
          <t>Intel Confidential</t>
        </is>
      </nc>
    </rcc>
    <rcc rId="0" sId="1">
      <nc r="E85" t="inlineStr">
        <is>
          <t>Intel Confidential</t>
        </is>
      </nc>
    </rcc>
    <rcc rId="0" sId="1">
      <nc r="E255" t="inlineStr">
        <is>
          <t>Intel Confidential</t>
        </is>
      </nc>
    </rcc>
    <rcc rId="0" sId="1">
      <nc r="E116" t="inlineStr">
        <is>
          <t>Intel Confidential</t>
        </is>
      </nc>
    </rcc>
    <rcc rId="0" sId="1">
      <nc r="E242" t="inlineStr">
        <is>
          <t>Intel Confidential</t>
        </is>
      </nc>
    </rcc>
    <rcc rId="0" sId="1">
      <nc r="E29" t="inlineStr">
        <is>
          <t>Intel Confidential</t>
        </is>
      </nc>
    </rcc>
    <rcc rId="0" sId="1">
      <nc r="E202" t="inlineStr">
        <is>
          <t>Intel Confidential</t>
        </is>
      </nc>
    </rcc>
    <rcc rId="0" sId="1">
      <nc r="E241" t="inlineStr">
        <is>
          <t>Intel Confidential</t>
        </is>
      </nc>
    </rcc>
    <rcc rId="0" sId="1">
      <nc r="E188" t="inlineStr">
        <is>
          <t>Intel Confidential</t>
        </is>
      </nc>
    </rcc>
    <rcc rId="0" sId="1">
      <nc r="E244" t="inlineStr">
        <is>
          <t>Intel Confidential</t>
        </is>
      </nc>
    </rcc>
    <rcc rId="0" sId="1">
      <nc r="E149" t="inlineStr">
        <is>
          <t>Intel Confidential</t>
        </is>
      </nc>
    </rcc>
    <rcc rId="0" sId="1">
      <nc r="E191" t="inlineStr">
        <is>
          <t>Intel Confidential</t>
        </is>
      </nc>
    </rcc>
    <rcc rId="0" sId="1">
      <nc r="E223" t="inlineStr">
        <is>
          <t>Intel Confidential</t>
        </is>
      </nc>
    </rcc>
    <rcc rId="0" sId="1">
      <nc r="E148" t="inlineStr">
        <is>
          <t>Intel Confidential</t>
        </is>
      </nc>
    </rcc>
    <rcc rId="0" sId="1">
      <nc r="E273" t="inlineStr">
        <is>
          <t>Intel Confidential</t>
        </is>
      </nc>
    </rcc>
    <rcc rId="0" sId="1">
      <nc r="E272" t="inlineStr">
        <is>
          <t>Intel Confidential</t>
        </is>
      </nc>
    </rcc>
    <rcc rId="0" sId="1">
      <nc r="E204" t="inlineStr">
        <is>
          <t>Intel Confidential</t>
        </is>
      </nc>
    </rcc>
    <rcc rId="0" sId="1">
      <nc r="E129" t="inlineStr">
        <is>
          <t>Intel Confidential</t>
        </is>
      </nc>
    </rcc>
    <rcc rId="0" sId="1">
      <nc r="E128" t="inlineStr">
        <is>
          <t>Intel Confidential</t>
        </is>
      </nc>
    </rcc>
    <rcc rId="0" sId="1">
      <nc r="E10" t="inlineStr">
        <is>
          <t>Intel Confidential</t>
        </is>
      </nc>
    </rcc>
    <rcc rId="0" sId="1">
      <nc r="E172" t="inlineStr">
        <is>
          <t>Intel Confidential</t>
        </is>
      </nc>
    </rcc>
    <rcc rId="0" sId="1">
      <nc r="E201" t="inlineStr">
        <is>
          <t>Intel Confidential</t>
        </is>
      </nc>
    </rcc>
    <rcc rId="0" sId="1">
      <nc r="E86" t="inlineStr">
        <is>
          <t>Intel Confidential</t>
        </is>
      </nc>
    </rcc>
    <rcc rId="0" sId="1">
      <nc r="E87" t="inlineStr">
        <is>
          <t>Intel Confidential</t>
        </is>
      </nc>
    </rcc>
    <rcc rId="0" sId="1">
      <nc r="E111" t="inlineStr">
        <is>
          <t>Intel Confidential</t>
        </is>
      </nc>
    </rcc>
    <rcc rId="0" sId="1">
      <nc r="E110" t="inlineStr">
        <is>
          <t>Intel Confidential</t>
        </is>
      </nc>
    </rcc>
    <rcc rId="0" sId="1">
      <nc r="E118" t="inlineStr">
        <is>
          <t>Intel Confidential</t>
        </is>
      </nc>
    </rcc>
    <rcc rId="0" sId="1">
      <nc r="E169" t="inlineStr">
        <is>
          <t>Intel Confidential</t>
        </is>
      </nc>
    </rcc>
    <rcc rId="0" sId="1">
      <nc r="E209" t="inlineStr">
        <is>
          <t>Intel Confidential</t>
        </is>
      </nc>
    </rcc>
    <rcc rId="0" sId="1">
      <nc r="E171" t="inlineStr">
        <is>
          <t>Intel Confidential</t>
        </is>
      </nc>
    </rcc>
    <rcc rId="0" sId="1">
      <nc r="E170" t="inlineStr">
        <is>
          <t>Intel Confidential</t>
        </is>
      </nc>
    </rcc>
    <rcc rId="0" sId="1">
      <nc r="E224" t="inlineStr">
        <is>
          <t>Intel Confidential</t>
        </is>
      </nc>
    </rcc>
    <rcc rId="0" sId="1">
      <nc r="E48" t="inlineStr">
        <is>
          <t>Intel Confidential</t>
        </is>
      </nc>
    </rcc>
    <rcc rId="0" sId="1">
      <nc r="E19" t="inlineStr">
        <is>
          <t>Intel Confidential</t>
        </is>
      </nc>
    </rcc>
    <rcc rId="0" sId="1">
      <nc r="E259" t="inlineStr">
        <is>
          <t>Intel Confidential</t>
        </is>
      </nc>
    </rcc>
    <rcc rId="0" sId="1">
      <nc r="E55" t="inlineStr">
        <is>
          <t>Intel Confidential</t>
        </is>
      </nc>
    </rcc>
    <rcc rId="0" sId="1">
      <nc r="E282" t="inlineStr">
        <is>
          <t>Intel Confidential</t>
        </is>
      </nc>
    </rcc>
    <rcc rId="0" sId="1">
      <nc r="E113" t="inlineStr">
        <is>
          <t>Intel Confidential</t>
        </is>
      </nc>
    </rcc>
    <rcc rId="0" sId="1">
      <nc r="E246" t="inlineStr">
        <is>
          <t>Intel Confidential</t>
        </is>
      </nc>
    </rcc>
    <rcc rId="0" sId="1">
      <nc r="E147" t="inlineStr">
        <is>
          <t>Intel Confidential</t>
        </is>
      </nc>
    </rcc>
    <rcc rId="0" sId="1">
      <nc r="E22" t="inlineStr">
        <is>
          <t>Intel Confidential</t>
        </is>
      </nc>
    </rcc>
    <rcc rId="0" sId="1">
      <nc r="E205" t="inlineStr">
        <is>
          <t>Intel Confidential</t>
        </is>
      </nc>
    </rcc>
    <rcc rId="0" sId="1">
      <nc r="E167" t="inlineStr">
        <is>
          <t>Intel Confidential</t>
        </is>
      </nc>
    </rcc>
    <rcc rId="0" sId="1">
      <nc r="E238" t="inlineStr">
        <is>
          <t>Intel Confidential</t>
        </is>
      </nc>
    </rcc>
    <rcc rId="0" sId="1">
      <nc r="E133" t="inlineStr">
        <is>
          <t>Intel Confidential</t>
        </is>
      </nc>
    </rcc>
    <rcc rId="0" sId="1">
      <nc r="E132" t="inlineStr">
        <is>
          <t>Intel Confidential</t>
        </is>
      </nc>
    </rcc>
    <rcc rId="0" sId="1">
      <nc r="E228" t="inlineStr">
        <is>
          <t>Intel Confidential</t>
        </is>
      </nc>
    </rcc>
    <rcc rId="0" sId="1">
      <nc r="E166" t="inlineStr">
        <is>
          <t>Intel Confidential</t>
        </is>
      </nc>
    </rcc>
    <rcc rId="0" sId="1">
      <nc r="E157" t="inlineStr">
        <is>
          <t>Intel Confidential</t>
        </is>
      </nc>
    </rcc>
    <rcc rId="0" sId="1">
      <nc r="E159" t="inlineStr">
        <is>
          <t>Intel Confidential</t>
        </is>
      </nc>
    </rcc>
    <rcc rId="0" sId="1">
      <nc r="E165" t="inlineStr">
        <is>
          <t>Intel Confidential</t>
        </is>
      </nc>
    </rcc>
    <rcc rId="0" sId="1">
      <nc r="E231" t="inlineStr">
        <is>
          <t>Intel Confidential</t>
        </is>
      </nc>
    </rcc>
    <rcc rId="0" sId="1">
      <nc r="E232" t="inlineStr">
        <is>
          <t>Intel Confidential</t>
        </is>
      </nc>
    </rcc>
    <rcc rId="0" sId="1">
      <nc r="E233" t="inlineStr">
        <is>
          <t>Intel Confidential</t>
        </is>
      </nc>
    </rcc>
    <rcc rId="0" sId="1">
      <nc r="E234" t="inlineStr">
        <is>
          <t>Intel Confidential</t>
        </is>
      </nc>
    </rcc>
    <rcc rId="0" sId="1">
      <nc r="E235" t="inlineStr">
        <is>
          <t>Intel Confidential</t>
        </is>
      </nc>
    </rcc>
    <rcc rId="0" sId="1">
      <nc r="E236" t="inlineStr">
        <is>
          <t>Intel Confidential</t>
        </is>
      </nc>
    </rcc>
    <rcc rId="0" sId="1">
      <nc r="E237" t="inlineStr">
        <is>
          <t>Intel Confidential</t>
        </is>
      </nc>
    </rcc>
    <rcc rId="0" sId="1">
      <nc r="E164" t="inlineStr">
        <is>
          <t>Intel Confidential</t>
        </is>
      </nc>
    </rcc>
    <rcc rId="0" sId="1">
      <nc r="E156" t="inlineStr">
        <is>
          <t>Intel Confidential</t>
        </is>
      </nc>
    </rcc>
    <rcc rId="0" sId="1">
      <nc r="E158" t="inlineStr">
        <is>
          <t>Intel Confidential</t>
        </is>
      </nc>
    </rcc>
    <rcc rId="0" sId="1">
      <nc r="E264" t="inlineStr">
        <is>
          <t>Intel Confidential</t>
        </is>
      </nc>
    </rcc>
    <rcc rId="0" sId="1">
      <nc r="E263" t="inlineStr">
        <is>
          <t>Intel Confidential</t>
        </is>
      </nc>
    </rcc>
    <rcc rId="0" sId="1">
      <nc r="E270" t="inlineStr">
        <is>
          <t>Intel Confidential</t>
        </is>
      </nc>
    </rcc>
    <rcc rId="0" sId="1">
      <nc r="E47" t="inlineStr">
        <is>
          <t>Intel Confidential</t>
        </is>
      </nc>
    </rcc>
    <rcc rId="0" sId="1">
      <nc r="E109" t="inlineStr">
        <is>
          <t>Intel Confidential</t>
        </is>
      </nc>
    </rcc>
    <rcc rId="0" sId="1">
      <nc r="E45" t="inlineStr">
        <is>
          <t>Intel Confidential</t>
        </is>
      </nc>
    </rcc>
    <rcc rId="0" sId="1">
      <nc r="E36" t="inlineStr">
        <is>
          <t>Intel Confidential</t>
        </is>
      </nc>
    </rcc>
    <rcc rId="0" sId="1">
      <nc r="E37" t="inlineStr">
        <is>
          <t>Intel Confidential</t>
        </is>
      </nc>
    </rcc>
    <rcc rId="0" sId="1">
      <nc r="E112" t="inlineStr">
        <is>
          <t>Intel Confidential</t>
        </is>
      </nc>
    </rcc>
    <rcc rId="0" sId="1">
      <nc r="E258" t="inlineStr">
        <is>
          <t>Intel Confidential</t>
        </is>
      </nc>
    </rcc>
    <rcc rId="0" sId="1">
      <nc r="E91" t="inlineStr">
        <is>
          <t>Intel Confidential</t>
        </is>
      </nc>
    </rcc>
    <rcc rId="0" sId="1">
      <nc r="E79" t="inlineStr">
        <is>
          <t>Intel Confidential</t>
        </is>
      </nc>
    </rcc>
    <rcc rId="0" sId="1">
      <nc r="E82" t="inlineStr">
        <is>
          <t>Intel Confidential</t>
        </is>
      </nc>
    </rcc>
    <rcc rId="0" sId="1">
      <nc r="E251" t="inlineStr">
        <is>
          <t>Intel Confidential</t>
        </is>
      </nc>
    </rcc>
    <rcc rId="0" sId="1">
      <nc r="E252" t="inlineStr">
        <is>
          <t>Intel Confidential</t>
        </is>
      </nc>
    </rcc>
    <rcc rId="0" sId="1">
      <nc r="E122" t="inlineStr">
        <is>
          <t>Intel Confidential</t>
        </is>
      </nc>
    </rcc>
    <rcc rId="0" sId="1">
      <nc r="E124" t="inlineStr">
        <is>
          <t>Intel Confidential</t>
        </is>
      </nc>
    </rcc>
    <rcc rId="0" sId="1">
      <nc r="E121" t="inlineStr">
        <is>
          <t>Intel Confidential</t>
        </is>
      </nc>
    </rcc>
    <rcc rId="0" sId="1">
      <nc r="E120" t="inlineStr">
        <is>
          <t>Intel Confidential</t>
        </is>
      </nc>
    </rcc>
    <rcc rId="0" sId="1">
      <nc r="E214" t="inlineStr">
        <is>
          <t>Intel Confidential</t>
        </is>
      </nc>
    </rcc>
    <rcc rId="0" sId="1">
      <nc r="E211" t="inlineStr">
        <is>
          <t>Intel Confidential</t>
        </is>
      </nc>
    </rcc>
    <rcc rId="0" sId="1">
      <nc r="E176" t="inlineStr">
        <is>
          <t>Intel Confidential</t>
        </is>
      </nc>
    </rcc>
    <rcc rId="0" sId="1">
      <nc r="E63" t="inlineStr">
        <is>
          <t>Intel Confidential</t>
        </is>
      </nc>
    </rcc>
    <rcc rId="0" sId="1">
      <nc r="E183" t="inlineStr">
        <is>
          <t>Intel Confidential</t>
        </is>
      </nc>
    </rcc>
    <rcc rId="0" sId="1">
      <nc r="E180" t="inlineStr">
        <is>
          <t>Intel Confidential</t>
        </is>
      </nc>
    </rcc>
    <rcc rId="0" sId="1">
      <nc r="E67" t="inlineStr">
        <is>
          <t>Intel Confidential</t>
        </is>
      </nc>
    </rcc>
    <rcc rId="0" sId="1">
      <nc r="E256" t="inlineStr">
        <is>
          <t>Intel Confidential</t>
        </is>
      </nc>
    </rcc>
    <rcc rId="0" sId="1">
      <nc r="E182" t="inlineStr">
        <is>
          <t>Intel Confidential</t>
        </is>
      </nc>
    </rcc>
    <rcc rId="0" sId="1">
      <nc r="E265" t="inlineStr">
        <is>
          <t>Intel Confidential</t>
        </is>
      </nc>
    </rcc>
    <rcc rId="0" sId="1">
      <nc r="E213" t="inlineStr">
        <is>
          <t>Intel Confidential</t>
        </is>
      </nc>
    </rcc>
    <rcc rId="0" sId="1">
      <nc r="E210" t="inlineStr">
        <is>
          <t>Intel Confidential</t>
        </is>
      </nc>
    </rcc>
    <rcc rId="0" sId="1">
      <nc r="E56" t="inlineStr">
        <is>
          <t>Intel Confidential</t>
        </is>
      </nc>
    </rcc>
    <rcc rId="0" sId="1">
      <nc r="E186" t="inlineStr">
        <is>
          <t>Intel Confidential</t>
        </is>
      </nc>
    </rcc>
    <rcc rId="0" sId="1">
      <nc r="E174" t="inlineStr">
        <is>
          <t>Intel Confidential</t>
        </is>
      </nc>
    </rcc>
    <rcc rId="0" sId="1">
      <nc r="E72" t="inlineStr">
        <is>
          <t>Intel Confidential</t>
        </is>
      </nc>
    </rcc>
    <rcc rId="0" sId="1">
      <nc r="E81" t="inlineStr">
        <is>
          <t>Intel Confidential</t>
        </is>
      </nc>
    </rcc>
    <rcc rId="0" sId="1">
      <nc r="E71" t="inlineStr">
        <is>
          <t>Intel Confidential</t>
        </is>
      </nc>
    </rcc>
    <rcc rId="0" sId="1">
      <nc r="E70" t="inlineStr">
        <is>
          <t>Intel Confidential</t>
        </is>
      </nc>
    </rcc>
    <rcc rId="0" sId="1">
      <nc r="E173" t="inlineStr">
        <is>
          <t>Intel Confidential</t>
        </is>
      </nc>
    </rcc>
    <rcc rId="0" sId="1">
      <nc r="E184" t="inlineStr">
        <is>
          <t>Intel Confidential</t>
        </is>
      </nc>
    </rcc>
    <rcc rId="0" sId="1">
      <nc r="E222" t="inlineStr">
        <is>
          <t>Intel Confidential</t>
        </is>
      </nc>
    </rcc>
    <rcc rId="0" sId="1">
      <nc r="E196" t="inlineStr">
        <is>
          <t>Intel Confidential</t>
        </is>
      </nc>
    </rcc>
    <rcc rId="0" sId="1">
      <nc r="E39" t="inlineStr">
        <is>
          <t>Intel Confidential</t>
        </is>
      </nc>
    </rcc>
    <rcc rId="0" sId="1">
      <nc r="E277" t="inlineStr">
        <is>
          <t>Intel Confidential</t>
        </is>
      </nc>
    </rcc>
    <rcc rId="0" sId="1">
      <nc r="E279" t="inlineStr">
        <is>
          <t>Intel Confidential</t>
        </is>
      </nc>
    </rcc>
    <rcc rId="0" sId="1">
      <nc r="E278" t="inlineStr">
        <is>
          <t>Intel Confidential</t>
        </is>
      </nc>
    </rcc>
  </rrc>
  <rrc rId="5471" sId="1" ref="E1:E1048576" action="deleteCol" edge="1">
    <rfmt sheetId="1" xfDxf="1" sqref="E1:E1048576" start="0" length="0"/>
    <rcc rId="0" sId="1" dxf="1">
      <nc r="E1" t="inlineStr">
        <is>
          <t>component_affected</t>
        </is>
      </nc>
      <ndxf>
        <font>
          <b/>
          <sz val="11"/>
          <color theme="1"/>
          <name val="Calibri"/>
          <family val="2"/>
          <scheme val="minor"/>
        </font>
        <fill>
          <patternFill patternType="solid">
            <bgColor theme="4"/>
          </patternFill>
        </fill>
      </ndxf>
    </rcc>
    <rcc rId="0" sId="1">
      <nc r="E6" t="inlineStr">
        <is>
          <t>fw.ifwi.bios,fw.ifwi.ec</t>
        </is>
      </nc>
    </rcc>
    <rcc rId="0" sId="1">
      <nc r="E17" t="inlineStr">
        <is>
          <t>fw.ifwi.dekelPhy,fw.ifwi.iom,fw.ifwi.nphy,fw.ifwi.pmc,fw.ifwi.sam,fw.ifwi.sphy,fw.ifwi.tbt</t>
        </is>
      </nc>
    </rcc>
    <rcc rId="0" sId="1">
      <nc r="E261" t="inlineStr">
        <is>
          <t>fw.ifwi.pchc,fw.ifwi.pmc</t>
        </is>
      </nc>
    </rcc>
    <rcc rId="0" sId="1">
      <nc r="E44" t="inlineStr">
        <is>
          <t>fw.ifwi.dekelPhy,fw.ifwi.iom,fw.ifwi.nphy,fw.ifwi.pmc,fw.ifwi.sam,fw.ifwi.sphy,fw.ifwi.tbt</t>
        </is>
      </nc>
    </rcc>
    <rcc rId="0" sId="1">
      <nc r="E199" t="inlineStr">
        <is>
          <t>fw.ifwi.bios</t>
        </is>
      </nc>
    </rcc>
    <rcc rId="0" sId="1">
      <nc r="E168" t="inlineStr">
        <is>
          <t>fw.ifwi.dekelPhy,fw.ifwi.iom,fw.ifwi.nphy,fw.ifwi.pmc,fw.ifwi.sam,fw.ifwi.sphy,fw.ifwi.tbt</t>
        </is>
      </nc>
    </rcc>
    <rcc rId="0" sId="1">
      <nc r="E194" t="inlineStr">
        <is>
          <t>fw.ifwi.ec</t>
        </is>
      </nc>
    </rcc>
    <rcc rId="0" sId="1">
      <nc r="E195" t="inlineStr">
        <is>
          <t>fw.ifwi.bios,fw.ifwi.pmc</t>
        </is>
      </nc>
    </rcc>
    <rcc rId="0" sId="1">
      <nc r="E192" t="inlineStr">
        <is>
          <t>fw.ifwi.bios</t>
        </is>
      </nc>
    </rcc>
    <rcc rId="0" sId="1">
      <nc r="E230" t="inlineStr">
        <is>
          <t>fw.ifwi.bios,fw.ifwi.pmc</t>
        </is>
      </nc>
    </rcc>
    <rcc rId="0" sId="1">
      <nc r="E14" t="inlineStr">
        <is>
          <t>fw.ifwi.dekelPhy,fw.ifwi.iom,fw.ifwi.nphy,fw.ifwi.pmc,fw.ifwi.sam,fw.ifwi.sphy,fw.ifwi.tbt</t>
        </is>
      </nc>
    </rcc>
    <rcc rId="0" sId="1">
      <nc r="E239" t="inlineStr">
        <is>
          <t>fw.ifwi.dekelPhy,fw.ifwi.iom,fw.ifwi.nphy,fw.ifwi.pmc,fw.ifwi.sam,fw.ifwi.sphy,fw.ifwi.tbt</t>
        </is>
      </nc>
    </rcc>
    <rcc rId="0" sId="1">
      <nc r="E51" t="inlineStr">
        <is>
          <t>fw.ifwi.bios</t>
        </is>
      </nc>
    </rcc>
    <rcc rId="0" sId="1">
      <nc r="E52" t="inlineStr">
        <is>
          <t>fw.ifwi.bios</t>
        </is>
      </nc>
    </rcc>
    <rcc rId="0" sId="1">
      <nc r="E240" t="inlineStr">
        <is>
          <t>fw.ifwi.dekelPhy,fw.ifwi.iom,fw.ifwi.nphy,fw.ifwi.pmc,fw.ifwi.sam,fw.ifwi.sphy,fw.ifwi.tbt</t>
        </is>
      </nc>
    </rcc>
    <rcc rId="0" sId="1">
      <nc r="E46" t="inlineStr">
        <is>
          <t>fw.ifwi.dekelPhy,fw.ifwi.iom,fw.ifwi.nphy,fw.ifwi.pmc,fw.ifwi.sam,fw.ifwi.sphy,fw.ifwi.tbt</t>
        </is>
      </nc>
    </rcc>
    <rcc rId="0" sId="1">
      <nc r="E16" t="inlineStr">
        <is>
          <t>bios.platform,bios.sa,fw.ifwi.dekelPhy,fw.ifwi.iom,fw.ifwi.nphy,fw.ifwi.pmc,fw.ifwi.sam,fw.ifwi.sphy,fw.ifwi.tbt</t>
        </is>
      </nc>
    </rcc>
    <rcc rId="0" sId="1">
      <nc r="E12" t="inlineStr">
        <is>
          <t>fw.ifwi.dekelPhy,fw.ifwi.iom,fw.ifwi.nphy,fw.ifwi.pmc,fw.ifwi.sam,fw.ifwi.sphy,fw.ifwi.tbt</t>
        </is>
      </nc>
    </rcc>
    <rcc rId="0" sId="1">
      <nc r="E13" t="inlineStr">
        <is>
          <t>fw.ifwi.dekelPhy,fw.ifwi.iom,fw.ifwi.nphy,fw.ifwi.pmc,fw.ifwi.sam,fw.ifwi.sphy,fw.ifwi.tbt</t>
        </is>
      </nc>
    </rcc>
    <rcc rId="0" sId="1">
      <nc r="E248" t="inlineStr">
        <is>
          <t>fw.ifwi.dekelPhy,fw.ifwi.iom,fw.ifwi.nphy,fw.ifwi.pmc,fw.ifwi.sam,fw.ifwi.sphy,fw.ifwi.tbt</t>
        </is>
      </nc>
    </rcc>
    <rcc rId="0" sId="1">
      <nc r="E136" t="inlineStr">
        <is>
          <t>fw.ifwi.ish</t>
        </is>
      </nc>
    </rcc>
    <rcc rId="0" sId="1">
      <nc r="E23" t="inlineStr">
        <is>
          <t>fw.ifwi.bios,fw.ifwi.pmc</t>
        </is>
      </nc>
    </rcc>
    <rcc rId="0" sId="1">
      <nc r="E247" t="inlineStr">
        <is>
          <t>fw.ifwi.dekelPhy,fw.ifwi.iom,fw.ifwi.nphy,fw.ifwi.pmc,fw.ifwi.sam,fw.ifwi.sphy,fw.ifwi.tbt</t>
        </is>
      </nc>
    </rcc>
    <rcc rId="0" sId="1">
      <nc r="E15" t="inlineStr">
        <is>
          <t>fw.ifwi.dekelPhy,fw.ifwi.iom,fw.ifwi.nphy,fw.ifwi.pmc,fw.ifwi.sam,fw.ifwi.sphy,fw.ifwi.tbt</t>
        </is>
      </nc>
    </rcc>
    <rcc rId="0" sId="1">
      <nc r="E146" t="inlineStr">
        <is>
          <t>fw.ifwi.unknown</t>
        </is>
      </nc>
    </rcc>
    <rcc rId="0" sId="1">
      <nc r="E243" t="inlineStr">
        <is>
          <t>fw.ifwi.bios</t>
        </is>
      </nc>
    </rcc>
    <rcc rId="0" sId="1">
      <nc r="E69" t="inlineStr">
        <is>
          <t>fw.ifwi.ish</t>
        </is>
      </nc>
    </rcc>
    <rcc rId="0" sId="1">
      <nc r="E11" t="inlineStr">
        <is>
          <t>fw.ifwi.pmc</t>
        </is>
      </nc>
    </rcc>
    <rcc rId="0" sId="1">
      <nc r="E245" t="inlineStr">
        <is>
          <t>bios.pch,fw.ifwi.pchc,fw.ifwi.pmc</t>
        </is>
      </nc>
    </rcc>
    <rcc rId="0" sId="1">
      <nc r="E221" t="inlineStr">
        <is>
          <t>fw.ifwi.csme</t>
        </is>
      </nc>
    </rcc>
    <rcc rId="0" sId="1">
      <nc r="E32" t="inlineStr">
        <is>
          <t>fw.ifwi.pchc</t>
        </is>
      </nc>
    </rcc>
    <rcc rId="0" sId="1">
      <nc r="E33" t="inlineStr">
        <is>
          <t>fw.ifwi.pchc</t>
        </is>
      </nc>
    </rcc>
    <rcc rId="0" sId="1">
      <nc r="E34" t="inlineStr">
        <is>
          <t>fw.ifwi.pchc</t>
        </is>
      </nc>
    </rcc>
    <rcc rId="0" sId="1">
      <nc r="E25" t="inlineStr">
        <is>
          <t>bios.pch,fw.ifwi.bios</t>
        </is>
      </nc>
    </rcc>
    <rcc rId="0" sId="1">
      <nc r="E27" t="inlineStr">
        <is>
          <t>fw.ifwi.bios,fw.ifwi.pmc</t>
        </is>
      </nc>
    </rcc>
    <rcc rId="0" sId="1">
      <nc r="E26" t="inlineStr">
        <is>
          <t>fw.ifwi.bios,fw.ifwi.pchc,fw.ifwi.pmc</t>
        </is>
      </nc>
    </rcc>
    <rcc rId="0" sId="1">
      <nc r="E225" t="inlineStr">
        <is>
          <t>fw.ifwi.pchc,fw.ifwi.pmc</t>
        </is>
      </nc>
    </rcc>
    <rcc rId="0" sId="1">
      <nc r="E151" t="inlineStr">
        <is>
          <t>fw.ifwi.pmc</t>
        </is>
      </nc>
    </rcc>
    <rcc rId="0" sId="1">
      <nc r="E150" t="inlineStr">
        <is>
          <t>fw.ifwi.pmc</t>
        </is>
      </nc>
    </rcc>
    <rcc rId="0" sId="1">
      <nc r="E54" t="inlineStr">
        <is>
          <t>fw.ifwi.pmc</t>
        </is>
      </nc>
    </rcc>
    <rcc rId="0" sId="1">
      <nc r="E155" t="inlineStr">
        <is>
          <t>fw.ifwi.bios,fw.ifwi.pchc,fw.ifwi.pmc</t>
        </is>
      </nc>
    </rcc>
    <rcc rId="0" sId="1">
      <nc r="E198" t="inlineStr">
        <is>
          <t>fw.ifwi.bios</t>
        </is>
      </nc>
    </rcc>
    <rcc rId="0" sId="1">
      <nc r="E104" t="inlineStr">
        <is>
          <t>fw.ifwi.unknown</t>
        </is>
      </nc>
    </rcc>
    <rcc rId="0" sId="1">
      <nc r="E125" t="inlineStr">
        <is>
          <t>bios.platform,bios.sa,fw.ifwi.iom,fw.ifwi.nphy,fw.ifwi.pmc,fw.ifwi.sam,fw.ifwi.sphy,fw.ifwi.tbt</t>
        </is>
      </nc>
    </rcc>
    <rcc rId="0" sId="1">
      <nc r="E42" t="inlineStr">
        <is>
          <t>fw.ifwi.pchc</t>
        </is>
      </nc>
    </rcc>
    <rcc rId="0" sId="1">
      <nc r="E138" t="inlineStr">
        <is>
          <t>fw.ifwi.bios</t>
        </is>
      </nc>
    </rcc>
    <rcc rId="0" sId="1">
      <nc r="E257" t="inlineStr">
        <is>
          <t>bios.pch</t>
        </is>
      </nc>
    </rcc>
    <rcc rId="0" sId="1">
      <nc r="E262" t="inlineStr">
        <is>
          <t>bios.cpu_pm</t>
        </is>
      </nc>
    </rcc>
    <rcc rId="0" sId="1">
      <nc r="E102" t="inlineStr">
        <is>
          <t>bios.pch</t>
        </is>
      </nc>
    </rcc>
    <rcc rId="0" sId="1">
      <nc r="E254" t="inlineStr">
        <is>
          <t>fw.ifwi.pmc</t>
        </is>
      </nc>
    </rcc>
    <rcc rId="0" sId="1">
      <nc r="E101" t="inlineStr">
        <is>
          <t>bios.pch</t>
        </is>
      </nc>
    </rcc>
    <rcc rId="0" sId="1">
      <nc r="E200" t="inlineStr">
        <is>
          <t>fw.ifwi.pmc</t>
        </is>
      </nc>
    </rcc>
    <rcc rId="0" sId="1">
      <nc r="E100" t="inlineStr">
        <is>
          <t>bios.pch</t>
        </is>
      </nc>
    </rcc>
    <rcc rId="0" sId="1">
      <nc r="E43" t="inlineStr">
        <is>
          <t>fw.ifwi.unknown</t>
        </is>
      </nc>
    </rcc>
    <rcc rId="0" sId="1">
      <nc r="E249" t="inlineStr">
        <is>
          <t>fw.ifwi.pmc</t>
        </is>
      </nc>
    </rcc>
    <rcc rId="0" sId="1">
      <nc r="E130" t="inlineStr">
        <is>
          <t>fw.ifwi.pchc</t>
        </is>
      </nc>
    </rcc>
    <rcc rId="0" sId="1">
      <nc r="E53" t="inlineStr">
        <is>
          <t>fw.ifwi.pmc</t>
        </is>
      </nc>
    </rcc>
    <rcc rId="0" sId="1">
      <nc r="E193" t="inlineStr">
        <is>
          <t>fw.ifwi.bios,fw.ifwi.pchc</t>
        </is>
      </nc>
    </rcc>
    <rcc rId="0" sId="1">
      <nc r="E20" t="inlineStr">
        <is>
          <t>fw.ifwi.unknown</t>
        </is>
      </nc>
    </rcc>
    <rcc rId="0" sId="1">
      <nc r="E206" t="inlineStr">
        <is>
          <t>fw.ifwi.pchc</t>
        </is>
      </nc>
    </rcc>
    <rcc rId="0" sId="1">
      <nc r="E207" t="inlineStr">
        <is>
          <t>fw.ifwi.bios,fw.ifwi.pmc</t>
        </is>
      </nc>
    </rcc>
    <rcc rId="0" sId="1">
      <nc r="E253" t="inlineStr">
        <is>
          <t>fw.ifwi.pmc</t>
        </is>
      </nc>
    </rcc>
    <rcc rId="0" sId="1">
      <nc r="E208" t="inlineStr">
        <is>
          <t>fw.ifwi.pchc,fw.ifwi.pmc</t>
        </is>
      </nc>
    </rcc>
    <rcc rId="0" sId="1">
      <nc r="E21" t="inlineStr">
        <is>
          <t>fw.ifwi.bios</t>
        </is>
      </nc>
    </rcc>
    <rcc rId="0" sId="1">
      <nc r="E40" t="inlineStr">
        <is>
          <t>fw.ifwi.ish</t>
        </is>
      </nc>
    </rcc>
    <rcc rId="0" sId="1">
      <nc r="E83" t="inlineStr">
        <is>
          <t>fw.ifwi.bios</t>
        </is>
      </nc>
    </rcc>
    <rcc rId="0" sId="1">
      <nc r="E90" t="inlineStr">
        <is>
          <t>fw.ifwi.ish</t>
        </is>
      </nc>
    </rcc>
    <rcc rId="0" sId="1">
      <nc r="E142" t="inlineStr">
        <is>
          <t>fw.ifwi.bios</t>
        </is>
      </nc>
    </rcc>
    <rcc rId="0" sId="1">
      <nc r="E217" t="inlineStr">
        <is>
          <t>fw.ifwi.bios,fw.ifwi.pmc</t>
        </is>
      </nc>
    </rcc>
    <rcc rId="0" sId="1">
      <nc r="E140" t="inlineStr">
        <is>
          <t>fw.ifwi.bios</t>
        </is>
      </nc>
    </rcc>
    <rcc rId="0" sId="1">
      <nc r="E144" t="inlineStr">
        <is>
          <t>fw.ifwi.bios</t>
        </is>
      </nc>
    </rcc>
    <rcc rId="0" sId="1">
      <nc r="E73" t="inlineStr">
        <is>
          <t>fw.ifwi.pchc</t>
        </is>
      </nc>
    </rcc>
    <rcc rId="0" sId="1">
      <nc r="E74" t="inlineStr">
        <is>
          <t>fw.ifwi.pchc</t>
        </is>
      </nc>
    </rcc>
    <rcc rId="0" sId="1">
      <nc r="E219" t="inlineStr">
        <is>
          <t>fw.ifwi.bios,fw.ifwi.pmc</t>
        </is>
      </nc>
    </rcc>
    <rcc rId="0" sId="1">
      <nc r="E280" t="inlineStr">
        <is>
          <t>fw.ifwi.unknown</t>
        </is>
      </nc>
    </rcc>
    <rcc rId="0" sId="1">
      <nc r="E189" t="inlineStr">
        <is>
          <t>fw.ifwi.bios</t>
        </is>
      </nc>
    </rcc>
    <rcc rId="0" sId="1">
      <nc r="E229" t="inlineStr">
        <is>
          <t>fw.ifwi.bios,fw.ifwi.pmc</t>
        </is>
      </nc>
    </rcc>
    <rcc rId="0" sId="1">
      <nc r="E190" t="inlineStr">
        <is>
          <t>fw.ifwi.bios</t>
        </is>
      </nc>
    </rcc>
    <rcc rId="0" sId="1">
      <nc r="E80" t="inlineStr">
        <is>
          <t>fw.ifwi.pchc</t>
        </is>
      </nc>
    </rcc>
    <rcc rId="0" sId="1">
      <nc r="E58" t="inlineStr">
        <is>
          <t>fw.ifwi.ish</t>
        </is>
      </nc>
    </rcc>
    <rcc rId="0" sId="1">
      <nc r="E60" t="inlineStr">
        <is>
          <t>fw.ifwi.ish</t>
        </is>
      </nc>
    </rcc>
    <rcc rId="0" sId="1">
      <nc r="E212" t="inlineStr">
        <is>
          <t>fw.ifwi.ish</t>
        </is>
      </nc>
    </rcc>
    <rcc rId="0" sId="1">
      <nc r="E64" t="inlineStr">
        <is>
          <t>fw.ifwi.dekelPhy,fw.ifwi.iom,fw.ifwi.nphy,fw.ifwi.pmc,fw.ifwi.sam,fw.ifwi.sphy,fw.ifwi.tbt</t>
        </is>
      </nc>
    </rcc>
    <rcc rId="0" sId="1">
      <nc r="E65" t="inlineStr">
        <is>
          <t>fw.ifwi.dekelPhy,fw.ifwi.iom,fw.ifwi.nphy,fw.ifwi.pmc,fw.ifwi.sam,fw.ifwi.sphy,fw.ifwi.tbt</t>
        </is>
      </nc>
    </rcc>
    <rcc rId="0" sId="1">
      <nc r="E160" t="inlineStr">
        <is>
          <t>fw.ifwi.bios</t>
        </is>
      </nc>
    </rcc>
    <rcc rId="0" sId="1">
      <nc r="E226" t="inlineStr">
        <is>
          <t>fw.ifwi.bios,fw.ifwi.pmc</t>
        </is>
      </nc>
    </rcc>
    <rcc rId="0" sId="1">
      <nc r="E161" t="inlineStr">
        <is>
          <t>fw.ifwi.bios,fw.ifwi.pchc,fw.ifwi.pmc</t>
        </is>
      </nc>
    </rcc>
    <rcc rId="0" sId="1">
      <nc r="E89" t="inlineStr">
        <is>
          <t>fw.ifwi.pmc</t>
        </is>
      </nc>
    </rcc>
    <rcc rId="0" sId="1">
      <nc r="E24" t="inlineStr">
        <is>
          <t>fw.ifwi.bios</t>
        </is>
      </nc>
    </rcc>
    <rcc rId="0" sId="1">
      <nc r="E105" t="inlineStr">
        <is>
          <t>fw.ifwi.bios</t>
        </is>
      </nc>
    </rcc>
    <rcc rId="0" sId="1">
      <nc r="E106" t="inlineStr">
        <is>
          <t>fw.ifwi.bios</t>
        </is>
      </nc>
    </rcc>
    <rcc rId="0" sId="1">
      <nc r="E107" t="inlineStr">
        <is>
          <t>fw.ifwi.bios,fw.ifwi.pmc</t>
        </is>
      </nc>
    </rcc>
    <rcc rId="0" sId="1">
      <nc r="E5" t="inlineStr">
        <is>
          <t>bios.pch</t>
        </is>
      </nc>
    </rcc>
    <rcc rId="0" sId="1">
      <nc r="E4" t="inlineStr">
        <is>
          <t>bios.pch</t>
        </is>
      </nc>
    </rcc>
    <rcc rId="0" sId="1">
      <nc r="E123" t="inlineStr">
        <is>
          <t>bios.me,fw.ifwi.csme</t>
        </is>
      </nc>
    </rcc>
    <rcc rId="0" sId="1">
      <nc r="E103" t="inlineStr">
        <is>
          <t>fw.ifwi.bios</t>
        </is>
      </nc>
    </rcc>
    <rcc rId="0" sId="1">
      <nc r="E7" t="inlineStr">
        <is>
          <t>bios.pch</t>
        </is>
      </nc>
    </rcc>
    <rcc rId="0" sId="1">
      <nc r="E99" t="inlineStr">
        <is>
          <t>fw.ifwi.pchc</t>
        </is>
      </nc>
    </rcc>
    <rcc rId="0" sId="1">
      <nc r="E8" t="inlineStr">
        <is>
          <t>bios.pch</t>
        </is>
      </nc>
    </rcc>
    <rcc rId="0" sId="1">
      <nc r="E216" t="inlineStr">
        <is>
          <t>fw.ifwi.bios</t>
        </is>
      </nc>
    </rcc>
    <rcc rId="0" sId="1">
      <nc r="E31" t="inlineStr">
        <is>
          <t>fw.ifwi.pchc</t>
        </is>
      </nc>
    </rcc>
    <rcc rId="0" sId="1">
      <nc r="E268" t="inlineStr">
        <is>
          <t>fw.ifwi.pchc</t>
        </is>
      </nc>
    </rcc>
    <rcc rId="0" sId="1">
      <nc r="E266" t="inlineStr">
        <is>
          <t>fw.ifwi.pchc</t>
        </is>
      </nc>
    </rcc>
    <rcc rId="0" sId="1">
      <nc r="E260" t="inlineStr">
        <is>
          <t>fw.ifwi.bios</t>
        </is>
      </nc>
    </rcc>
    <rcc rId="0" sId="1">
      <nc r="E250" t="inlineStr">
        <is>
          <t>fw.ifwi.pchc</t>
        </is>
      </nc>
    </rcc>
    <rcc rId="0" sId="1">
      <nc r="E114" t="inlineStr">
        <is>
          <t>fw.ifwi.pchc</t>
        </is>
      </nc>
    </rcc>
    <rcc rId="0" sId="1">
      <nc r="E41" t="inlineStr">
        <is>
          <t>fw.ifwi.bios,fw.ifwi.pchc</t>
        </is>
      </nc>
    </rcc>
    <rcc rId="0" sId="1">
      <nc r="E94" t="inlineStr">
        <is>
          <t>fw.ifwi.pmc</t>
        </is>
      </nc>
    </rcc>
    <rcc rId="0" sId="1">
      <nc r="E35" t="inlineStr">
        <is>
          <t>fw.ifwi.pchc</t>
        </is>
      </nc>
    </rcc>
    <rcc rId="0" sId="1">
      <nc r="E30" t="inlineStr">
        <is>
          <t>fw.ifwi.pchc</t>
        </is>
      </nc>
    </rcc>
    <rcc rId="0" sId="1">
      <nc r="E152" t="inlineStr">
        <is>
          <t>fw.ifwi.pchc</t>
        </is>
      </nc>
    </rcc>
    <rcc rId="0" sId="1">
      <nc r="E134" t="inlineStr">
        <is>
          <t>fw.ifwi.unknown</t>
        </is>
      </nc>
    </rcc>
    <rcc rId="0" sId="1">
      <nc r="E135" t="inlineStr">
        <is>
          <t>fw.ifwi.unknown</t>
        </is>
      </nc>
    </rcc>
    <rcc rId="0" sId="1">
      <nc r="E28" t="inlineStr">
        <is>
          <t>bios.platform,fw.ifwi.bios</t>
        </is>
      </nc>
    </rcc>
    <rcc rId="0" sId="1">
      <nc r="E131" t="inlineStr">
        <is>
          <t>fw.ifwi.pmc</t>
        </is>
      </nc>
    </rcc>
    <rcc rId="0" sId="1">
      <nc r="E117" t="inlineStr">
        <is>
          <t>fw.ifwi.pmc</t>
        </is>
      </nc>
    </rcc>
    <rcc rId="0" sId="1">
      <nc r="E139" t="inlineStr">
        <is>
          <t>fw.ifwi.bios</t>
        </is>
      </nc>
    </rcc>
    <rcc rId="0" sId="1">
      <nc r="E119" t="inlineStr">
        <is>
          <t>fw.ifwi.pchc</t>
        </is>
      </nc>
    </rcc>
    <rcc rId="0" sId="1">
      <nc r="E84" t="inlineStr">
        <is>
          <t>fw.ifwi.bios</t>
        </is>
      </nc>
    </rcc>
    <rcc rId="0" sId="1">
      <nc r="E218" t="inlineStr">
        <is>
          <t>fw.ifwi.bios,fw.ifwi.pmc</t>
        </is>
      </nc>
    </rcc>
    <rcc rId="0" sId="1">
      <nc r="E285" t="inlineStr">
        <is>
          <t>fw.ifwi.ish</t>
        </is>
      </nc>
    </rcc>
    <rcc rId="0" sId="1">
      <nc r="E284" t="inlineStr">
        <is>
          <t>fw.ifwi.ish</t>
        </is>
      </nc>
    </rcc>
    <rcc rId="0" sId="1">
      <nc r="E286" t="inlineStr">
        <is>
          <t>fw.ifwi.ish</t>
        </is>
      </nc>
    </rcc>
    <rcc rId="0" sId="1">
      <nc r="E2" t="inlineStr">
        <is>
          <t>bios.platform</t>
        </is>
      </nc>
    </rcc>
    <rcc rId="0" sId="1">
      <nc r="E98" t="inlineStr">
        <is>
          <t>fw.ifwi.ish</t>
        </is>
      </nc>
    </rcc>
    <rcc rId="0" sId="1">
      <nc r="E96" t="inlineStr">
        <is>
          <t>fw.ifwi.ish</t>
        </is>
      </nc>
    </rcc>
    <rcc rId="0" sId="1">
      <nc r="E175" t="inlineStr">
        <is>
          <t>fw.ifwi.ish</t>
        </is>
      </nc>
    </rcc>
    <rcc rId="0" sId="1">
      <nc r="E62" t="inlineStr">
        <is>
          <t>fw.ifwi.ish</t>
        </is>
      </nc>
    </rcc>
    <rcc rId="0" sId="1">
      <nc r="E59" t="inlineStr">
        <is>
          <t>fw.ifwi.ish</t>
        </is>
      </nc>
    </rcc>
    <rcc rId="0" sId="1">
      <nc r="E179" t="inlineStr">
        <is>
          <t>fw.ifwi.ish</t>
        </is>
      </nc>
    </rcc>
    <rcc rId="0" sId="1">
      <nc r="E78" t="inlineStr">
        <is>
          <t>fw.ifwi.ish</t>
        </is>
      </nc>
    </rcc>
    <rcc rId="0" sId="1">
      <nc r="E61" t="inlineStr">
        <is>
          <t>fw.ifwi.ish</t>
        </is>
      </nc>
    </rcc>
    <rcc rId="0" sId="1">
      <nc r="E181" t="inlineStr">
        <is>
          <t>fw.ifwi.ish</t>
        </is>
      </nc>
    </rcc>
    <rcc rId="0" sId="1">
      <nc r="E178" t="inlineStr">
        <is>
          <t>fw.ifwi.ish</t>
        </is>
      </nc>
    </rcc>
    <rcc rId="0" sId="1">
      <nc r="E57" t="inlineStr">
        <is>
          <t>fw.ifwi.ish</t>
        </is>
      </nc>
    </rcc>
    <rcc rId="0" sId="1">
      <nc r="E137" t="inlineStr">
        <is>
          <t>fw.ifwi.pchc</t>
        </is>
      </nc>
    </rcc>
    <rcc rId="0" sId="1">
      <nc r="E77" t="inlineStr">
        <is>
          <t>fw.ifwi.ish</t>
        </is>
      </nc>
    </rcc>
    <rcc rId="0" sId="1">
      <nc r="E76" t="inlineStr">
        <is>
          <t>bios.pch</t>
        </is>
      </nc>
    </rcc>
    <rcc rId="0" sId="1">
      <nc r="E97" t="inlineStr">
        <is>
          <t>fw.ifwi.ish</t>
        </is>
      </nc>
    </rcc>
    <rcc rId="0" sId="1">
      <nc r="E95" t="inlineStr">
        <is>
          <t>fw.ifwi.ish</t>
        </is>
      </nc>
    </rcc>
    <rcc rId="0" sId="1">
      <nc r="E177" t="inlineStr">
        <is>
          <t>fw.ifwi.ish</t>
        </is>
      </nc>
    </rcc>
    <rcc rId="0" sId="1">
      <nc r="E66" t="inlineStr">
        <is>
          <t>fw.ifwi.ish</t>
        </is>
      </nc>
    </rcc>
    <rcc rId="0" sId="1">
      <nc r="E68" t="inlineStr">
        <is>
          <t>fw.ifwi.ish</t>
        </is>
      </nc>
    </rcc>
    <rcc rId="0" sId="1">
      <nc r="E187" t="inlineStr">
        <is>
          <t>fw.ifwi.ish</t>
        </is>
      </nc>
    </rcc>
    <rcc rId="0" sId="1">
      <nc r="E185" t="inlineStr">
        <is>
          <t>fw.ifwi.ish</t>
        </is>
      </nc>
    </rcc>
    <rcc rId="0" sId="1">
      <nc r="E143" t="inlineStr">
        <is>
          <t>fw.ifwi.bios</t>
        </is>
      </nc>
    </rcc>
    <rcc rId="0" sId="1">
      <nc r="E141" t="inlineStr">
        <is>
          <t>fw.ifwi.bios</t>
        </is>
      </nc>
    </rcc>
    <rcc rId="0" sId="1">
      <nc r="E145" t="inlineStr">
        <is>
          <t>fw.ifwi.bios</t>
        </is>
      </nc>
    </rcc>
    <rcc rId="0" sId="1">
      <nc r="E220" t="inlineStr">
        <is>
          <t>fw.ifwi.bios,fw.ifwi.pmc</t>
        </is>
      </nc>
    </rcc>
    <rcc rId="0" sId="1">
      <nc r="E197" t="inlineStr">
        <is>
          <t>fw.ifwi.unknown</t>
        </is>
      </nc>
    </rcc>
    <rcc rId="0" sId="1">
      <nc r="E49" t="inlineStr">
        <is>
          <t>fw.ifwi.pmc</t>
        </is>
      </nc>
    </rcc>
    <rcc rId="0" sId="1">
      <nc r="E153" t="inlineStr">
        <is>
          <t>fw.ifwi.pchc</t>
        </is>
      </nc>
    </rcc>
    <rcc rId="0" sId="1">
      <nc r="E154" t="inlineStr">
        <is>
          <t>fw.ifwi.pchc</t>
        </is>
      </nc>
    </rcc>
    <rcc rId="0" sId="1">
      <nc r="E3" t="inlineStr">
        <is>
          <t>bios.cpu_pm</t>
        </is>
      </nc>
    </rcc>
    <rcc rId="0" sId="1">
      <nc r="E108" t="inlineStr">
        <is>
          <t>fw.ifwi.unknown</t>
        </is>
      </nc>
    </rcc>
    <rcc rId="0" sId="1">
      <nc r="E38" t="inlineStr">
        <is>
          <t>fw.ifwi.unknown</t>
        </is>
      </nc>
    </rcc>
    <rcc rId="0" sId="1">
      <nc r="E50" t="inlineStr">
        <is>
          <t>fw.ifwi.pmc</t>
        </is>
      </nc>
    </rcc>
    <rcc rId="0" sId="1">
      <nc r="E115" t="inlineStr">
        <is>
          <t>fw.ifwi.ish</t>
        </is>
      </nc>
    </rcc>
    <rcc rId="0" sId="1">
      <nc r="E275" t="inlineStr">
        <is>
          <t>fw.ifwi.pmc</t>
        </is>
      </nc>
    </rcc>
    <rcc rId="0" sId="1">
      <nc r="E274" t="inlineStr">
        <is>
          <t>fw.ifwi.pmc</t>
        </is>
      </nc>
    </rcc>
    <rcc rId="0" sId="1">
      <nc r="E276" t="inlineStr">
        <is>
          <t>fw.ifwi.pmc</t>
        </is>
      </nc>
    </rcc>
    <rcc rId="0" sId="1">
      <nc r="E18" t="inlineStr">
        <is>
          <t>bios.pch</t>
        </is>
      </nc>
    </rcc>
    <rcc rId="0" sId="1">
      <nc r="E283" t="inlineStr">
        <is>
          <t>fw.ifwi.dekelPhy,fw.ifwi.iom,fw.ifwi.nphy,fw.ifwi.pmc,fw.ifwi.sphy,fw.ifwi.tbt</t>
        </is>
      </nc>
    </rcc>
    <rcc rId="0" sId="1">
      <nc r="E281" t="inlineStr">
        <is>
          <t>fw.ifwi.dekelPhy,fw.ifwi.iom,fw.ifwi.nphy,fw.ifwi.pmc,fw.ifwi.sphy,fw.ifwi.tbt</t>
        </is>
      </nc>
    </rcc>
    <rcc rId="0" sId="1">
      <nc r="E127" t="inlineStr">
        <is>
          <t>fw.ifwi.dekelPhy,fw.ifwi.iom,fw.ifwi.nphy,fw.ifwi.pmc,fw.ifwi.sam,fw.ifwi.sphy,fw.ifwi.tbt</t>
        </is>
      </nc>
    </rcc>
    <rcc rId="0" sId="1">
      <nc r="E126" t="inlineStr">
        <is>
          <t>fw.ifwi.dekelPhy,fw.ifwi.iom,fw.ifwi.nphy,fw.ifwi.pmc,fw.ifwi.sam,fw.ifwi.sphy,fw.ifwi.tbt</t>
        </is>
      </nc>
    </rcc>
    <rcc rId="0" sId="1">
      <nc r="E9" t="inlineStr">
        <is>
          <t>bios.pch</t>
        </is>
      </nc>
    </rcc>
    <rcc rId="0" sId="1">
      <nc r="E88" t="inlineStr">
        <is>
          <t>fw.ifwi.ish</t>
        </is>
      </nc>
    </rcc>
    <rcc rId="0" sId="1">
      <nc r="E162" t="inlineStr">
        <is>
          <t>fw.ifwi.bios</t>
        </is>
      </nc>
    </rcc>
    <rcc rId="0" sId="1">
      <nc r="E163" t="inlineStr">
        <is>
          <t>fw.ifwi.bios</t>
        </is>
      </nc>
    </rcc>
    <rcc rId="0" sId="1">
      <nc r="E227" t="inlineStr">
        <is>
          <t>fw.ifwi.bios,fw.ifwi.pmc</t>
        </is>
      </nc>
    </rcc>
    <rcc rId="0" sId="1">
      <nc r="E269" t="inlineStr">
        <is>
          <t>fw.ifwi.bios</t>
        </is>
      </nc>
    </rcc>
    <rcc rId="0" sId="1">
      <nc r="E267" t="inlineStr">
        <is>
          <t>fw.ifwi.bios</t>
        </is>
      </nc>
    </rcc>
    <rcc rId="0" sId="1">
      <nc r="E271" t="inlineStr">
        <is>
          <t>fw.ifwi.bios</t>
        </is>
      </nc>
    </rcc>
    <rcc rId="0" sId="1">
      <nc r="E93" t="inlineStr">
        <is>
          <t>fw.ifwi.pmc</t>
        </is>
      </nc>
    </rcc>
    <rcc rId="0" sId="1">
      <nc r="E215" t="inlineStr">
        <is>
          <t>fw.ifwi.ish</t>
        </is>
      </nc>
    </rcc>
    <rcc rId="0" sId="1">
      <nc r="E75" t="inlineStr">
        <is>
          <t>bios.pch,fw.ifwi.ish</t>
        </is>
      </nc>
    </rcc>
    <rcc rId="0" sId="1">
      <nc r="E203" t="inlineStr">
        <is>
          <t>bios.platform</t>
        </is>
      </nc>
    </rcc>
    <rcc rId="0" sId="1">
      <nc r="E92" t="inlineStr">
        <is>
          <t>fw.ifwi.pmc</t>
        </is>
      </nc>
    </rcc>
    <rcc rId="0" sId="1">
      <nc r="E85" t="inlineStr">
        <is>
          <t>fw.ifwi.pmc</t>
        </is>
      </nc>
    </rcc>
    <rcc rId="0" sId="1">
      <nc r="E255" t="inlineStr">
        <is>
          <t>fw.ifwi.pmc</t>
        </is>
      </nc>
    </rcc>
    <rcc rId="0" sId="1">
      <nc r="E116" t="inlineStr">
        <is>
          <t>fw.ifwi.pmc</t>
        </is>
      </nc>
    </rcc>
    <rcc rId="0" sId="1">
      <nc r="E242" t="inlineStr">
        <is>
          <t>fw.ifwi.others</t>
        </is>
      </nc>
    </rcc>
    <rcc rId="0" sId="1">
      <nc r="E29" t="inlineStr">
        <is>
          <t>fw.ifwi.ish</t>
        </is>
      </nc>
    </rcc>
    <rcc rId="0" sId="1">
      <nc r="E202" t="inlineStr">
        <is>
          <t>fw.ifwi.ish</t>
        </is>
      </nc>
    </rcc>
    <rcc rId="0" sId="1">
      <nc r="E241" t="inlineStr">
        <is>
          <t>fw.ifwi.ish</t>
        </is>
      </nc>
    </rcc>
    <rcc rId="0" sId="1">
      <nc r="E188" t="inlineStr">
        <is>
          <t>fw.ifwi.pchc</t>
        </is>
      </nc>
    </rcc>
    <rcc rId="0" sId="1">
      <nc r="E244" t="inlineStr">
        <is>
          <t>fw.ifwi.bios</t>
        </is>
      </nc>
    </rcc>
    <rcc rId="0" sId="1">
      <nc r="E149" t="inlineStr">
        <is>
          <t>fw.ifwi.pmc</t>
        </is>
      </nc>
    </rcc>
    <rcc rId="0" sId="1">
      <nc r="E191" t="inlineStr">
        <is>
          <t>fw.ifwi.pchc</t>
        </is>
      </nc>
    </rcc>
    <rcc rId="0" sId="1">
      <nc r="E223" t="inlineStr">
        <is>
          <t>fw.ifwi.pmc</t>
        </is>
      </nc>
    </rcc>
    <rcc rId="0" sId="1">
      <nc r="E148" t="inlineStr">
        <is>
          <t>fw.ifwi.pmc</t>
        </is>
      </nc>
    </rcc>
    <rcc rId="0" sId="1">
      <nc r="E273" t="inlineStr">
        <is>
          <t>fw.ifwi.bios</t>
        </is>
      </nc>
    </rcc>
    <rcc rId="0" sId="1">
      <nc r="E272" t="inlineStr">
        <is>
          <t>fw.ifwi.bios</t>
        </is>
      </nc>
    </rcc>
    <rcc rId="0" sId="1">
      <nc r="E204" t="inlineStr">
        <is>
          <t>fw.ifwi.pmc</t>
        </is>
      </nc>
    </rcc>
    <rcc rId="0" sId="1">
      <nc r="E129" t="inlineStr">
        <is>
          <t>fw.ifwi.pmc</t>
        </is>
      </nc>
    </rcc>
    <rcc rId="0" sId="1">
      <nc r="E128" t="inlineStr">
        <is>
          <t>fw.ifwi.pmc</t>
        </is>
      </nc>
    </rcc>
    <rcc rId="0" sId="1">
      <nc r="E10" t="inlineStr">
        <is>
          <t>fw.ifwi.pmc</t>
        </is>
      </nc>
    </rcc>
    <rcc rId="0" sId="1">
      <nc r="E172" t="inlineStr">
        <is>
          <t>fw.ifwi.pmc</t>
        </is>
      </nc>
    </rcc>
    <rcc rId="0" sId="1">
      <nc r="E201" t="inlineStr">
        <is>
          <t>fw.ifwi.pchc</t>
        </is>
      </nc>
    </rcc>
    <rcc rId="0" sId="1">
      <nc r="E86" t="inlineStr">
        <is>
          <t>fw.ifwi.pchc</t>
        </is>
      </nc>
    </rcc>
    <rcc rId="0" sId="1">
      <nc r="E87" t="inlineStr">
        <is>
          <t>fw.ifwi.pchc</t>
        </is>
      </nc>
    </rcc>
    <rcc rId="0" sId="1">
      <nc r="E111" t="inlineStr">
        <is>
          <t>fw.ifwi.bios</t>
        </is>
      </nc>
    </rcc>
    <rcc rId="0" sId="1">
      <nc r="E110" t="inlineStr">
        <is>
          <t>fw.ifwi.unknown</t>
        </is>
      </nc>
    </rcc>
    <rcc rId="0" sId="1">
      <nc r="E118" t="inlineStr">
        <is>
          <t>fw.ifwi.pmc</t>
        </is>
      </nc>
    </rcc>
    <rcc rId="0" sId="1">
      <nc r="E169" t="inlineStr">
        <is>
          <t>fw.ifwi.pmc</t>
        </is>
      </nc>
    </rcc>
    <rcc rId="0" sId="1">
      <nc r="E209" t="inlineStr">
        <is>
          <t>fw.ifwi.ish</t>
        </is>
      </nc>
    </rcc>
    <rcc rId="0" sId="1">
      <nc r="E171" t="inlineStr">
        <is>
          <t>fw.ifwi.pmc</t>
        </is>
      </nc>
    </rcc>
    <rcc rId="0" sId="1">
      <nc r="E170" t="inlineStr">
        <is>
          <t>fw.ifwi.pmc</t>
        </is>
      </nc>
    </rcc>
    <rcc rId="0" sId="1">
      <nc r="E224" t="inlineStr">
        <is>
          <t>fw.ifwi.pmc</t>
        </is>
      </nc>
    </rcc>
    <rcc rId="0" sId="1">
      <nc r="E48" t="inlineStr">
        <is>
          <t>fw.ifwi.bios</t>
        </is>
      </nc>
    </rcc>
    <rcc rId="0" sId="1">
      <nc r="E19" t="inlineStr">
        <is>
          <t>fw.ifwi.ish</t>
        </is>
      </nc>
    </rcc>
    <rcc rId="0" sId="1">
      <nc r="E259" t="inlineStr">
        <is>
          <t>fw.ifwi.pchc</t>
        </is>
      </nc>
    </rcc>
    <rcc rId="0" sId="1">
      <nc r="E55" t="inlineStr">
        <is>
          <t>fw.ifwi.ish</t>
        </is>
      </nc>
    </rcc>
    <rcc rId="0" sId="1">
      <nc r="E282" t="inlineStr">
        <is>
          <t>bios.platform,bios.sa,fw.ifwi.dekelPhy,fw.ifwi.iom,fw.ifwi.nphy,fw.ifwi.pmc,fw.ifwi.sam,fw.ifwi.sphy,fw.ifwi.tbt</t>
        </is>
      </nc>
    </rcc>
    <rcc rId="0" sId="1">
      <nc r="E113" t="inlineStr">
        <is>
          <t>fw.ifwi.pchc</t>
        </is>
      </nc>
    </rcc>
    <rcc rId="0" sId="1">
      <nc r="E246" t="inlineStr">
        <is>
          <t>fw.ifwi.bios</t>
        </is>
      </nc>
    </rcc>
    <rcc rId="0" sId="1">
      <nc r="E147" t="inlineStr">
        <is>
          <t>fw.ifwi.unknown</t>
        </is>
      </nc>
    </rcc>
    <rcc rId="0" sId="1">
      <nc r="E22" t="inlineStr">
        <is>
          <t>fw.ifwi.bios</t>
        </is>
      </nc>
    </rcc>
    <rcc rId="0" sId="1">
      <nc r="E205" t="inlineStr">
        <is>
          <t>fw.ifwi.unknown</t>
        </is>
      </nc>
    </rcc>
    <rcc rId="0" sId="1">
      <nc r="E167" t="inlineStr">
        <is>
          <t>fw.ifwi.pchc</t>
        </is>
      </nc>
    </rcc>
    <rcc rId="0" sId="1">
      <nc r="E238" t="inlineStr">
        <is>
          <t>fw.ifwi.pchc</t>
        </is>
      </nc>
    </rcc>
    <rcc rId="0" sId="1">
      <nc r="E133" t="inlineStr">
        <is>
          <t>fw.ifwi.pchc</t>
        </is>
      </nc>
    </rcc>
    <rcc rId="0" sId="1">
      <nc r="E132" t="inlineStr">
        <is>
          <t>fw.ifwi.pchc</t>
        </is>
      </nc>
    </rcc>
    <rcc rId="0" sId="1">
      <nc r="E228" t="inlineStr">
        <is>
          <t>fw.ifwi.dekelPhy,fw.ifwi.iom,fw.ifwi.nphy,fw.ifwi.pmc,fw.ifwi.sam,fw.ifwi.sphy,fw.ifwi.tbt</t>
        </is>
      </nc>
    </rcc>
    <rcc rId="0" sId="1">
      <nc r="E166" t="inlineStr">
        <is>
          <t>fw.ifwi.pchc</t>
        </is>
      </nc>
    </rcc>
    <rcc rId="0" sId="1">
      <nc r="E157" t="inlineStr">
        <is>
          <t>fw.ifwi.pchc</t>
        </is>
      </nc>
    </rcc>
    <rcc rId="0" sId="1">
      <nc r="E159" t="inlineStr">
        <is>
          <t>fw.ifwi.pchc</t>
        </is>
      </nc>
    </rcc>
    <rcc rId="0" sId="1">
      <nc r="E165" t="inlineStr">
        <is>
          <t>fw.ifwi.pchc</t>
        </is>
      </nc>
    </rcc>
    <rcc rId="0" sId="1">
      <nc r="E231" t="inlineStr">
        <is>
          <t>fw.ifwi.pchc</t>
        </is>
      </nc>
    </rcc>
    <rcc rId="0" sId="1">
      <nc r="E232" t="inlineStr">
        <is>
          <t>fw.ifwi.pchc</t>
        </is>
      </nc>
    </rcc>
    <rcc rId="0" sId="1">
      <nc r="E233" t="inlineStr">
        <is>
          <t>fw.ifwi.pchc</t>
        </is>
      </nc>
    </rcc>
    <rcc rId="0" sId="1">
      <nc r="E234" t="inlineStr">
        <is>
          <t>fw.ifwi.pchc</t>
        </is>
      </nc>
    </rcc>
    <rcc rId="0" sId="1">
      <nc r="E235" t="inlineStr">
        <is>
          <t>fw.ifwi.pchc</t>
        </is>
      </nc>
    </rcc>
    <rcc rId="0" sId="1">
      <nc r="E236" t="inlineStr">
        <is>
          <t>fw.ifwi.pchc</t>
        </is>
      </nc>
    </rcc>
    <rcc rId="0" sId="1">
      <nc r="E237" t="inlineStr">
        <is>
          <t>fw.ifwi.pchc</t>
        </is>
      </nc>
    </rcc>
    <rcc rId="0" sId="1">
      <nc r="E164" t="inlineStr">
        <is>
          <t>fw.ifwi.pchc</t>
        </is>
      </nc>
    </rcc>
    <rcc rId="0" sId="1">
      <nc r="E156" t="inlineStr">
        <is>
          <t>fw.ifwi.pchc</t>
        </is>
      </nc>
    </rcc>
    <rcc rId="0" sId="1">
      <nc r="E158" t="inlineStr">
        <is>
          <t>fw.ifwi.pchc</t>
        </is>
      </nc>
    </rcc>
    <rcc rId="0" sId="1">
      <nc r="E264" t="inlineStr">
        <is>
          <t>fw.ifwi.bios</t>
        </is>
      </nc>
    </rcc>
    <rcc rId="0" sId="1">
      <nc r="E263" t="inlineStr">
        <is>
          <t>fw.ifwi.bios</t>
        </is>
      </nc>
    </rcc>
    <rcc rId="0" sId="1">
      <nc r="E270" t="inlineStr">
        <is>
          <t>fw.ifwi.pchc</t>
        </is>
      </nc>
    </rcc>
    <rcc rId="0" sId="1">
      <nc r="E47" t="inlineStr">
        <is>
          <t>bios.platform,bios.sa,fw.ifwi.iom,fw.ifwi.nphy,fw.ifwi.pmc,fw.ifwi.sam,fw.ifwi.sphy,fw.ifwi.tbt</t>
        </is>
      </nc>
    </rcc>
    <rcc rId="0" sId="1">
      <nc r="E109" t="inlineStr">
        <is>
          <t>fw.ifwi.pchc</t>
        </is>
      </nc>
    </rcc>
    <rcc rId="0" sId="1">
      <nc r="E45" t="inlineStr">
        <is>
          <t>fw.ifwi.dekelPhy,fw.ifwi.iom,fw.ifwi.nphy,fw.ifwi.pmc,fw.ifwi.sam,fw.ifwi.sphy,fw.ifwi.tbt</t>
        </is>
      </nc>
    </rcc>
    <rcc rId="0" sId="1">
      <nc r="E36" t="inlineStr">
        <is>
          <t>fw.ifwi.pchc</t>
        </is>
      </nc>
    </rcc>
    <rcc rId="0" sId="1">
      <nc r="E37" t="inlineStr">
        <is>
          <t>fw.ifwi.pchc</t>
        </is>
      </nc>
    </rcc>
    <rcc rId="0" sId="1">
      <nc r="E112" t="inlineStr">
        <is>
          <t>fw.ifwi.unknown</t>
        </is>
      </nc>
    </rcc>
    <rcc rId="0" sId="1">
      <nc r="E258" t="inlineStr">
        <is>
          <t>fw.ifwi.bios</t>
        </is>
      </nc>
    </rcc>
    <rcc rId="0" sId="1">
      <nc r="E91" t="inlineStr">
        <is>
          <t>fw.ifwi.pchc</t>
        </is>
      </nc>
    </rcc>
    <rcc rId="0" sId="1">
      <nc r="E79" t="inlineStr">
        <is>
          <t>bios.pch</t>
        </is>
      </nc>
    </rcc>
    <rcc rId="0" sId="1">
      <nc r="E82" t="inlineStr">
        <is>
          <t>fw.ifwi.dekelPhy,fw.ifwi.iom,fw.ifwi.nphy,fw.ifwi.pmc,fw.ifwi.sam,fw.ifwi.sphy,fw.ifwi.tbt</t>
        </is>
      </nc>
    </rcc>
    <rcc rId="0" sId="1">
      <nc r="E251" t="inlineStr">
        <is>
          <t>fw.ifwi.bios</t>
        </is>
      </nc>
    </rcc>
    <rcc rId="0" sId="1">
      <nc r="E252" t="inlineStr">
        <is>
          <t>fw.ifwi.bios</t>
        </is>
      </nc>
    </rcc>
    <rcc rId="0" sId="1">
      <nc r="E122" t="inlineStr">
        <is>
          <t>bios.me,fw.ifwi.csme</t>
        </is>
      </nc>
    </rcc>
    <rcc rId="0" sId="1">
      <nc r="E124" t="inlineStr">
        <is>
          <t>bios.me,fw.ifwi.csme</t>
        </is>
      </nc>
    </rcc>
    <rcc rId="0" sId="1">
      <nc r="E121" t="inlineStr">
        <is>
          <t>bios.me,fw.ifwi.csme</t>
        </is>
      </nc>
    </rcc>
    <rcc rId="0" sId="1">
      <nc r="E120" t="inlineStr">
        <is>
          <t>bios.cpu_pm,bios.me,fw.ifwi.ish</t>
        </is>
      </nc>
    </rcc>
    <rcc rId="0" sId="1">
      <nc r="E214" t="inlineStr">
        <is>
          <t>fw.ifwi.ish</t>
        </is>
      </nc>
    </rcc>
    <rcc rId="0" sId="1">
      <nc r="E211" t="inlineStr">
        <is>
          <t>fw.ifwi.ish</t>
        </is>
      </nc>
    </rcc>
    <rcc rId="0" sId="1">
      <nc r="E176" t="inlineStr">
        <is>
          <t>fw.ifwi.ish</t>
        </is>
      </nc>
    </rcc>
    <rcc rId="0" sId="1">
      <nc r="E63" t="inlineStr">
        <is>
          <t>fw.ifwi.ish</t>
        </is>
      </nc>
    </rcc>
    <rcc rId="0" sId="1">
      <nc r="E183" t="inlineStr">
        <is>
          <t>fw.ifwi.ish</t>
        </is>
      </nc>
    </rcc>
    <rcc rId="0" sId="1">
      <nc r="E180" t="inlineStr">
        <is>
          <t>fw.ifwi.ish</t>
        </is>
      </nc>
    </rcc>
    <rcc rId="0" sId="1">
      <nc r="E67" t="inlineStr">
        <is>
          <t>fw.ifwi.ish</t>
        </is>
      </nc>
    </rcc>
    <rcc rId="0" sId="1">
      <nc r="E256" t="inlineStr">
        <is>
          <t>fw.ifwi.ish</t>
        </is>
      </nc>
    </rcc>
    <rcc rId="0" sId="1">
      <nc r="E182" t="inlineStr">
        <is>
          <t>fw.ifwi.ish</t>
        </is>
      </nc>
    </rcc>
    <rcc rId="0" sId="1">
      <nc r="E265" t="inlineStr">
        <is>
          <t>fw.ifwi.pchc</t>
        </is>
      </nc>
    </rcc>
    <rcc rId="0" sId="1">
      <nc r="E213" t="inlineStr">
        <is>
          <t>fw.ifwi.ish</t>
        </is>
      </nc>
    </rcc>
    <rcc rId="0" sId="1">
      <nc r="E210" t="inlineStr">
        <is>
          <t>fw.ifwi.ish</t>
        </is>
      </nc>
    </rcc>
    <rcc rId="0" sId="1">
      <nc r="E56" t="inlineStr">
        <is>
          <t>fw.ifwi.ish</t>
        </is>
      </nc>
    </rcc>
    <rcc rId="0" sId="1">
      <nc r="E186" t="inlineStr">
        <is>
          <t>fw.ifwi.ish</t>
        </is>
      </nc>
    </rcc>
    <rcc rId="0" sId="1">
      <nc r="E174" t="inlineStr">
        <is>
          <t>fw.ifwi.ish</t>
        </is>
      </nc>
    </rcc>
    <rcc rId="0" sId="1">
      <nc r="E72" t="inlineStr">
        <is>
          <t>fw.ifwi.ish</t>
        </is>
      </nc>
    </rcc>
    <rcc rId="0" sId="1">
      <nc r="E81" t="inlineStr">
        <is>
          <t>fw.ifwi.ish</t>
        </is>
      </nc>
    </rcc>
    <rcc rId="0" sId="1">
      <nc r="E71" t="inlineStr">
        <is>
          <t>fw.ifwi.ish</t>
        </is>
      </nc>
    </rcc>
    <rcc rId="0" sId="1">
      <nc r="E70" t="inlineStr">
        <is>
          <t>fw.ifwi.ish</t>
        </is>
      </nc>
    </rcc>
    <rcc rId="0" sId="1">
      <nc r="E173" t="inlineStr">
        <is>
          <t>fw.ifwi.ish</t>
        </is>
      </nc>
    </rcc>
    <rcc rId="0" sId="1">
      <nc r="E184" t="inlineStr">
        <is>
          <t>bios.pch,fw.ifwi.ish</t>
        </is>
      </nc>
    </rcc>
    <rcc rId="0" sId="1">
      <nc r="E222" t="inlineStr">
        <is>
          <t>bios.platform</t>
        </is>
      </nc>
    </rcc>
    <rcc rId="0" sId="1">
      <nc r="E196" t="inlineStr">
        <is>
          <t>fw.ifwi.dekelPhy,fw.ifwi.iom,fw.ifwi.nphy,fw.ifwi.pmc,fw.ifwi.sam,fw.ifwi.sphy,fw.ifwi.tbt</t>
        </is>
      </nc>
    </rcc>
    <rcc rId="0" sId="1">
      <nc r="E39" t="inlineStr">
        <is>
          <t>fw.ifwi.dekelPhy,fw.ifwi.iom,fw.ifwi.nphy,fw.ifwi.pmc,fw.ifwi.sam,fw.ifwi.sphy,fw.ifwi.tbt</t>
        </is>
      </nc>
    </rcc>
    <rcc rId="0" sId="1">
      <nc r="E277" t="inlineStr">
        <is>
          <t>bios.platform</t>
        </is>
      </nc>
    </rcc>
    <rcc rId="0" sId="1">
      <nc r="E279" t="inlineStr">
        <is>
          <t>fw.ifwi.unknown</t>
        </is>
      </nc>
    </rcc>
    <rcc rId="0" sId="1">
      <nc r="E278" t="inlineStr">
        <is>
          <t>bios.platform</t>
        </is>
      </nc>
    </rcc>
  </rrc>
  <rrc rId="5472" sId="1" ref="E1:E1048576" action="deleteCol" edge="1">
    <rfmt sheetId="1" xfDxf="1" sqref="E1:E1048576" start="0" length="0"/>
    <rcc rId="0" sId="1" dxf="1">
      <nc r="E1" t="inlineStr">
        <is>
          <t>duration</t>
        </is>
      </nc>
      <ndxf>
        <font>
          <b/>
          <sz val="11"/>
          <color theme="1"/>
          <name val="Calibri"/>
          <family val="2"/>
          <scheme val="minor"/>
        </font>
        <fill>
          <patternFill patternType="solid">
            <bgColor theme="4"/>
          </patternFill>
        </fill>
      </ndxf>
    </rcc>
    <rcc rId="0" sId="1">
      <nc r="E6">
        <v>10</v>
      </nc>
    </rcc>
    <rcc rId="0" sId="1">
      <nc r="E17">
        <v>20</v>
      </nc>
    </rcc>
    <rcc rId="0" sId="1">
      <nc r="E261">
        <v>20</v>
      </nc>
    </rcc>
    <rcc rId="0" sId="1">
      <nc r="E44">
        <v>35</v>
      </nc>
    </rcc>
    <rcc rId="0" sId="1">
      <nc r="E199">
        <v>15</v>
      </nc>
    </rcc>
    <rcc rId="0" sId="1">
      <nc r="E168">
        <v>10</v>
      </nc>
    </rcc>
    <rcc rId="0" sId="1">
      <nc r="E194">
        <v>8</v>
      </nc>
    </rcc>
    <rcc rId="0" sId="1">
      <nc r="E195">
        <v>15</v>
      </nc>
    </rcc>
    <rcc rId="0" sId="1">
      <nc r="E192">
        <v>40</v>
      </nc>
    </rcc>
    <rcc rId="0" sId="1">
      <nc r="E230">
        <v>25</v>
      </nc>
    </rcc>
    <rcc rId="0" sId="1">
      <nc r="E14">
        <v>15</v>
      </nc>
    </rcc>
    <rcc rId="0" sId="1">
      <nc r="E239">
        <v>10</v>
      </nc>
    </rcc>
    <rcc rId="0" sId="1">
      <nc r="E51">
        <v>30</v>
      </nc>
    </rcc>
    <rcc rId="0" sId="1">
      <nc r="E52">
        <v>20</v>
      </nc>
    </rcc>
    <rcc rId="0" sId="1">
      <nc r="E240">
        <v>30</v>
      </nc>
    </rcc>
    <rcc rId="0" sId="1">
      <nc r="E46">
        <v>30</v>
      </nc>
    </rcc>
    <rcc rId="0" sId="1">
      <nc r="E16">
        <v>20</v>
      </nc>
    </rcc>
    <rcc rId="0" sId="1">
      <nc r="E12">
        <v>20</v>
      </nc>
    </rcc>
    <rcc rId="0" sId="1">
      <nc r="E13">
        <v>20</v>
      </nc>
    </rcc>
    <rcc rId="0" sId="1">
      <nc r="E248">
        <v>15</v>
      </nc>
    </rcc>
    <rcc rId="0" sId="1">
      <nc r="E136">
        <v>15</v>
      </nc>
    </rcc>
    <rcc rId="0" sId="1">
      <nc r="E23">
        <v>10</v>
      </nc>
    </rcc>
    <rcc rId="0" sId="1">
      <nc r="E247">
        <v>15</v>
      </nc>
    </rcc>
    <rcc rId="0" sId="1">
      <nc r="E15">
        <v>20</v>
      </nc>
    </rcc>
    <rcc rId="0" sId="1">
      <nc r="E146">
        <v>8</v>
      </nc>
    </rcc>
    <rcc rId="0" sId="1">
      <nc r="E243">
        <v>20</v>
      </nc>
    </rcc>
    <rcc rId="0" sId="1">
      <nc r="E69">
        <v>6</v>
      </nc>
    </rcc>
    <rcc rId="0" sId="1">
      <nc r="E11">
        <v>10</v>
      </nc>
    </rcc>
    <rcc rId="0" sId="1">
      <nc r="E245">
        <v>30</v>
      </nc>
    </rcc>
    <rcc rId="0" sId="1">
      <nc r="E221">
        <v>8</v>
      </nc>
    </rcc>
    <rcc rId="0" sId="1">
      <nc r="E32">
        <v>30</v>
      </nc>
    </rcc>
    <rcc rId="0" sId="1">
      <nc r="E33">
        <v>30</v>
      </nc>
    </rcc>
    <rcc rId="0" sId="1">
      <nc r="E34">
        <v>30</v>
      </nc>
    </rcc>
    <rcc rId="0" sId="1">
      <nc r="E25">
        <v>5</v>
      </nc>
    </rcc>
    <rcc rId="0" sId="1">
      <nc r="E27">
        <v>7</v>
      </nc>
    </rcc>
    <rcc rId="0" sId="1">
      <nc r="E26">
        <v>15</v>
      </nc>
    </rcc>
    <rcc rId="0" sId="1">
      <nc r="E225">
        <v>7</v>
      </nc>
    </rcc>
    <rcc rId="0" sId="1">
      <nc r="E151">
        <v>25</v>
      </nc>
    </rcc>
    <rcc rId="0" sId="1">
      <nc r="E150">
        <v>25</v>
      </nc>
    </rcc>
    <rcc rId="0" sId="1">
      <nc r="E54">
        <v>35</v>
      </nc>
    </rcc>
    <rcc rId="0" sId="1">
      <nc r="E155">
        <v>15</v>
      </nc>
    </rcc>
    <rcc rId="0" sId="1">
      <nc r="E198">
        <v>15</v>
      </nc>
    </rcc>
    <rcc rId="0" sId="1">
      <nc r="E104">
        <v>8</v>
      </nc>
    </rcc>
    <rcc rId="0" sId="1">
      <nc r="E125">
        <v>15</v>
      </nc>
    </rcc>
    <rcc rId="0" sId="1">
      <nc r="E42">
        <v>10</v>
      </nc>
    </rcc>
    <rcc rId="0" sId="1">
      <nc r="E138">
        <v>15</v>
      </nc>
    </rcc>
    <rcc rId="0" sId="1">
      <nc r="E257">
        <v>15</v>
      </nc>
    </rcc>
    <rcc rId="0" sId="1">
      <nc r="E262">
        <v>30</v>
      </nc>
    </rcc>
    <rcc rId="0" sId="1">
      <nc r="E102">
        <v>25</v>
      </nc>
    </rcc>
    <rcc rId="0" sId="1">
      <nc r="E254">
        <v>5</v>
      </nc>
    </rcc>
    <rcc rId="0" sId="1">
      <nc r="E101">
        <v>35</v>
      </nc>
    </rcc>
    <rcc rId="0" sId="1">
      <nc r="E200">
        <v>10</v>
      </nc>
    </rcc>
    <rcc rId="0" sId="1">
      <nc r="E100">
        <v>10</v>
      </nc>
    </rcc>
    <rcc rId="0" sId="1">
      <nc r="E43">
        <v>3</v>
      </nc>
    </rcc>
    <rcc rId="0" sId="1">
      <nc r="E249">
        <v>10</v>
      </nc>
    </rcc>
    <rcc rId="0" sId="1">
      <nc r="E130">
        <v>15</v>
      </nc>
    </rcc>
    <rcc rId="0" sId="1">
      <nc r="E53">
        <v>10</v>
      </nc>
    </rcc>
    <rcc rId="0" sId="1">
      <nc r="E193">
        <v>8</v>
      </nc>
    </rcc>
    <rcc rId="0" sId="1">
      <nc r="E20">
        <v>20</v>
      </nc>
    </rcc>
    <rcc rId="0" sId="1">
      <nc r="E206">
        <v>15</v>
      </nc>
    </rcc>
    <rcc rId="0" sId="1">
      <nc r="E207">
        <v>17</v>
      </nc>
    </rcc>
    <rcc rId="0" sId="1">
      <nc r="E253">
        <v>10</v>
      </nc>
    </rcc>
    <rcc rId="0" sId="1">
      <nc r="E208">
        <v>17</v>
      </nc>
    </rcc>
    <rcc rId="0" sId="1">
      <nc r="E21">
        <v>15</v>
      </nc>
    </rcc>
    <rcc rId="0" sId="1">
      <nc r="E40">
        <v>7</v>
      </nc>
    </rcc>
    <rcc rId="0" sId="1">
      <nc r="E83">
        <v>15</v>
      </nc>
    </rcc>
    <rcc rId="0" sId="1">
      <nc r="E90">
        <v>25</v>
      </nc>
    </rcc>
    <rcc rId="0" sId="1">
      <nc r="E142">
        <v>15</v>
      </nc>
    </rcc>
    <rcc rId="0" sId="1">
      <nc r="E217">
        <v>15</v>
      </nc>
    </rcc>
    <rcc rId="0" sId="1">
      <nc r="E140">
        <v>20</v>
      </nc>
    </rcc>
    <rcc rId="0" sId="1">
      <nc r="E144">
        <v>30</v>
      </nc>
    </rcc>
    <rcc rId="0" sId="1">
      <nc r="E73">
        <v>8</v>
      </nc>
    </rcc>
    <rcc rId="0" sId="1">
      <nc r="E74">
        <v>8</v>
      </nc>
    </rcc>
    <rcc rId="0" sId="1">
      <nc r="E219">
        <v>30</v>
      </nc>
    </rcc>
    <rcc rId="0" sId="1">
      <nc r="E280">
        <v>130</v>
      </nc>
    </rcc>
    <rcc rId="0" sId="1">
      <nc r="E189">
        <v>8</v>
      </nc>
    </rcc>
    <rcc rId="0" sId="1">
      <nc r="E229">
        <v>10</v>
      </nc>
    </rcc>
    <rcc rId="0" sId="1">
      <nc r="E190">
        <v>15</v>
      </nc>
    </rcc>
    <rcc rId="0" sId="1">
      <nc r="E80">
        <v>6</v>
      </nc>
    </rcc>
    <rcc rId="0" sId="1">
      <nc r="E58">
        <v>5</v>
      </nc>
    </rcc>
    <rcc rId="0" sId="1">
      <nc r="E60">
        <v>10</v>
      </nc>
    </rcc>
    <rcc rId="0" sId="1">
      <nc r="E212">
        <v>15</v>
      </nc>
    </rcc>
    <rcc rId="0" sId="1">
      <nc r="E64">
        <v>15</v>
      </nc>
    </rcc>
    <rcc rId="0" sId="1">
      <nc r="E65">
        <v>25</v>
      </nc>
    </rcc>
    <rcc rId="0" sId="1">
      <nc r="E160">
        <v>5</v>
      </nc>
    </rcc>
    <rcc rId="0" sId="1">
      <nc r="E226">
        <v>8</v>
      </nc>
    </rcc>
    <rcc rId="0" sId="1">
      <nc r="E161">
        <v>15</v>
      </nc>
    </rcc>
    <rcc rId="0" sId="1">
      <nc r="E89">
        <v>15</v>
      </nc>
    </rcc>
    <rcc rId="0" sId="1">
      <nc r="E24">
        <v>5</v>
      </nc>
    </rcc>
    <rcc rId="0" sId="1">
      <nc r="E105">
        <v>15</v>
      </nc>
    </rcc>
    <rcc rId="0" sId="1">
      <nc r="E106">
        <v>15</v>
      </nc>
    </rcc>
    <rcc rId="0" sId="1">
      <nc r="E107">
        <v>15</v>
      </nc>
    </rcc>
    <rcc rId="0" sId="1">
      <nc r="E5">
        <v>12</v>
      </nc>
    </rcc>
    <rcc rId="0" sId="1">
      <nc r="E4">
        <v>15</v>
      </nc>
    </rcc>
    <rcc rId="0" sId="1">
      <nc r="E123">
        <v>10</v>
      </nc>
    </rcc>
    <rcc rId="0" sId="1">
      <nc r="E103">
        <v>8</v>
      </nc>
    </rcc>
    <rcc rId="0" sId="1">
      <nc r="E7">
        <v>10</v>
      </nc>
    </rcc>
    <rcc rId="0" sId="1">
      <nc r="E99">
        <v>10</v>
      </nc>
    </rcc>
    <rcc rId="0" sId="1">
      <nc r="E8">
        <v>5</v>
      </nc>
    </rcc>
    <rcc rId="0" sId="1">
      <nc r="E216">
        <v>8</v>
      </nc>
    </rcc>
    <rcc rId="0" sId="1">
      <nc r="E31">
        <v>60</v>
      </nc>
    </rcc>
    <rcc rId="0" sId="1">
      <nc r="E268">
        <v>15</v>
      </nc>
    </rcc>
    <rcc rId="0" sId="1">
      <nc r="E266">
        <v>15</v>
      </nc>
    </rcc>
    <rcc rId="0" sId="1">
      <nc r="E260">
        <v>40</v>
      </nc>
    </rcc>
    <rcc rId="0" sId="1">
      <nc r="E250">
        <v>14</v>
      </nc>
    </rcc>
    <rcc rId="0" sId="1">
      <nc r="E114">
        <v>30</v>
      </nc>
    </rcc>
    <rcc rId="0" sId="1">
      <nc r="E41">
        <v>10</v>
      </nc>
    </rcc>
    <rcc rId="0" sId="1">
      <nc r="E94">
        <v>5</v>
      </nc>
    </rcc>
    <rcc rId="0" sId="1">
      <nc r="E35">
        <v>10</v>
      </nc>
    </rcc>
    <rcc rId="0" sId="1">
      <nc r="E30">
        <v>40</v>
      </nc>
    </rcc>
    <rcc rId="0" sId="1">
      <nc r="E152">
        <v>8</v>
      </nc>
    </rcc>
    <rcc rId="0" sId="1">
      <nc r="E134">
        <v>4</v>
      </nc>
    </rcc>
    <rcc rId="0" sId="1">
      <nc r="E135">
        <v>15</v>
      </nc>
    </rcc>
    <rcc rId="0" sId="1">
      <nc r="E28">
        <v>5</v>
      </nc>
    </rcc>
    <rcc rId="0" sId="1">
      <nc r="E131">
        <v>30</v>
      </nc>
    </rcc>
    <rcc rId="0" sId="1">
      <nc r="E117">
        <v>15</v>
      </nc>
    </rcc>
    <rcc rId="0" sId="1">
      <nc r="E139">
        <v>15</v>
      </nc>
    </rcc>
    <rcc rId="0" sId="1">
      <nc r="E119">
        <v>20</v>
      </nc>
    </rcc>
    <rcc rId="0" sId="1">
      <nc r="E84">
        <v>15</v>
      </nc>
    </rcc>
    <rcc rId="0" sId="1">
      <nc r="E218">
        <v>15</v>
      </nc>
    </rcc>
    <rcc rId="0" sId="1">
      <nc r="E285">
        <v>15</v>
      </nc>
    </rcc>
    <rcc rId="0" sId="1">
      <nc r="E284">
        <v>20</v>
      </nc>
    </rcc>
    <rcc rId="0" sId="1">
      <nc r="E286">
        <v>15</v>
      </nc>
    </rcc>
    <rcc rId="0" sId="1">
      <nc r="E2">
        <v>20</v>
      </nc>
    </rcc>
    <rcc rId="0" sId="1">
      <nc r="E98">
        <v>5</v>
      </nc>
    </rcc>
    <rcc rId="0" sId="1">
      <nc r="E96">
        <v>5</v>
      </nc>
    </rcc>
    <rcc rId="0" sId="1">
      <nc r="E175">
        <v>5</v>
      </nc>
    </rcc>
    <rcc rId="0" sId="1">
      <nc r="E62">
        <v>6</v>
      </nc>
    </rcc>
    <rcc rId="0" sId="1">
      <nc r="E59">
        <v>6</v>
      </nc>
    </rcc>
    <rcc rId="0" sId="1">
      <nc r="E179">
        <v>5</v>
      </nc>
    </rcc>
    <rcc rId="0" sId="1">
      <nc r="E78">
        <v>5</v>
      </nc>
    </rcc>
    <rcc rId="0" sId="1">
      <nc r="E61">
        <v>10</v>
      </nc>
    </rcc>
    <rcc rId="0" sId="1">
      <nc r="E181">
        <v>15</v>
      </nc>
    </rcc>
    <rcc rId="0" sId="1">
      <nc r="E178">
        <v>15</v>
      </nc>
    </rcc>
    <rcc rId="0" sId="1">
      <nc r="E57">
        <v>5</v>
      </nc>
    </rcc>
    <rcc rId="0" sId="1">
      <nc r="E137">
        <v>10</v>
      </nc>
    </rcc>
    <rcc rId="0" sId="1">
      <nc r="E77">
        <v>5</v>
      </nc>
    </rcc>
    <rcc rId="0" sId="1">
      <nc r="E76">
        <v>6</v>
      </nc>
    </rcc>
    <rcc rId="0" sId="1">
      <nc r="E97">
        <v>5</v>
      </nc>
    </rcc>
    <rcc rId="0" sId="1">
      <nc r="E95">
        <v>5</v>
      </nc>
    </rcc>
    <rcc rId="0" sId="1">
      <nc r="E177">
        <v>5</v>
      </nc>
    </rcc>
    <rcc rId="0" sId="1">
      <nc r="E66">
        <v>8</v>
      </nc>
    </rcc>
    <rcc rId="0" sId="1">
      <nc r="E68">
        <v>8</v>
      </nc>
    </rcc>
    <rcc rId="0" sId="1">
      <nc r="E187">
        <v>6</v>
      </nc>
    </rcc>
    <rcc rId="0" sId="1">
      <nc r="E185">
        <v>8</v>
      </nc>
    </rcc>
    <rcc rId="0" sId="1">
      <nc r="E143">
        <v>20</v>
      </nc>
    </rcc>
    <rcc rId="0" sId="1">
      <nc r="E141">
        <v>10</v>
      </nc>
    </rcc>
    <rcc rId="0" sId="1">
      <nc r="E145">
        <v>25</v>
      </nc>
    </rcc>
    <rcc rId="0" sId="1">
      <nc r="E220">
        <v>20</v>
      </nc>
    </rcc>
    <rcc rId="0" sId="1">
      <nc r="E197">
        <v>10</v>
      </nc>
    </rcc>
    <rcc rId="0" sId="1">
      <nc r="E49">
        <v>20</v>
      </nc>
    </rcc>
    <rcc rId="0" sId="1">
      <nc r="E153">
        <v>10</v>
      </nc>
    </rcc>
    <rcc rId="0" sId="1">
      <nc r="E154">
        <v>25</v>
      </nc>
    </rcc>
    <rcc rId="0" sId="1">
      <nc r="E3">
        <v>10</v>
      </nc>
    </rcc>
    <rcc rId="0" sId="1">
      <nc r="E108">
        <v>15</v>
      </nc>
    </rcc>
    <rcc rId="0" sId="1">
      <nc r="E38">
        <v>12</v>
      </nc>
    </rcc>
    <rcc rId="0" sId="1">
      <nc r="E50">
        <v>12</v>
      </nc>
    </rcc>
    <rcc rId="0" sId="1">
      <nc r="E115">
        <v>12</v>
      </nc>
    </rcc>
    <rcc rId="0" sId="1">
      <nc r="E275">
        <v>50</v>
      </nc>
    </rcc>
    <rcc rId="0" sId="1">
      <nc r="E274">
        <v>50</v>
      </nc>
    </rcc>
    <rcc rId="0" sId="1">
      <nc r="E276">
        <v>50</v>
      </nc>
    </rcc>
    <rcc rId="0" sId="1">
      <nc r="E18">
        <v>10</v>
      </nc>
    </rcc>
    <rcc rId="0" sId="1">
      <nc r="E283">
        <v>30</v>
      </nc>
    </rcc>
    <rcc rId="0" sId="1">
      <nc r="E281">
        <v>50</v>
      </nc>
    </rcc>
    <rcc rId="0" sId="1">
      <nc r="E127">
        <v>5</v>
      </nc>
    </rcc>
    <rcc rId="0" sId="1">
      <nc r="E126">
        <v>5</v>
      </nc>
    </rcc>
    <rcc rId="0" sId="1">
      <nc r="E9">
        <v>10</v>
      </nc>
    </rcc>
    <rcc rId="0" sId="1">
      <nc r="E88">
        <v>20</v>
      </nc>
    </rcc>
    <rcc rId="0" sId="1">
      <nc r="E162">
        <v>6</v>
      </nc>
    </rcc>
    <rcc rId="0" sId="1">
      <nc r="E163">
        <v>15</v>
      </nc>
    </rcc>
    <rcc rId="0" sId="1">
      <nc r="E227">
        <v>8</v>
      </nc>
    </rcc>
    <rcc rId="0" sId="1">
      <nc r="E269">
        <v>20</v>
      </nc>
    </rcc>
    <rcc rId="0" sId="1">
      <nc r="E267">
        <v>20</v>
      </nc>
    </rcc>
    <rcc rId="0" sId="1">
      <nc r="E271">
        <v>30</v>
      </nc>
    </rcc>
    <rcc rId="0" sId="1">
      <nc r="E93">
        <v>25</v>
      </nc>
    </rcc>
    <rcc rId="0" sId="1">
      <nc r="E215">
        <v>15</v>
      </nc>
    </rcc>
    <rcc rId="0" sId="1">
      <nc r="E75">
        <v>6</v>
      </nc>
    </rcc>
    <rcc rId="0" sId="1">
      <nc r="E203">
        <v>10</v>
      </nc>
    </rcc>
    <rcc rId="0" sId="1">
      <nc r="E92">
        <v>25</v>
      </nc>
    </rcc>
    <rcc rId="0" sId="1">
      <nc r="E85">
        <v>10</v>
      </nc>
    </rcc>
    <rcc rId="0" sId="1">
      <nc r="E255">
        <v>15</v>
      </nc>
    </rcc>
    <rcc rId="0" sId="1">
      <nc r="E116">
        <v>10</v>
      </nc>
    </rcc>
    <rcc rId="0" sId="1">
      <nc r="E242">
        <v>10</v>
      </nc>
    </rcc>
    <rcc rId="0" sId="1">
      <nc r="E29">
        <v>6</v>
      </nc>
    </rcc>
    <rcc rId="0" sId="1">
      <nc r="E202">
        <v>8</v>
      </nc>
    </rcc>
    <rcc rId="0" sId="1">
      <nc r="E241">
        <v>8</v>
      </nc>
    </rcc>
    <rcc rId="0" sId="1">
      <nc r="E188">
        <v>15</v>
      </nc>
    </rcc>
    <rcc rId="0" sId="1">
      <nc r="E244">
        <v>25</v>
      </nc>
    </rcc>
    <rcc rId="0" sId="1">
      <nc r="E149">
        <v>25</v>
      </nc>
    </rcc>
    <rcc rId="0" sId="1">
      <nc r="E191">
        <v>10</v>
      </nc>
    </rcc>
    <rcc rId="0" sId="1">
      <nc r="E223">
        <v>18</v>
      </nc>
    </rcc>
    <rcc rId="0" sId="1">
      <nc r="E148">
        <v>10</v>
      </nc>
    </rcc>
    <rcc rId="0" sId="1">
      <nc r="E273">
        <v>60</v>
      </nc>
    </rcc>
    <rcc rId="0" sId="1">
      <nc r="E272">
        <v>30</v>
      </nc>
    </rcc>
    <rcc rId="0" sId="1">
      <nc r="E204">
        <v>10</v>
      </nc>
    </rcc>
    <rcc rId="0" sId="1">
      <nc r="E129">
        <v>6</v>
      </nc>
    </rcc>
    <rcc rId="0" sId="1">
      <nc r="E128">
        <v>6</v>
      </nc>
    </rcc>
    <rcc rId="0" sId="1">
      <nc r="E10">
        <v>8</v>
      </nc>
    </rcc>
    <rcc rId="0" sId="1">
      <nc r="E172">
        <v>5</v>
      </nc>
    </rcc>
    <rcc rId="0" sId="1">
      <nc r="E201">
        <v>10</v>
      </nc>
    </rcc>
    <rcc rId="0" sId="1">
      <nc r="E86">
        <v>25</v>
      </nc>
    </rcc>
    <rcc rId="0" sId="1">
      <nc r="E87">
        <v>25</v>
      </nc>
    </rcc>
    <rcc rId="0" sId="1">
      <nc r="E111">
        <v>15</v>
      </nc>
    </rcc>
    <rcc rId="0" sId="1">
      <nc r="E110">
        <v>8</v>
      </nc>
    </rcc>
    <rcc rId="0" sId="1">
      <nc r="E118">
        <v>6</v>
      </nc>
    </rcc>
    <rcc rId="0" sId="1">
      <nc r="E169">
        <v>5</v>
      </nc>
    </rcc>
    <rcc rId="0" sId="1">
      <nc r="E209">
        <v>15</v>
      </nc>
    </rcc>
    <rcc rId="0" sId="1">
      <nc r="E171">
        <v>5</v>
      </nc>
    </rcc>
    <rcc rId="0" sId="1">
      <nc r="E170">
        <v>5</v>
      </nc>
    </rcc>
    <rcc rId="0" sId="1">
      <nc r="E224">
        <v>25</v>
      </nc>
    </rcc>
    <rcc rId="0" sId="1">
      <nc r="E48">
        <v>15</v>
      </nc>
    </rcc>
    <rcc rId="0" sId="1">
      <nc r="E19">
        <v>12</v>
      </nc>
    </rcc>
    <rcc rId="0" sId="1">
      <nc r="E259">
        <v>14</v>
      </nc>
    </rcc>
    <rcc rId="0" sId="1">
      <nc r="E55">
        <v>10</v>
      </nc>
    </rcc>
    <rcc rId="0" sId="1">
      <nc r="E282">
        <v>30</v>
      </nc>
    </rcc>
    <rcc rId="0" sId="1">
      <nc r="E113">
        <v>15</v>
      </nc>
    </rcc>
    <rcc rId="0" sId="1">
      <nc r="E246">
        <v>10</v>
      </nc>
    </rcc>
    <rcc rId="0" sId="1">
      <nc r="E147">
        <v>8</v>
      </nc>
    </rcc>
    <rcc rId="0" sId="1">
      <nc r="E22">
        <v>15</v>
      </nc>
    </rcc>
    <rcc rId="0" sId="1">
      <nc r="E205">
        <v>5</v>
      </nc>
    </rcc>
    <rcc rId="0" sId="1">
      <nc r="E167">
        <v>15</v>
      </nc>
    </rcc>
    <rcc rId="0" sId="1">
      <nc r="E238">
        <v>15</v>
      </nc>
    </rcc>
    <rcc rId="0" sId="1">
      <nc r="E133">
        <v>15</v>
      </nc>
    </rcc>
    <rcc rId="0" sId="1">
      <nc r="E132">
        <v>15</v>
      </nc>
    </rcc>
    <rcc rId="0" sId="1">
      <nc r="E228">
        <v>8</v>
      </nc>
    </rcc>
    <rcc rId="0" sId="1">
      <nc r="E166">
        <v>15</v>
      </nc>
    </rcc>
    <rcc rId="0" sId="1">
      <nc r="E157">
        <v>6</v>
      </nc>
    </rcc>
    <rcc rId="0" sId="1">
      <nc r="E159">
        <v>15</v>
      </nc>
    </rcc>
    <rcc rId="0" sId="1">
      <nc r="E165">
        <v>15</v>
      </nc>
    </rcc>
    <rcc rId="0" sId="1">
      <nc r="E231">
        <v>10</v>
      </nc>
    </rcc>
    <rcc rId="0" sId="1">
      <nc r="E232">
        <v>20</v>
      </nc>
    </rcc>
    <rcc rId="0" sId="1">
      <nc r="E233">
        <v>10</v>
      </nc>
    </rcc>
    <rcc rId="0" sId="1">
      <nc r="E234">
        <v>20</v>
      </nc>
    </rcc>
    <rcc rId="0" sId="1">
      <nc r="E235">
        <v>15</v>
      </nc>
    </rcc>
    <rcc rId="0" sId="1">
      <nc r="E236">
        <v>6</v>
      </nc>
    </rcc>
    <rcc rId="0" sId="1">
      <nc r="E237">
        <v>15</v>
      </nc>
    </rcc>
    <rcc rId="0" sId="1">
      <nc r="E164">
        <v>10</v>
      </nc>
    </rcc>
    <rcc rId="0" sId="1">
      <nc r="E156">
        <v>6</v>
      </nc>
    </rcc>
    <rcc rId="0" sId="1">
      <nc r="E158">
        <v>8</v>
      </nc>
    </rcc>
    <rcc rId="0" sId="1">
      <nc r="E264">
        <v>6</v>
      </nc>
    </rcc>
    <rcc rId="0" sId="1">
      <nc r="E263">
        <v>20</v>
      </nc>
    </rcc>
    <rcc rId="0" sId="1">
      <nc r="E270">
        <v>15</v>
      </nc>
    </rcc>
    <rcc rId="0" sId="1">
      <nc r="E47">
        <v>20</v>
      </nc>
    </rcc>
    <rcc rId="0" sId="1">
      <nc r="E109">
        <v>5</v>
      </nc>
    </rcc>
    <rcc rId="0" sId="1">
      <nc r="E45">
        <v>10</v>
      </nc>
    </rcc>
    <rcc rId="0" sId="1">
      <nc r="E36">
        <v>15</v>
      </nc>
    </rcc>
    <rcc rId="0" sId="1">
      <nc r="E37">
        <v>15</v>
      </nc>
    </rcc>
    <rcc rId="0" sId="1">
      <nc r="E112">
        <v>15</v>
      </nc>
    </rcc>
    <rcc rId="0" sId="1">
      <nc r="E258">
        <v>15</v>
      </nc>
    </rcc>
    <rcc rId="0" sId="1">
      <nc r="E91">
        <v>10</v>
      </nc>
    </rcc>
    <rcc rId="0" sId="1">
      <nc r="E79">
        <v>6</v>
      </nc>
    </rcc>
    <rcc rId="0" sId="1">
      <nc r="E82">
        <v>15</v>
      </nc>
    </rcc>
    <rcc rId="0" sId="1">
      <nc r="E251">
        <v>20</v>
      </nc>
    </rcc>
    <rcc rId="0" sId="1">
      <nc r="E252">
        <v>20</v>
      </nc>
    </rcc>
    <rcc rId="0" sId="1">
      <nc r="E122">
        <v>10</v>
      </nc>
    </rcc>
    <rcc rId="0" sId="1">
      <nc r="E124">
        <v>10</v>
      </nc>
    </rcc>
    <rcc rId="0" sId="1">
      <nc r="E121">
        <v>10</v>
      </nc>
    </rcc>
    <rcc rId="0" sId="1">
      <nc r="E120">
        <v>10</v>
      </nc>
    </rcc>
    <rcc rId="0" sId="1">
      <nc r="E214">
        <v>15</v>
      </nc>
    </rcc>
    <rcc rId="0" sId="1">
      <nc r="E211">
        <v>15</v>
      </nc>
    </rcc>
    <rcc rId="0" sId="1">
      <nc r="E176">
        <v>15</v>
      </nc>
    </rcc>
    <rcc rId="0" sId="1">
      <nc r="E63">
        <v>10</v>
      </nc>
    </rcc>
    <rcc rId="0" sId="1">
      <nc r="E183">
        <v>15</v>
      </nc>
    </rcc>
    <rcc rId="0" sId="1">
      <nc r="E180">
        <v>15</v>
      </nc>
    </rcc>
    <rcc rId="0" sId="1">
      <nc r="E67">
        <v>5</v>
      </nc>
    </rcc>
    <rcc rId="0" sId="1">
      <nc r="E256">
        <v>5</v>
      </nc>
    </rcc>
    <rcc rId="0" sId="1">
      <nc r="E182">
        <v>5</v>
      </nc>
    </rcc>
    <rcc rId="0" sId="1">
      <nc r="E265">
        <v>15</v>
      </nc>
    </rcc>
    <rcc rId="0" sId="1">
      <nc r="E213">
        <v>5</v>
      </nc>
    </rcc>
    <rcc rId="0" sId="1">
      <nc r="E210">
        <v>5</v>
      </nc>
    </rcc>
    <rcc rId="0" sId="1">
      <nc r="E56">
        <v>6</v>
      </nc>
    </rcc>
    <rcc rId="0" sId="1">
      <nc r="E186">
        <v>6</v>
      </nc>
    </rcc>
    <rcc rId="0" sId="1">
      <nc r="E174">
        <v>15</v>
      </nc>
    </rcc>
    <rcc rId="0" sId="1">
      <nc r="E72">
        <v>5</v>
      </nc>
    </rcc>
    <rcc rId="0" sId="1">
      <nc r="E81">
        <v>5</v>
      </nc>
    </rcc>
    <rcc rId="0" sId="1">
      <nc r="E71">
        <v>6</v>
      </nc>
    </rcc>
    <rcc rId="0" sId="1">
      <nc r="E70">
        <v>5</v>
      </nc>
    </rcc>
    <rcc rId="0" sId="1">
      <nc r="E173">
        <v>5</v>
      </nc>
    </rcc>
    <rcc rId="0" sId="1">
      <nc r="E184">
        <v>5</v>
      </nc>
    </rcc>
    <rcc rId="0" sId="1">
      <nc r="E222">
        <v>10</v>
      </nc>
    </rcc>
    <rcc rId="0" sId="1">
      <nc r="E196">
        <v>8</v>
      </nc>
    </rcc>
    <rcc rId="0" sId="1">
      <nc r="E39">
        <v>25</v>
      </nc>
    </rcc>
    <rcc rId="0" sId="1">
      <nc r="E277">
        <v>25</v>
      </nc>
    </rcc>
    <rcc rId="0" sId="1">
      <nc r="E279">
        <v>25</v>
      </nc>
    </rcc>
    <rcc rId="0" sId="1">
      <nc r="E278">
        <v>15</v>
      </nc>
    </rcc>
  </rrc>
  <rrc rId="5473" sId="1" ref="E1:E1048576" action="deleteCol" edge="1">
    <rfmt sheetId="1" xfDxf="1" sqref="E1:E1048576" start="0" length="0"/>
    <rcc rId="0" sId="1" dxf="1">
      <nc r="E1" t="inlineStr">
        <is>
          <t>effort</t>
        </is>
      </nc>
      <ndxf>
        <font>
          <b/>
          <sz val="11"/>
          <color theme="1"/>
          <name val="Calibri"/>
          <family val="2"/>
          <scheme val="minor"/>
        </font>
        <fill>
          <patternFill patternType="solid">
            <bgColor theme="4"/>
          </patternFill>
        </fill>
      </ndxf>
    </rcc>
    <rcc rId="0" sId="1">
      <nc r="E6">
        <v>5</v>
      </nc>
    </rcc>
    <rcc rId="0" sId="1">
      <nc r="E17">
        <v>15</v>
      </nc>
    </rcc>
    <rcc rId="0" sId="1">
      <nc r="E261">
        <v>15</v>
      </nc>
    </rcc>
    <rcc rId="0" sId="1">
      <nc r="E44">
        <v>25</v>
      </nc>
    </rcc>
    <rcc rId="0" sId="1">
      <nc r="E199">
        <v>5</v>
      </nc>
    </rcc>
    <rcc rId="0" sId="1">
      <nc r="E168">
        <v>8</v>
      </nc>
    </rcc>
    <rcc rId="0" sId="1">
      <nc r="E194">
        <v>5</v>
      </nc>
    </rcc>
    <rcc rId="0" sId="1">
      <nc r="E195">
        <v>12</v>
      </nc>
    </rcc>
    <rcc rId="0" sId="1">
      <nc r="E192">
        <v>35</v>
      </nc>
    </rcc>
    <rcc rId="0" sId="1">
      <nc r="E230">
        <v>5</v>
      </nc>
    </rcc>
    <rcc rId="0" sId="1">
      <nc r="E14">
        <v>7</v>
      </nc>
    </rcc>
    <rcc rId="0" sId="1">
      <nc r="E239">
        <v>8</v>
      </nc>
    </rcc>
    <rcc rId="0" sId="1">
      <nc r="E51">
        <v>15</v>
      </nc>
    </rcc>
    <rcc rId="0" sId="1">
      <nc r="E52">
        <v>10</v>
      </nc>
    </rcc>
    <rcc rId="0" sId="1">
      <nc r="E240">
        <v>25</v>
      </nc>
    </rcc>
    <rcc rId="0" sId="1">
      <nc r="E46">
        <v>25</v>
      </nc>
    </rcc>
    <rcc rId="0" sId="1">
      <nc r="E16">
        <v>15</v>
      </nc>
    </rcc>
    <rcc rId="0" sId="1">
      <nc r="E12">
        <v>15</v>
      </nc>
    </rcc>
    <rcc rId="0" sId="1">
      <nc r="E13">
        <v>10</v>
      </nc>
    </rcc>
    <rcc rId="0" sId="1">
      <nc r="E248">
        <v>10</v>
      </nc>
    </rcc>
    <rcc rId="0" sId="1">
      <nc r="E136">
        <v>12</v>
      </nc>
    </rcc>
    <rcc rId="0" sId="1">
      <nc r="E23">
        <v>8</v>
      </nc>
    </rcc>
    <rcc rId="0" sId="1">
      <nc r="E247">
        <v>10</v>
      </nc>
    </rcc>
    <rcc rId="0" sId="1">
      <nc r="E15">
        <v>10</v>
      </nc>
    </rcc>
    <rcc rId="0" sId="1">
      <nc r="E146">
        <v>6</v>
      </nc>
    </rcc>
    <rcc rId="0" sId="1">
      <nc r="E243">
        <v>10</v>
      </nc>
    </rcc>
    <rcc rId="0" sId="1">
      <nc r="E69">
        <v>4</v>
      </nc>
    </rcc>
    <rcc rId="0" sId="1">
      <nc r="E11">
        <v>7</v>
      </nc>
    </rcc>
    <rcc rId="0" sId="1">
      <nc r="E245">
        <v>20</v>
      </nc>
    </rcc>
    <rcc rId="0" sId="1">
      <nc r="E221">
        <v>6</v>
      </nc>
    </rcc>
    <rcc rId="0" sId="1">
      <nc r="E32">
        <v>25</v>
      </nc>
    </rcc>
    <rcc rId="0" sId="1">
      <nc r="E33">
        <v>25</v>
      </nc>
    </rcc>
    <rcc rId="0" sId="1">
      <nc r="E34">
        <v>25</v>
      </nc>
    </rcc>
    <rcc rId="0" sId="1">
      <nc r="E25">
        <v>4</v>
      </nc>
    </rcc>
    <rcc rId="0" sId="1">
      <nc r="E27">
        <v>5</v>
      </nc>
    </rcc>
    <rcc rId="0" sId="1">
      <nc r="E26">
        <v>10</v>
      </nc>
    </rcc>
    <rcc rId="0" sId="1">
      <nc r="E225">
        <v>5</v>
      </nc>
    </rcc>
    <rcc rId="0" sId="1">
      <nc r="E151">
        <v>5</v>
      </nc>
    </rcc>
    <rcc rId="0" sId="1">
      <nc r="E150">
        <v>5</v>
      </nc>
    </rcc>
    <rcc rId="0" sId="1">
      <nc r="E54">
        <v>10</v>
      </nc>
    </rcc>
    <rcc rId="0" sId="1">
      <nc r="E155">
        <v>12</v>
      </nc>
    </rcc>
    <rcc rId="0" sId="1">
      <nc r="E198">
        <v>5</v>
      </nc>
    </rcc>
    <rcc rId="0" sId="1">
      <nc r="E104">
        <v>5</v>
      </nc>
    </rcc>
    <rcc rId="0" sId="1">
      <nc r="E125">
        <v>5</v>
      </nc>
    </rcc>
    <rcc rId="0" sId="1">
      <nc r="E42">
        <v>8</v>
      </nc>
    </rcc>
    <rcc rId="0" sId="1">
      <nc r="E138">
        <v>10</v>
      </nc>
    </rcc>
    <rcc rId="0" sId="1">
      <nc r="E257">
        <v>10</v>
      </nc>
    </rcc>
    <rcc rId="0" sId="1">
      <nc r="E262">
        <v>15</v>
      </nc>
    </rcc>
    <rcc rId="0" sId="1">
      <nc r="E102">
        <v>20</v>
      </nc>
    </rcc>
    <rcc rId="0" sId="1">
      <nc r="E254">
        <v>3</v>
      </nc>
    </rcc>
    <rcc rId="0" sId="1">
      <nc r="E101">
        <v>25</v>
      </nc>
    </rcc>
    <rcc rId="0" sId="1">
      <nc r="E200">
        <v>5</v>
      </nc>
    </rcc>
    <rcc rId="0" sId="1">
      <nc r="E100">
        <v>8</v>
      </nc>
    </rcc>
    <rcc rId="0" sId="1">
      <nc r="E43">
        <v>2</v>
      </nc>
    </rcc>
    <rcc rId="0" sId="1">
      <nc r="E249">
        <v>6</v>
      </nc>
    </rcc>
    <rcc rId="0" sId="1">
      <nc r="E130">
        <v>10</v>
      </nc>
    </rcc>
    <rcc rId="0" sId="1">
      <nc r="E53">
        <v>5</v>
      </nc>
    </rcc>
    <rcc rId="0" sId="1">
      <nc r="E193">
        <v>6</v>
      </nc>
    </rcc>
    <rcc rId="0" sId="1">
      <nc r="E20">
        <v>17</v>
      </nc>
    </rcc>
    <rcc rId="0" sId="1">
      <nc r="E206">
        <v>12</v>
      </nc>
    </rcc>
    <rcc rId="0" sId="1">
      <nc r="E207">
        <v>13</v>
      </nc>
    </rcc>
    <rcc rId="0" sId="1">
      <nc r="E253">
        <v>8</v>
      </nc>
    </rcc>
    <rcc rId="0" sId="1">
      <nc r="E208">
        <v>13</v>
      </nc>
    </rcc>
    <rcc rId="0" sId="1">
      <nc r="E21">
        <v>12</v>
      </nc>
    </rcc>
    <rcc rId="0" sId="1">
      <nc r="E40">
        <v>5</v>
      </nc>
    </rcc>
    <rcc rId="0" sId="1">
      <nc r="E83">
        <v>10</v>
      </nc>
    </rcc>
    <rcc rId="0" sId="1">
      <nc r="E90">
        <v>20</v>
      </nc>
    </rcc>
    <rcc rId="0" sId="1">
      <nc r="E142">
        <v>10</v>
      </nc>
    </rcc>
    <rcc rId="0" sId="1">
      <nc r="E217">
        <v>10</v>
      </nc>
    </rcc>
    <rcc rId="0" sId="1">
      <nc r="E140">
        <v>10</v>
      </nc>
    </rcc>
    <rcc rId="0" sId="1">
      <nc r="E144">
        <v>20</v>
      </nc>
    </rcc>
    <rcc rId="0" sId="1">
      <nc r="E73">
        <v>5</v>
      </nc>
    </rcc>
    <rcc rId="0" sId="1">
      <nc r="E74">
        <v>5</v>
      </nc>
    </rcc>
    <rcc rId="0" sId="1">
      <nc r="E219">
        <v>20</v>
      </nc>
    </rcc>
    <rcc rId="0" sId="1">
      <nc r="E280">
        <v>120</v>
      </nc>
    </rcc>
    <rcc rId="0" sId="1">
      <nc r="E189">
        <v>6</v>
      </nc>
    </rcc>
    <rcc rId="0" sId="1">
      <nc r="E229">
        <v>8</v>
      </nc>
    </rcc>
    <rcc rId="0" sId="1">
      <nc r="E190">
        <v>12</v>
      </nc>
    </rcc>
    <rcc rId="0" sId="1">
      <nc r="E80">
        <v>5</v>
      </nc>
    </rcc>
    <rcc rId="0" sId="1">
      <nc r="E58">
        <v>4</v>
      </nc>
    </rcc>
    <rcc rId="0" sId="1">
      <nc r="E60">
        <v>8</v>
      </nc>
    </rcc>
    <rcc rId="0" sId="1">
      <nc r="E212">
        <v>12</v>
      </nc>
    </rcc>
    <rcc rId="0" sId="1">
      <nc r="E64">
        <v>12</v>
      </nc>
    </rcc>
    <rcc rId="0" sId="1">
      <nc r="E65">
        <v>15</v>
      </nc>
    </rcc>
    <rcc rId="0" sId="1">
      <nc r="E160">
        <v>4</v>
      </nc>
    </rcc>
    <rcc rId="0" sId="1">
      <nc r="E226">
        <v>6</v>
      </nc>
    </rcc>
    <rcc rId="0" sId="1">
      <nc r="E161">
        <v>12</v>
      </nc>
    </rcc>
    <rcc rId="0" sId="1">
      <nc r="E89">
        <v>5</v>
      </nc>
    </rcc>
    <rcc rId="0" sId="1">
      <nc r="E24">
        <v>5</v>
      </nc>
    </rcc>
    <rcc rId="0" sId="1">
      <nc r="E105">
        <v>10</v>
      </nc>
    </rcc>
    <rcc rId="0" sId="1">
      <nc r="E106">
        <v>12</v>
      </nc>
    </rcc>
    <rcc rId="0" sId="1">
      <nc r="E107">
        <v>10</v>
      </nc>
    </rcc>
    <rcc rId="0" sId="1">
      <nc r="E5">
        <v>5</v>
      </nc>
    </rcc>
    <rcc rId="0" sId="1">
      <nc r="E4">
        <v>8</v>
      </nc>
    </rcc>
    <rcc rId="0" sId="1">
      <nc r="E123">
        <v>8</v>
      </nc>
    </rcc>
    <rcc rId="0" sId="1">
      <nc r="E103">
        <v>5</v>
      </nc>
    </rcc>
    <rcc rId="0" sId="1">
      <nc r="E7">
        <v>5</v>
      </nc>
    </rcc>
    <rcc rId="0" sId="1">
      <nc r="E99">
        <v>8</v>
      </nc>
    </rcc>
    <rcc rId="0" sId="1">
      <nc r="E8">
        <v>3</v>
      </nc>
    </rcc>
    <rcc rId="0" sId="1">
      <nc r="E216">
        <v>6</v>
      </nc>
    </rcc>
    <rcc rId="0" sId="1">
      <nc r="E31">
        <v>40</v>
      </nc>
    </rcc>
    <rcc rId="0" sId="1">
      <nc r="E268">
        <v>15</v>
      </nc>
    </rcc>
    <rcc rId="0" sId="1">
      <nc r="E266">
        <v>13</v>
      </nc>
    </rcc>
    <rcc rId="0" sId="1">
      <nc r="E260">
        <v>30</v>
      </nc>
    </rcc>
    <rcc rId="0" sId="1">
      <nc r="E250">
        <v>10</v>
      </nc>
    </rcc>
    <rcc rId="0" sId="1">
      <nc r="E114">
        <v>25</v>
      </nc>
    </rcc>
    <rcc rId="0" sId="1">
      <nc r="E41">
        <v>5</v>
      </nc>
    </rcc>
    <rcc rId="0" sId="1">
      <nc r="E94">
        <v>3</v>
      </nc>
    </rcc>
    <rcc rId="0" sId="1">
      <nc r="E35">
        <v>10</v>
      </nc>
    </rcc>
    <rcc rId="0" sId="1">
      <nc r="E30">
        <v>20</v>
      </nc>
    </rcc>
    <rcc rId="0" sId="1">
      <nc r="E152">
        <v>6</v>
      </nc>
    </rcc>
    <rcc rId="0" sId="1">
      <nc r="E134">
        <v>2</v>
      </nc>
    </rcc>
    <rcc rId="0" sId="1">
      <nc r="E135">
        <v>12</v>
      </nc>
    </rcc>
    <rcc rId="0" sId="1">
      <nc r="E28">
        <v>5</v>
      </nc>
    </rcc>
    <rcc rId="0" sId="1">
      <nc r="E131">
        <v>10</v>
      </nc>
    </rcc>
    <rcc rId="0" sId="1">
      <nc r="E117">
        <v>5</v>
      </nc>
    </rcc>
    <rcc rId="0" sId="1">
      <nc r="E139">
        <v>10</v>
      </nc>
    </rcc>
    <rcc rId="0" sId="1">
      <nc r="E119">
        <v>10</v>
      </nc>
    </rcc>
    <rcc rId="0" sId="1">
      <nc r="E84">
        <v>10</v>
      </nc>
    </rcc>
    <rcc rId="0" sId="1">
      <nc r="E218">
        <v>10</v>
      </nc>
    </rcc>
    <rcc rId="0" sId="1">
      <nc r="E285">
        <v>10</v>
      </nc>
    </rcc>
    <rcc rId="0" sId="1">
      <nc r="E284">
        <v>18</v>
      </nc>
    </rcc>
    <rcc rId="0" sId="1">
      <nc r="E286">
        <v>10</v>
      </nc>
    </rcc>
    <rcc rId="0" sId="1">
      <nc r="E2">
        <v>18</v>
      </nc>
    </rcc>
    <rcc rId="0" sId="1">
      <nc r="E98">
        <v>4</v>
      </nc>
    </rcc>
    <rcc rId="0" sId="1">
      <nc r="E96">
        <v>4</v>
      </nc>
    </rcc>
    <rcc rId="0" sId="1">
      <nc r="E175">
        <v>4</v>
      </nc>
    </rcc>
    <rcc rId="0" sId="1">
      <nc r="E62">
        <v>4</v>
      </nc>
    </rcc>
    <rcc rId="0" sId="1">
      <nc r="E59">
        <v>4</v>
      </nc>
    </rcc>
    <rcc rId="0" sId="1">
      <nc r="E179">
        <v>4</v>
      </nc>
    </rcc>
    <rcc rId="0" sId="1">
      <nc r="E78">
        <v>5</v>
      </nc>
    </rcc>
    <rcc rId="0" sId="1">
      <nc r="E61">
        <v>8</v>
      </nc>
    </rcc>
    <rcc rId="0" sId="1">
      <nc r="E181">
        <v>12</v>
      </nc>
    </rcc>
    <rcc rId="0" sId="1">
      <nc r="E178">
        <v>12</v>
      </nc>
    </rcc>
    <rcc rId="0" sId="1">
      <nc r="E57">
        <v>4</v>
      </nc>
    </rcc>
    <rcc rId="0" sId="1">
      <nc r="E137">
        <v>5</v>
      </nc>
    </rcc>
    <rcc rId="0" sId="1">
      <nc r="E77">
        <v>5</v>
      </nc>
    </rcc>
    <rcc rId="0" sId="1">
      <nc r="E76">
        <v>5</v>
      </nc>
    </rcc>
    <rcc rId="0" sId="1">
      <nc r="E97">
        <v>4</v>
      </nc>
    </rcc>
    <rcc rId="0" sId="1">
      <nc r="E95">
        <v>4</v>
      </nc>
    </rcc>
    <rcc rId="0" sId="1">
      <nc r="E177">
        <v>4</v>
      </nc>
    </rcc>
    <rcc rId="0" sId="1">
      <nc r="E66">
        <v>6</v>
      </nc>
    </rcc>
    <rcc rId="0" sId="1">
      <nc r="E68">
        <v>6</v>
      </nc>
    </rcc>
    <rcc rId="0" sId="1">
      <nc r="E187">
        <v>4</v>
      </nc>
    </rcc>
    <rcc rId="0" sId="1">
      <nc r="E185">
        <v>6</v>
      </nc>
    </rcc>
    <rcc rId="0" sId="1">
      <nc r="E143">
        <v>15</v>
      </nc>
    </rcc>
    <rcc rId="0" sId="1">
      <nc r="E141">
        <v>8</v>
      </nc>
    </rcc>
    <rcc rId="0" sId="1">
      <nc r="E145">
        <v>20</v>
      </nc>
    </rcc>
    <rcc rId="0" sId="1">
      <nc r="E220">
        <v>15</v>
      </nc>
    </rcc>
    <rcc rId="0" sId="1">
      <nc r="E197">
        <v>8</v>
      </nc>
    </rcc>
    <rcc rId="0" sId="1">
      <nc r="E49">
        <v>15</v>
      </nc>
    </rcc>
    <rcc rId="0" sId="1">
      <nc r="E153">
        <v>8</v>
      </nc>
    </rcc>
    <rcc rId="0" sId="1">
      <nc r="E154">
        <v>20</v>
      </nc>
    </rcc>
    <rcc rId="0" sId="1">
      <nc r="E3">
        <v>5</v>
      </nc>
    </rcc>
    <rcc rId="0" sId="1">
      <nc r="E108">
        <v>7</v>
      </nc>
    </rcc>
    <rcc rId="0" sId="1">
      <nc r="E38">
        <v>10</v>
      </nc>
    </rcc>
    <rcc rId="0" sId="1">
      <nc r="E50">
        <v>10</v>
      </nc>
    </rcc>
    <rcc rId="0" sId="1">
      <nc r="E115">
        <v>8</v>
      </nc>
    </rcc>
    <rcc rId="0" sId="1">
      <nc r="E275">
        <v>10</v>
      </nc>
    </rcc>
    <rcc rId="0" sId="1">
      <nc r="E274">
        <v>10</v>
      </nc>
    </rcc>
    <rcc rId="0" sId="1">
      <nc r="E276">
        <v>10</v>
      </nc>
    </rcc>
    <rcc rId="0" sId="1">
      <nc r="E18">
        <v>4</v>
      </nc>
    </rcc>
    <rcc rId="0" sId="1">
      <nc r="E283">
        <v>15</v>
      </nc>
    </rcc>
    <rcc rId="0" sId="1">
      <nc r="E281">
        <v>30</v>
      </nc>
    </rcc>
    <rcc rId="0" sId="1">
      <nc r="E127">
        <v>3</v>
      </nc>
    </rcc>
    <rcc rId="0" sId="1">
      <nc r="E126">
        <v>3</v>
      </nc>
    </rcc>
    <rcc rId="0" sId="1">
      <nc r="E9">
        <v>6</v>
      </nc>
    </rcc>
    <rcc rId="0" sId="1">
      <nc r="E88">
        <v>15</v>
      </nc>
    </rcc>
    <rcc rId="0" sId="1">
      <nc r="E162">
        <v>4</v>
      </nc>
    </rcc>
    <rcc rId="0" sId="1">
      <nc r="E163">
        <v>12</v>
      </nc>
    </rcc>
    <rcc rId="0" sId="1">
      <nc r="E227">
        <v>6</v>
      </nc>
    </rcc>
    <rcc rId="0" sId="1">
      <nc r="E269">
        <v>20</v>
      </nc>
    </rcc>
    <rcc rId="0" sId="1">
      <nc r="E267">
        <v>20</v>
      </nc>
    </rcc>
    <rcc rId="0" sId="1">
      <nc r="E271">
        <v>30</v>
      </nc>
    </rcc>
    <rcc rId="0" sId="1">
      <nc r="E93">
        <v>10</v>
      </nc>
    </rcc>
    <rcc rId="0" sId="1">
      <nc r="E215">
        <v>10</v>
      </nc>
    </rcc>
    <rcc rId="0" sId="1">
      <nc r="E75">
        <v>5</v>
      </nc>
    </rcc>
    <rcc rId="0" sId="1">
      <nc r="E203">
        <v>8</v>
      </nc>
    </rcc>
    <rcc rId="0" sId="1">
      <nc r="E92">
        <v>10</v>
      </nc>
    </rcc>
    <rcc rId="0" sId="1">
      <nc r="E85">
        <v>5</v>
      </nc>
    </rcc>
    <rcc rId="0" sId="1">
      <nc r="E255">
        <v>12</v>
      </nc>
    </rcc>
    <rcc rId="0" sId="1">
      <nc r="E116">
        <v>8</v>
      </nc>
    </rcc>
    <rcc rId="0" sId="1">
      <nc r="E242">
        <v>8</v>
      </nc>
    </rcc>
    <rcc rId="0" sId="1">
      <nc r="E29">
        <v>5</v>
      </nc>
    </rcc>
    <rcc rId="0" sId="1">
      <nc r="E202">
        <v>5</v>
      </nc>
    </rcc>
    <rcc rId="0" sId="1">
      <nc r="E241">
        <v>5</v>
      </nc>
    </rcc>
    <rcc rId="0" sId="1">
      <nc r="E188">
        <v>12</v>
      </nc>
    </rcc>
    <rcc rId="0" sId="1">
      <nc r="E244">
        <v>20</v>
      </nc>
    </rcc>
    <rcc rId="0" sId="1">
      <nc r="E149">
        <v>15</v>
      </nc>
    </rcc>
    <rcc rId="0" sId="1">
      <nc r="E191">
        <v>8</v>
      </nc>
    </rcc>
    <rcc rId="0" sId="1">
      <nc r="E223">
        <v>8</v>
      </nc>
    </rcc>
    <rcc rId="0" sId="1">
      <nc r="E148">
        <v>5</v>
      </nc>
    </rcc>
    <rcc rId="0" sId="1">
      <nc r="E273">
        <v>5</v>
      </nc>
    </rcc>
    <rcc rId="0" sId="1">
      <nc r="E272">
        <v>5</v>
      </nc>
    </rcc>
    <rcc rId="0" sId="1">
      <nc r="E204">
        <v>5</v>
      </nc>
    </rcc>
    <rcc rId="0" sId="1">
      <nc r="E129">
        <v>4</v>
      </nc>
    </rcc>
    <rcc rId="0" sId="1">
      <nc r="E128">
        <v>4</v>
      </nc>
    </rcc>
    <rcc rId="0" sId="1">
      <nc r="E10">
        <v>6</v>
      </nc>
    </rcc>
    <rcc rId="0" sId="1">
      <nc r="E172">
        <v>3</v>
      </nc>
    </rcc>
    <rcc rId="0" sId="1">
      <nc r="E201">
        <v>5</v>
      </nc>
    </rcc>
    <rcc rId="0" sId="1">
      <nc r="E86">
        <v>20</v>
      </nc>
    </rcc>
    <rcc rId="0" sId="1">
      <nc r="E87">
        <v>20</v>
      </nc>
    </rcc>
    <rcc rId="0" sId="1">
      <nc r="E111">
        <v>10</v>
      </nc>
    </rcc>
    <rcc rId="0" sId="1">
      <nc r="E110">
        <v>5</v>
      </nc>
    </rcc>
    <rcc rId="0" sId="1">
      <nc r="E118">
        <v>4</v>
      </nc>
    </rcc>
    <rcc rId="0" sId="1">
      <nc r="E169">
        <v>3</v>
      </nc>
    </rcc>
    <rcc rId="0" sId="1">
      <nc r="E209">
        <v>12</v>
      </nc>
    </rcc>
    <rcc rId="0" sId="1">
      <nc r="E171">
        <v>3</v>
      </nc>
    </rcc>
    <rcc rId="0" sId="1">
      <nc r="E170">
        <v>4</v>
      </nc>
    </rcc>
    <rcc rId="0" sId="1">
      <nc r="E224">
        <v>5</v>
      </nc>
    </rcc>
    <rcc rId="0" sId="1">
      <nc r="E48">
        <v>10</v>
      </nc>
    </rcc>
    <rcc rId="0" sId="1">
      <nc r="E19">
        <v>10</v>
      </nc>
    </rcc>
    <rcc rId="0" sId="1">
      <nc r="E259">
        <v>12</v>
      </nc>
    </rcc>
    <rcc rId="0" sId="1">
      <nc r="E55">
        <v>8</v>
      </nc>
    </rcc>
    <rcc rId="0" sId="1">
      <nc r="E282">
        <v>20</v>
      </nc>
    </rcc>
    <rcc rId="0" sId="1">
      <nc r="E113">
        <v>5</v>
      </nc>
    </rcc>
    <rcc rId="0" sId="1">
      <nc r="E246">
        <v>8</v>
      </nc>
    </rcc>
    <rcc rId="0" sId="1">
      <nc r="E147">
        <v>6</v>
      </nc>
    </rcc>
    <rcc rId="0" sId="1">
      <nc r="E22">
        <v>10</v>
      </nc>
    </rcc>
    <rcc rId="0" sId="1">
      <nc r="E205">
        <v>3</v>
      </nc>
    </rcc>
    <rcc rId="0" sId="1">
      <nc r="E167">
        <v>12</v>
      </nc>
    </rcc>
    <rcc rId="0" sId="1">
      <nc r="E238">
        <v>10</v>
      </nc>
    </rcc>
    <rcc rId="0" sId="1">
      <nc r="E133">
        <v>12</v>
      </nc>
    </rcc>
    <rcc rId="0" sId="1">
      <nc r="E132">
        <v>12</v>
      </nc>
    </rcc>
    <rcc rId="0" sId="1">
      <nc r="E228">
        <v>6</v>
      </nc>
    </rcc>
    <rcc rId="0" sId="1">
      <nc r="E166">
        <v>12</v>
      </nc>
    </rcc>
    <rcc rId="0" sId="1">
      <nc r="E157">
        <v>4</v>
      </nc>
    </rcc>
    <rcc rId="0" sId="1">
      <nc r="E159">
        <v>12</v>
      </nc>
    </rcc>
    <rcc rId="0" sId="1">
      <nc r="E165">
        <v>12</v>
      </nc>
    </rcc>
    <rcc rId="0" sId="1">
      <nc r="E231">
        <v>8</v>
      </nc>
    </rcc>
    <rcc rId="0" sId="1">
      <nc r="E232">
        <v>15</v>
      </nc>
    </rcc>
    <rcc rId="0" sId="1">
      <nc r="E233">
        <v>8</v>
      </nc>
    </rcc>
    <rcc rId="0" sId="1">
      <nc r="E234">
        <v>15</v>
      </nc>
    </rcc>
    <rcc rId="0" sId="1">
      <nc r="E235">
        <v>12</v>
      </nc>
    </rcc>
    <rcc rId="0" sId="1">
      <nc r="E236">
        <v>5</v>
      </nc>
    </rcc>
    <rcc rId="0" sId="1">
      <nc r="E237">
        <v>12</v>
      </nc>
    </rcc>
    <rcc rId="0" sId="1">
      <nc r="E164">
        <v>5</v>
      </nc>
    </rcc>
    <rcc rId="0" sId="1">
      <nc r="E156">
        <v>4</v>
      </nc>
    </rcc>
    <rcc rId="0" sId="1">
      <nc r="E158">
        <v>6</v>
      </nc>
    </rcc>
    <rcc rId="0" sId="1">
      <nc r="E264">
        <v>4</v>
      </nc>
    </rcc>
    <rcc rId="0" sId="1">
      <nc r="E263">
        <v>16</v>
      </nc>
    </rcc>
    <rcc rId="0" sId="1">
      <nc r="E270">
        <v>15</v>
      </nc>
    </rcc>
    <rcc rId="0" sId="1">
      <nc r="E47">
        <v>15</v>
      </nc>
    </rcc>
    <rcc rId="0" sId="1">
      <nc r="E109">
        <v>4</v>
      </nc>
    </rcc>
    <rcc rId="0" sId="1">
      <nc r="E45">
        <v>5</v>
      </nc>
    </rcc>
    <rcc rId="0" sId="1">
      <nc r="E36">
        <v>10</v>
      </nc>
    </rcc>
    <rcc rId="0" sId="1">
      <nc r="E37">
        <v>10</v>
      </nc>
    </rcc>
    <rcc rId="0" sId="1">
      <nc r="E112">
        <v>10</v>
      </nc>
    </rcc>
    <rcc rId="0" sId="1">
      <nc r="E258">
        <v>10</v>
      </nc>
    </rcc>
    <rcc rId="0" sId="1">
      <nc r="E91">
        <v>8</v>
      </nc>
    </rcc>
    <rcc rId="0" sId="1">
      <nc r="E79">
        <v>5</v>
      </nc>
    </rcc>
    <rcc rId="0" sId="1">
      <nc r="E82">
        <v>8</v>
      </nc>
    </rcc>
    <rcc rId="0" sId="1">
      <nc r="E251">
        <v>15</v>
      </nc>
    </rcc>
    <rcc rId="0" sId="1">
      <nc r="E252">
        <v>15</v>
      </nc>
    </rcc>
    <rcc rId="0" sId="1">
      <nc r="E122">
        <v>8</v>
      </nc>
    </rcc>
    <rcc rId="0" sId="1">
      <nc r="E124">
        <v>8</v>
      </nc>
    </rcc>
    <rcc rId="0" sId="1">
      <nc r="E121">
        <v>8</v>
      </nc>
    </rcc>
    <rcc rId="0" sId="1">
      <nc r="E120">
        <v>8</v>
      </nc>
    </rcc>
    <rcc rId="0" sId="1">
      <nc r="E214">
        <v>12</v>
      </nc>
    </rcc>
    <rcc rId="0" sId="1">
      <nc r="E211">
        <v>12</v>
      </nc>
    </rcc>
    <rcc rId="0" sId="1">
      <nc r="E176">
        <v>12</v>
      </nc>
    </rcc>
    <rcc rId="0" sId="1">
      <nc r="E63">
        <v>8</v>
      </nc>
    </rcc>
    <rcc rId="0" sId="1">
      <nc r="E183">
        <v>12</v>
      </nc>
    </rcc>
    <rcc rId="0" sId="1">
      <nc r="E180">
        <v>12</v>
      </nc>
    </rcc>
    <rcc rId="0" sId="1">
      <nc r="E67">
        <v>4</v>
      </nc>
    </rcc>
    <rcc rId="0" sId="1">
      <nc r="E256">
        <v>4</v>
      </nc>
    </rcc>
    <rcc rId="0" sId="1">
      <nc r="E182">
        <v>4</v>
      </nc>
    </rcc>
    <rcc rId="0" sId="1">
      <nc r="E265">
        <v>10</v>
      </nc>
    </rcc>
    <rcc rId="0" sId="1">
      <nc r="E213">
        <v>4</v>
      </nc>
    </rcc>
    <rcc rId="0" sId="1">
      <nc r="E210">
        <v>4</v>
      </nc>
    </rcc>
    <rcc rId="0" sId="1">
      <nc r="E56">
        <v>4</v>
      </nc>
    </rcc>
    <rcc rId="0" sId="1">
      <nc r="E186">
        <v>4</v>
      </nc>
    </rcc>
    <rcc rId="0" sId="1">
      <nc r="E174">
        <v>12</v>
      </nc>
    </rcc>
    <rcc rId="0" sId="1">
      <nc r="E72">
        <v>5</v>
      </nc>
    </rcc>
    <rcc rId="0" sId="1">
      <nc r="E81">
        <v>5</v>
      </nc>
    </rcc>
    <rcc rId="0" sId="1">
      <nc r="E71">
        <v>5</v>
      </nc>
    </rcc>
    <rcc rId="0" sId="1">
      <nc r="E70">
        <v>5</v>
      </nc>
    </rcc>
    <rcc rId="0" sId="1">
      <nc r="E173">
        <v>4</v>
      </nc>
    </rcc>
    <rcc rId="0" sId="1">
      <nc r="E184">
        <v>4</v>
      </nc>
    </rcc>
    <rcc rId="0" sId="1">
      <nc r="E222">
        <v>8</v>
      </nc>
    </rcc>
    <rcc rId="0" sId="1">
      <nc r="E196">
        <v>6</v>
      </nc>
    </rcc>
    <rcc rId="0" sId="1">
      <nc r="E39">
        <v>15</v>
      </nc>
    </rcc>
    <rcc rId="0" sId="1">
      <nc r="E277">
        <v>20</v>
      </nc>
    </rcc>
    <rcc rId="0" sId="1">
      <nc r="E279">
        <v>20</v>
      </nc>
    </rcc>
    <rcc rId="0" sId="1">
      <nc r="E278">
        <v>10</v>
      </nc>
    </rcc>
  </rrc>
  <rrc rId="5474" sId="1" ref="E1:E1048576" action="deleteCol" edge="1">
    <rfmt sheetId="1" xfDxf="1" sqref="E1:E1048576" start="0" length="0"/>
    <rcc rId="0" sId="1" dxf="1">
      <nc r="E1" t="inlineStr">
        <is>
          <t>jama_id</t>
        </is>
      </nc>
      <ndxf>
        <font>
          <b/>
          <sz val="11"/>
          <color theme="1"/>
          <name val="Calibri"/>
          <family val="2"/>
          <scheme val="minor"/>
        </font>
        <fill>
          <patternFill patternType="solid">
            <bgColor theme="4"/>
          </patternFill>
        </fill>
      </ndxf>
    </rcc>
    <rcc rId="0" sId="1">
      <nc r="E6" t="inlineStr">
        <is>
          <t>CSS-IVE-130066</t>
        </is>
      </nc>
    </rcc>
    <rcc rId="0" sId="1">
      <nc r="E17" t="inlineStr">
        <is>
          <t>CSS-IVE-130133</t>
        </is>
      </nc>
    </rcc>
    <rcc rId="0" sId="1">
      <nc r="E261" t="inlineStr">
        <is>
          <t>CSS-IVE-132970</t>
        </is>
      </nc>
    </rcc>
    <rcc rId="0" sId="1">
      <nc r="E44" t="inlineStr">
        <is>
          <t>CSS-IVE-131070</t>
        </is>
      </nc>
    </rcc>
    <rcc rId="0" sId="1">
      <nc r="E199" t="inlineStr">
        <is>
          <t>CSS-IVE-132350</t>
        </is>
      </nc>
    </rcc>
    <rcc rId="0" sId="1">
      <nc r="E168" t="inlineStr">
        <is>
          <t>CSS-IVE-132231</t>
        </is>
      </nc>
    </rcc>
    <rcc rId="0" sId="1">
      <nc r="E194" t="inlineStr">
        <is>
          <t>CSS-IVE-132333</t>
        </is>
      </nc>
    </rcc>
    <rcc rId="0" sId="1">
      <nc r="E195" t="inlineStr">
        <is>
          <t>CSS-IVE-132334</t>
        </is>
      </nc>
    </rcc>
    <rcc rId="0" sId="1">
      <nc r="E192" t="inlineStr">
        <is>
          <t>CSS-IVE-132328</t>
        </is>
      </nc>
    </rcc>
    <rcc rId="0" sId="1">
      <nc r="E230" t="inlineStr">
        <is>
          <t>CSS-IVE-132521</t>
        </is>
      </nc>
    </rcc>
    <rcc rId="0" sId="1">
      <nc r="E14" t="inlineStr">
        <is>
          <t>CSS-IVE-130111</t>
        </is>
      </nc>
    </rcc>
    <rcc rId="0" sId="1">
      <nc r="E239" t="inlineStr">
        <is>
          <t>CSS-IVE-132589</t>
        </is>
      </nc>
    </rcc>
    <rcc rId="0" sId="1">
      <nc r="E51" t="inlineStr">
        <is>
          <t>CSS-IVE-131250</t>
        </is>
      </nc>
    </rcc>
    <rcc rId="0" sId="1">
      <nc r="E52" t="inlineStr">
        <is>
          <t>CSS-IVE-131251</t>
        </is>
      </nc>
    </rcc>
    <rcc rId="0" sId="1">
      <nc r="E240" t="inlineStr">
        <is>
          <t>CSS-IVE-132590</t>
        </is>
      </nc>
    </rcc>
    <rcc rId="0" sId="1">
      <nc r="E46" t="inlineStr">
        <is>
          <t>CSS-IVE-131078</t>
        </is>
      </nc>
    </rcc>
    <rcc rId="0" sId="1">
      <nc r="E16" t="inlineStr">
        <is>
          <t>CSS-IVE-130121</t>
        </is>
      </nc>
    </rcc>
    <rcc rId="0" sId="1">
      <nc r="E12" t="inlineStr">
        <is>
          <t>CSS-IVE-130107</t>
        </is>
      </nc>
    </rcc>
    <rcc rId="0" sId="1">
      <nc r="E13" t="inlineStr">
        <is>
          <t>CSS-IVE-130109</t>
        </is>
      </nc>
    </rcc>
    <rcc rId="0" sId="1">
      <nc r="E248" t="inlineStr">
        <is>
          <t>CSS-IVE-132658</t>
        </is>
      </nc>
    </rcc>
    <rcc rId="0" sId="1">
      <nc r="E136" t="inlineStr">
        <is>
          <t>CSS-IVE-132089</t>
        </is>
      </nc>
    </rcc>
    <rcc rId="0" sId="1">
      <nc r="E23" t="inlineStr">
        <is>
          <t>CSS-IVE-130273</t>
        </is>
      </nc>
    </rcc>
    <rcc rId="0" sId="1">
      <nc r="E247" t="inlineStr">
        <is>
          <t>CSS-IVE-132657</t>
        </is>
      </nc>
    </rcc>
    <rcc rId="0" sId="1">
      <nc r="E15" t="inlineStr">
        <is>
          <t>CSS-IVE-130113</t>
        </is>
      </nc>
    </rcc>
    <rcc rId="0" sId="1">
      <nc r="E146" t="inlineStr">
        <is>
          <t>CSS-IVE-132135</t>
        </is>
      </nc>
    </rcc>
    <rcc rId="0" sId="1">
      <nc r="E243" t="inlineStr">
        <is>
          <t>CSS-IVE-132598</t>
        </is>
      </nc>
    </rcc>
    <rcc rId="0" sId="1">
      <nc r="E69" t="inlineStr">
        <is>
          <t>CSS-IVE-131405</t>
        </is>
      </nc>
    </rcc>
    <rcc rId="0" sId="1">
      <nc r="E11" t="inlineStr">
        <is>
          <t>CSS-IVE-130103</t>
        </is>
      </nc>
    </rcc>
    <rcc rId="0" sId="1">
      <nc r="E245" t="inlineStr">
        <is>
          <t>CSS-IVE-132651</t>
        </is>
      </nc>
    </rcc>
    <rcc rId="0" sId="1">
      <nc r="E221" t="inlineStr">
        <is>
          <t>CSS-IVE-132478</t>
        </is>
      </nc>
    </rcc>
    <rcc rId="0" sId="1">
      <nc r="E32" t="inlineStr">
        <is>
          <t>CSS-IVE-130707</t>
        </is>
      </nc>
    </rcc>
    <rcc rId="0" sId="1">
      <nc r="E33" t="inlineStr">
        <is>
          <t>CSS-IVE-130777</t>
        </is>
      </nc>
    </rcc>
    <rcc rId="0" sId="1">
      <nc r="E34" t="inlineStr">
        <is>
          <t>CSS-IVE-130779</t>
        </is>
      </nc>
    </rcc>
    <rcc rId="0" sId="1">
      <nc r="E25" t="inlineStr">
        <is>
          <t>CSS-IVE-130283</t>
        </is>
      </nc>
    </rcc>
    <rcc rId="0" sId="1">
      <nc r="E27" t="inlineStr">
        <is>
          <t>CSS-IVE-130292</t>
        </is>
      </nc>
    </rcc>
    <rcc rId="0" sId="1">
      <nc r="E26" t="inlineStr">
        <is>
          <t>CSS-IVE-130286</t>
        </is>
      </nc>
    </rcc>
    <rcc rId="0" sId="1">
      <nc r="E225" t="inlineStr">
        <is>
          <t>CSS-IVE-132490</t>
        </is>
      </nc>
    </rcc>
    <rcc rId="0" sId="1">
      <nc r="E151" t="inlineStr">
        <is>
          <t>CSS-IVE-132151</t>
        </is>
      </nc>
    </rcc>
    <rcc rId="0" sId="1">
      <nc r="E150" t="inlineStr">
        <is>
          <t>CSS-IVE-132150</t>
        </is>
      </nc>
    </rcc>
    <rcc rId="0" sId="1">
      <nc r="E54" t="inlineStr">
        <is>
          <t>CSS-IVE-131335</t>
        </is>
      </nc>
    </rcc>
    <rcc rId="0" sId="1">
      <nc r="E155" t="inlineStr">
        <is>
          <t>CSS-IVE-132186</t>
        </is>
      </nc>
    </rcc>
    <rcc rId="0" sId="1">
      <nc r="E198" t="inlineStr">
        <is>
          <t>CSS-IVE-132349</t>
        </is>
      </nc>
    </rcc>
    <rcc rId="0" sId="1">
      <nc r="E104" t="inlineStr">
        <is>
          <t>CSS-IVE-131657</t>
        </is>
      </nc>
    </rcc>
    <rcc rId="0" sId="1">
      <nc r="E125" t="inlineStr">
        <is>
          <t>CSS-IVE-132031</t>
        </is>
      </nc>
    </rcc>
    <rcc rId="0" sId="1">
      <nc r="E42" t="inlineStr">
        <is>
          <t>CSS-IVE-130996</t>
        </is>
      </nc>
    </rcc>
    <rcc rId="0" sId="1">
      <nc r="E138" t="inlineStr">
        <is>
          <t>CSS-IVE-132097</t>
        </is>
      </nc>
    </rcc>
    <rcc rId="0" sId="1">
      <nc r="E257" t="inlineStr">
        <is>
          <t>CSS-IVE-132845</t>
        </is>
      </nc>
    </rcc>
    <rcc rId="0" sId="1">
      <nc r="E262" t="inlineStr">
        <is>
          <t>CSS-IVE-132996</t>
        </is>
      </nc>
    </rcc>
    <rcc rId="0" sId="1">
      <nc r="E102" t="inlineStr">
        <is>
          <t>CSS-IVE-131566</t>
        </is>
      </nc>
    </rcc>
    <rcc rId="0" sId="1">
      <nc r="E254" t="inlineStr">
        <is>
          <t>CSS-IVE-132772</t>
        </is>
      </nc>
    </rcc>
    <rcc rId="0" sId="1">
      <nc r="E101" t="inlineStr">
        <is>
          <t>CSS-IVE-131565</t>
        </is>
      </nc>
    </rcc>
    <rcc rId="0" sId="1">
      <nc r="E200" t="inlineStr">
        <is>
          <t>CSS-IVE-132367</t>
        </is>
      </nc>
    </rcc>
    <rcc rId="0" sId="1">
      <nc r="E100" t="inlineStr">
        <is>
          <t>CSS-IVE-131564</t>
        </is>
      </nc>
    </rcc>
    <rcc rId="0" sId="1">
      <nc r="E43" t="inlineStr">
        <is>
          <t>CSS-IVE-131009</t>
        </is>
      </nc>
    </rcc>
    <rcc rId="0" sId="1">
      <nc r="E249" t="inlineStr">
        <is>
          <t>CSS-IVE-132668</t>
        </is>
      </nc>
    </rcc>
    <rcc rId="0" sId="1">
      <nc r="E130" t="inlineStr">
        <is>
          <t>CSS-IVE-132056</t>
        </is>
      </nc>
    </rcc>
    <rcc rId="0" sId="1">
      <nc r="E53" t="inlineStr">
        <is>
          <t>CSS-IVE-131328</t>
        </is>
      </nc>
    </rcc>
    <rcc rId="0" sId="1">
      <nc r="E193" t="inlineStr">
        <is>
          <t>CSS-IVE-132331</t>
        </is>
      </nc>
    </rcc>
    <rcc rId="0" sId="1">
      <nc r="E20" t="inlineStr">
        <is>
          <t>CSS-IVE-130215</t>
        </is>
      </nc>
    </rcc>
    <rcc rId="0" sId="1">
      <nc r="E206" t="inlineStr">
        <is>
          <t>CSS-IVE-132385</t>
        </is>
      </nc>
    </rcc>
    <rcc rId="0" sId="1">
      <nc r="E207" t="inlineStr">
        <is>
          <t>CSS-IVE-132387</t>
        </is>
      </nc>
    </rcc>
    <rcc rId="0" sId="1">
      <nc r="E253" t="inlineStr">
        <is>
          <t>CSS-IVE-132745</t>
        </is>
      </nc>
    </rcc>
    <rcc rId="0" sId="1">
      <nc r="E208" t="inlineStr">
        <is>
          <t>CSS-IVE-132391</t>
        </is>
      </nc>
    </rcc>
    <rcc rId="0" sId="1">
      <nc r="E21" t="inlineStr">
        <is>
          <t>CSS-IVE-130244</t>
        </is>
      </nc>
    </rcc>
    <rcc rId="0" sId="1">
      <nc r="E40" t="inlineStr">
        <is>
          <t>CSS-IVE-130975</t>
        </is>
      </nc>
    </rcc>
    <rcc rId="0" sId="1">
      <nc r="E83" t="inlineStr">
        <is>
          <t>CSS-IVE-131443</t>
        </is>
      </nc>
    </rcc>
    <rcc rId="0" sId="1">
      <nc r="E90" t="inlineStr">
        <is>
          <t>CSS-IVE-131530</t>
        </is>
      </nc>
    </rcc>
    <rcc rId="0" sId="1">
      <nc r="E142" t="inlineStr">
        <is>
          <t>CSS-IVE-132101</t>
        </is>
      </nc>
    </rcc>
    <rcc rId="0" sId="1">
      <nc r="E217" t="inlineStr">
        <is>
          <t>CSS-IVE-132474</t>
        </is>
      </nc>
    </rcc>
    <rcc rId="0" sId="1">
      <nc r="E140" t="inlineStr">
        <is>
          <t>CSS-IVE-132099</t>
        </is>
      </nc>
    </rcc>
    <rcc rId="0" sId="1">
      <nc r="E144" t="inlineStr">
        <is>
          <t>CSS-IVE-132103</t>
        </is>
      </nc>
    </rcc>
    <rcc rId="0" sId="1">
      <nc r="E73" t="inlineStr">
        <is>
          <t>CSS-IVE-131411</t>
        </is>
      </nc>
    </rcc>
    <rcc rId="0" sId="1">
      <nc r="E74" t="inlineStr">
        <is>
          <t>CSS-IVE-131412</t>
        </is>
      </nc>
    </rcc>
    <rcc rId="0" sId="1">
      <nc r="E219" t="inlineStr">
        <is>
          <t>CSS-IVE-132476</t>
        </is>
      </nc>
    </rcc>
    <rcc rId="0" sId="1">
      <nc r="E280" t="inlineStr">
        <is>
          <t>CSS-IVE-145424</t>
        </is>
      </nc>
    </rcc>
    <rcc rId="0" sId="1">
      <nc r="E189" t="inlineStr">
        <is>
          <t>CSS-IVE-132311</t>
        </is>
      </nc>
    </rcc>
    <rcc rId="0" sId="1">
      <nc r="E229" t="inlineStr">
        <is>
          <t>CSS-IVE-132519</t>
        </is>
      </nc>
    </rcc>
    <rcc rId="0" sId="1">
      <nc r="E190" t="inlineStr">
        <is>
          <t>CSS-IVE-132312</t>
        </is>
      </nc>
    </rcc>
    <rcc rId="0" sId="1">
      <nc r="E80" t="inlineStr">
        <is>
          <t>CSS-IVE-131422</t>
        </is>
      </nc>
    </rcc>
    <rcc rId="0" sId="1">
      <nc r="E58" t="inlineStr">
        <is>
          <t>CSS-IVE-131353</t>
        </is>
      </nc>
    </rcc>
    <rcc rId="0" sId="1">
      <nc r="E60" t="inlineStr">
        <is>
          <t>CSS-IVE-131357</t>
        </is>
      </nc>
    </rcc>
    <rcc rId="0" sId="1">
      <nc r="E212" t="inlineStr">
        <is>
          <t>CSS-IVE-132414</t>
        </is>
      </nc>
    </rcc>
    <rcc rId="0" sId="1">
      <nc r="E64" t="inlineStr">
        <is>
          <t>CSS-IVE-131372</t>
        </is>
      </nc>
    </rcc>
    <rcc rId="0" sId="1">
      <nc r="E65" t="inlineStr">
        <is>
          <t>CSS-IVE-131373</t>
        </is>
      </nc>
    </rcc>
    <rcc rId="0" sId="1">
      <nc r="E160" t="inlineStr">
        <is>
          <t>CSS-IVE-132197</t>
        </is>
      </nc>
    </rcc>
    <rcc rId="0" sId="1">
      <nc r="E226" t="inlineStr">
        <is>
          <t>CSS-IVE-132493</t>
        </is>
      </nc>
    </rcc>
    <rcc rId="0" sId="1">
      <nc r="E161" t="inlineStr">
        <is>
          <t>CSS-IVE-132198</t>
        </is>
      </nc>
    </rcc>
    <rcc rId="0" sId="1">
      <nc r="E89" t="inlineStr">
        <is>
          <t>CSS-IVE-131524</t>
        </is>
      </nc>
    </rcc>
    <rcc rId="0" sId="1">
      <nc r="E24" t="inlineStr">
        <is>
          <t>CSS-IVE-130279</t>
        </is>
      </nc>
    </rcc>
    <rcc rId="0" sId="1">
      <nc r="E105" t="inlineStr">
        <is>
          <t>CSS-IVE-131668</t>
        </is>
      </nc>
    </rcc>
    <rcc rId="0" sId="1">
      <nc r="E106" t="inlineStr">
        <is>
          <t>CSS-IVE-131669</t>
        </is>
      </nc>
    </rcc>
    <rcc rId="0" sId="1">
      <nc r="E107" t="inlineStr">
        <is>
          <t>CSS-IVE-131675</t>
        </is>
      </nc>
    </rcc>
    <rcc rId="0" sId="1">
      <nc r="E5" t="inlineStr">
        <is>
          <t>CSS-IVE-130064</t>
        </is>
      </nc>
    </rcc>
    <rcc rId="0" sId="1">
      <nc r="E4" t="inlineStr">
        <is>
          <t>CSS-IVE-130062</t>
        </is>
      </nc>
    </rcc>
    <rcc rId="0" sId="1">
      <nc r="E123" t="inlineStr">
        <is>
          <t>CSS-IVE-131962</t>
        </is>
      </nc>
    </rcc>
    <rcc rId="0" sId="1">
      <nc r="E103" t="inlineStr">
        <is>
          <t>CSS-IVE-131656</t>
        </is>
      </nc>
    </rcc>
    <rcc rId="0" sId="1">
      <nc r="E7" t="inlineStr">
        <is>
          <t>CSS-IVE-130074</t>
        </is>
      </nc>
    </rcc>
    <rcc rId="0" sId="1">
      <nc r="E99" t="inlineStr">
        <is>
          <t>CSS-IVE-131561</t>
        </is>
      </nc>
    </rcc>
    <rcc rId="0" sId="1">
      <nc r="E8" t="inlineStr">
        <is>
          <t>CSS-IVE-130076</t>
        </is>
      </nc>
    </rcc>
    <rcc rId="0" sId="1">
      <nc r="E216" t="inlineStr">
        <is>
          <t>CSS-IVE-132470</t>
        </is>
      </nc>
    </rcc>
    <rcc rId="0" sId="1">
      <nc r="E31" t="inlineStr">
        <is>
          <t>CSS-IVE-130534</t>
        </is>
      </nc>
    </rcc>
    <rcc rId="0" sId="1">
      <nc r="E268" t="inlineStr">
        <is>
          <t>CSS-IVE-133849</t>
        </is>
      </nc>
    </rcc>
    <rcc rId="0" sId="1">
      <nc r="E266" t="inlineStr">
        <is>
          <t>CSS-IVE-133846</t>
        </is>
      </nc>
    </rcc>
    <rcc rId="0" sId="1">
      <nc r="E260" t="inlineStr">
        <is>
          <t>CSS-IVE-132945</t>
        </is>
      </nc>
    </rcc>
    <rcc rId="0" sId="1">
      <nc r="E250" t="inlineStr">
        <is>
          <t>CSS-IVE-132672</t>
        </is>
      </nc>
    </rcc>
    <rcc rId="0" sId="1">
      <nc r="E114" t="inlineStr">
        <is>
          <t>CSS-IVE-131809</t>
        </is>
      </nc>
    </rcc>
    <rcc rId="0" sId="1">
      <nc r="E41" t="inlineStr">
        <is>
          <t>CSS-IVE-130988</t>
        </is>
      </nc>
    </rcc>
    <rcc rId="0" sId="1">
      <nc r="E94" t="inlineStr">
        <is>
          <t>CSS-IVE-131554</t>
        </is>
      </nc>
    </rcc>
    <rcc rId="0" sId="1">
      <nc r="E35" t="inlineStr">
        <is>
          <t>CSS-IVE-130830</t>
        </is>
      </nc>
    </rcc>
    <rcc rId="0" sId="1">
      <nc r="E30" t="inlineStr">
        <is>
          <t>CSS-IVE-130476</t>
        </is>
      </nc>
    </rcc>
    <rcc rId="0" sId="1">
      <nc r="E152" t="inlineStr">
        <is>
          <t>CSS-IVE-132160</t>
        </is>
      </nc>
    </rcc>
    <rcc rId="0" sId="1">
      <nc r="E134" t="inlineStr">
        <is>
          <t>CSS-IVE-132082</t>
        </is>
      </nc>
    </rcc>
    <rcc rId="0" sId="1">
      <nc r="E135" t="inlineStr">
        <is>
          <t>CSS-IVE-132083</t>
        </is>
      </nc>
    </rcc>
    <rcc rId="0" sId="1">
      <nc r="E28" t="inlineStr">
        <is>
          <t>CSS-IVE-130356</t>
        </is>
      </nc>
    </rcc>
    <rcc rId="0" sId="1">
      <nc r="E131" t="inlineStr">
        <is>
          <t>CSS-IVE-132062</t>
        </is>
      </nc>
    </rcc>
    <rcc rId="0" sId="1">
      <nc r="E117" t="inlineStr">
        <is>
          <t>CSS-IVE-131841</t>
        </is>
      </nc>
    </rcc>
    <rcc rId="0" sId="1">
      <nc r="E139" t="inlineStr">
        <is>
          <t>CSS-IVE-132098</t>
        </is>
      </nc>
    </rcc>
    <rcc rId="0" sId="1">
      <nc r="E119" t="inlineStr">
        <is>
          <t>CSS-IVE-131879</t>
        </is>
      </nc>
    </rcc>
    <rcc rId="0" sId="1">
      <nc r="E84" t="inlineStr">
        <is>
          <t>CSS-IVE-131444</t>
        </is>
      </nc>
    </rcc>
    <rcc rId="0" sId="1">
      <nc r="E218" t="inlineStr">
        <is>
          <t>CSS-IVE-132475</t>
        </is>
      </nc>
    </rcc>
    <rcc rId="0" sId="1">
      <nc r="E284" t="inlineStr">
        <is>
          <t>CSS-IVE-145506</t>
        </is>
      </nc>
    </rcc>
    <rcc rId="0" sId="1">
      <nc r="E2" t="inlineStr">
        <is>
          <t>CSS-IVE-145506</t>
        </is>
      </nc>
    </rcc>
    <rcc rId="0" sId="1">
      <nc r="E98" t="inlineStr">
        <is>
          <t>CSS-IVE-131558</t>
        </is>
      </nc>
    </rcc>
    <rcc rId="0" sId="1">
      <nc r="E96" t="inlineStr">
        <is>
          <t>CSS-IVE-131556</t>
        </is>
      </nc>
    </rcc>
    <rcc rId="0" sId="1">
      <nc r="E175" t="inlineStr">
        <is>
          <t>CSS-IVE-132268</t>
        </is>
      </nc>
    </rcc>
    <rcc rId="0" sId="1">
      <nc r="E62" t="inlineStr">
        <is>
          <t>CSS-IVE-131366</t>
        </is>
      </nc>
    </rcc>
    <rcc rId="0" sId="1">
      <nc r="E59" t="inlineStr">
        <is>
          <t>CSS-IVE-131356</t>
        </is>
      </nc>
    </rcc>
    <rcc rId="0" sId="1">
      <nc r="E179" t="inlineStr">
        <is>
          <t>CSS-IVE-132284</t>
        </is>
      </nc>
    </rcc>
    <rcc rId="0" sId="1">
      <nc r="E78" t="inlineStr">
        <is>
          <t>CSS-IVE-131417</t>
        </is>
      </nc>
    </rcc>
    <rcc rId="0" sId="1">
      <nc r="E61" t="inlineStr">
        <is>
          <t>CSS-IVE-131363</t>
        </is>
      </nc>
    </rcc>
    <rcc rId="0" sId="1">
      <nc r="E181" t="inlineStr">
        <is>
          <t>CSS-IVE-132289</t>
        </is>
      </nc>
    </rcc>
    <rcc rId="0" sId="1">
      <nc r="E178" t="inlineStr">
        <is>
          <t>CSS-IVE-132281</t>
        </is>
      </nc>
    </rcc>
    <rcc rId="0" sId="1">
      <nc r="E57" t="inlineStr">
        <is>
          <t>CSS-IVE-131345</t>
        </is>
      </nc>
    </rcc>
    <rcc rId="0" sId="1">
      <nc r="E137" t="inlineStr">
        <is>
          <t>CSS-IVE-132092</t>
        </is>
      </nc>
    </rcc>
    <rcc rId="0" sId="1">
      <nc r="E77" t="inlineStr">
        <is>
          <t>CSS-IVE-131416</t>
        </is>
      </nc>
    </rcc>
    <rcc rId="0" sId="1">
      <nc r="E76" t="inlineStr">
        <is>
          <t>CSS-IVE-131415</t>
        </is>
      </nc>
    </rcc>
    <rcc rId="0" sId="1">
      <nc r="E97" t="inlineStr">
        <is>
          <t>CSS-IVE-131557</t>
        </is>
      </nc>
    </rcc>
    <rcc rId="0" sId="1">
      <nc r="E95" t="inlineStr">
        <is>
          <t>CSS-IVE-131555</t>
        </is>
      </nc>
    </rcc>
    <rcc rId="0" sId="1">
      <nc r="E177" t="inlineStr">
        <is>
          <t>CSS-IVE-132280</t>
        </is>
      </nc>
    </rcc>
    <rcc rId="0" sId="1">
      <nc r="E66" t="inlineStr">
        <is>
          <t>CSS-IVE-131392</t>
        </is>
      </nc>
    </rcc>
    <rcc rId="0" sId="1">
      <nc r="E68" t="inlineStr">
        <is>
          <t>CSS-IVE-131396</t>
        </is>
      </nc>
    </rcc>
    <rcc rId="0" sId="1">
      <nc r="E187" t="inlineStr">
        <is>
          <t>CSS-IVE-132301</t>
        </is>
      </nc>
    </rcc>
    <rcc rId="0" sId="1">
      <nc r="E185" t="inlineStr">
        <is>
          <t>CSS-IVE-132297</t>
        </is>
      </nc>
    </rcc>
    <rcc rId="0" sId="1">
      <nc r="E143" t="inlineStr">
        <is>
          <t>CSS-IVE-132102</t>
        </is>
      </nc>
    </rcc>
    <rcc rId="0" sId="1">
      <nc r="E141" t="inlineStr">
        <is>
          <t>CSS-IVE-132100</t>
        </is>
      </nc>
    </rcc>
    <rcc rId="0" sId="1">
      <nc r="E145" t="inlineStr">
        <is>
          <t>CSS-IVE-132104</t>
        </is>
      </nc>
    </rcc>
    <rcc rId="0" sId="1">
      <nc r="E220" t="inlineStr">
        <is>
          <t>CSS-IVE-132477</t>
        </is>
      </nc>
    </rcc>
    <rcc rId="0" sId="1">
      <nc r="E197" t="inlineStr">
        <is>
          <t>CSS-IVE-132344</t>
        </is>
      </nc>
    </rcc>
    <rcc rId="0" sId="1">
      <nc r="E49" t="inlineStr">
        <is>
          <t>CSS-IVE-131199</t>
        </is>
      </nc>
    </rcc>
    <rcc rId="0" sId="1">
      <nc r="E153" t="inlineStr">
        <is>
          <t>CSS-IVE-132176</t>
        </is>
      </nc>
    </rcc>
    <rcc rId="0" sId="1">
      <nc r="E154" t="inlineStr">
        <is>
          <t>CSS-IVE-132177</t>
        </is>
      </nc>
    </rcc>
    <rcc rId="0" sId="1">
      <nc r="E3" t="inlineStr">
        <is>
          <t>CSS-IVE-130060</t>
        </is>
      </nc>
    </rcc>
    <rcc rId="0" sId="1">
      <nc r="E108" t="inlineStr">
        <is>
          <t>CSS-IVE-131700</t>
        </is>
      </nc>
    </rcc>
    <rcc rId="0" sId="1">
      <nc r="E38" t="inlineStr">
        <is>
          <t>CSS-IVE-130922</t>
        </is>
      </nc>
    </rcc>
    <rcc rId="0" sId="1">
      <nc r="E50" t="inlineStr">
        <is>
          <t>CSS-IVE-131211</t>
        </is>
      </nc>
    </rcc>
    <rcc rId="0" sId="1">
      <nc r="E115" t="inlineStr">
        <is>
          <t>CSS-IVE-131820</t>
        </is>
      </nc>
    </rcc>
    <rcc rId="0" sId="1">
      <nc r="E275" t="inlineStr">
        <is>
          <t>CSS-IVE-144382</t>
        </is>
      </nc>
    </rcc>
    <rcc rId="0" sId="1">
      <nc r="E274" t="inlineStr">
        <is>
          <t>CSS-IVE-144397</t>
        </is>
      </nc>
    </rcc>
    <rcc rId="0" sId="1">
      <nc r="E276" t="inlineStr">
        <is>
          <t>CSS-IVE-141427</t>
        </is>
      </nc>
    </rcc>
    <rcc rId="0" sId="1">
      <nc r="E18" t="inlineStr">
        <is>
          <t>CSS-IVE-130148</t>
        </is>
      </nc>
    </rcc>
    <rcc rId="0" sId="1">
      <nc r="E283" t="inlineStr">
        <is>
          <t>CSS-IVE-145674</t>
        </is>
      </nc>
    </rcc>
    <rcc rId="0" sId="1">
      <nc r="E281" t="inlineStr">
        <is>
          <t>CSS-IVE-145674</t>
        </is>
      </nc>
    </rcc>
    <rcc rId="0" sId="1">
      <nc r="E127" t="inlineStr">
        <is>
          <t>CSS-IVE-132034</t>
        </is>
      </nc>
    </rcc>
    <rcc rId="0" sId="1">
      <nc r="E126" t="inlineStr">
        <is>
          <t>CSS-IVE-132033</t>
        </is>
      </nc>
    </rcc>
    <rcc rId="0" sId="1">
      <nc r="E9" t="inlineStr">
        <is>
          <t>CSS-IVE-130086</t>
        </is>
      </nc>
    </rcc>
    <rcc rId="0" sId="1">
      <nc r="E88" t="inlineStr">
        <is>
          <t>CSS-IVE-131519</t>
        </is>
      </nc>
    </rcc>
    <rcc rId="0" sId="1">
      <nc r="E162" t="inlineStr">
        <is>
          <t>CSS-IVE-132201</t>
        </is>
      </nc>
    </rcc>
    <rcc rId="0" sId="1">
      <nc r="E163" t="inlineStr">
        <is>
          <t>CSS-IVE-132202</t>
        </is>
      </nc>
    </rcc>
    <rcc rId="0" sId="1">
      <nc r="E227" t="inlineStr">
        <is>
          <t>CSS-IVE-132494</t>
        </is>
      </nc>
    </rcc>
    <rcc rId="0" sId="1">
      <nc r="E269" t="inlineStr">
        <is>
          <t>CSS-IVE-133851</t>
        </is>
      </nc>
    </rcc>
    <rcc rId="0" sId="1">
      <nc r="E267" t="inlineStr">
        <is>
          <t>CSS-IVE-133847</t>
        </is>
      </nc>
    </rcc>
    <rcc rId="0" sId="1">
      <nc r="E271" t="inlineStr">
        <is>
          <t>CSS-IVE-133855</t>
        </is>
      </nc>
    </rcc>
    <rcc rId="0" sId="1">
      <nc r="E93" t="inlineStr">
        <is>
          <t>CSS-IVE-131553</t>
        </is>
      </nc>
    </rcc>
    <rcc rId="0" sId="1">
      <nc r="E215" t="inlineStr">
        <is>
          <t>CSS-IVE-132459</t>
        </is>
      </nc>
    </rcc>
    <rcc rId="0" sId="1">
      <nc r="E75" t="inlineStr">
        <is>
          <t>CSS-IVE-131413</t>
        </is>
      </nc>
    </rcc>
    <rcc rId="0" sId="1">
      <nc r="E203" t="inlineStr">
        <is>
          <t>CSS-IVE-132373</t>
        </is>
      </nc>
    </rcc>
    <rcc rId="0" sId="1">
      <nc r="E92" t="inlineStr">
        <is>
          <t>CSS-IVE-131552</t>
        </is>
      </nc>
    </rcc>
    <rcc rId="0" sId="1">
      <nc r="E85" t="inlineStr">
        <is>
          <t>CSS-IVE-131484</t>
        </is>
      </nc>
    </rcc>
    <rcc rId="0" sId="1">
      <nc r="E255" t="inlineStr">
        <is>
          <t>CSS-IVE-132802</t>
        </is>
      </nc>
    </rcc>
    <rcc rId="0" sId="1">
      <nc r="E116" t="inlineStr">
        <is>
          <t>CSS-IVE-131836</t>
        </is>
      </nc>
    </rcc>
    <rcc rId="0" sId="1">
      <nc r="E242" t="inlineStr">
        <is>
          <t>CSS-IVE-132596</t>
        </is>
      </nc>
    </rcc>
    <rcc rId="0" sId="1">
      <nc r="E29" t="inlineStr">
        <is>
          <t>CSS-IVE-130371</t>
        </is>
      </nc>
    </rcc>
    <rcc rId="0" sId="1">
      <nc r="E202" t="inlineStr">
        <is>
          <t>CSS-IVE-132372</t>
        </is>
      </nc>
    </rcc>
    <rcc rId="0" sId="1">
      <nc r="E241" t="inlineStr">
        <is>
          <t>CSS-IVE-132595</t>
        </is>
      </nc>
    </rcc>
    <rcc rId="0" sId="1">
      <nc r="E188" t="inlineStr">
        <is>
          <t>CSS-IVE-132308</t>
        </is>
      </nc>
    </rcc>
    <rcc rId="0" sId="1">
      <nc r="E244" t="inlineStr">
        <is>
          <t>CSS-IVE-132632</t>
        </is>
      </nc>
    </rcc>
    <rcc rId="0" sId="1">
      <nc r="E149" t="inlineStr">
        <is>
          <t>CSS-IVE-132146</t>
        </is>
      </nc>
    </rcc>
    <rcc rId="0" sId="1">
      <nc r="E191" t="inlineStr">
        <is>
          <t>CSS-IVE-132319</t>
        </is>
      </nc>
    </rcc>
    <rcc rId="0" sId="1">
      <nc r="E223" t="inlineStr">
        <is>
          <t>CSS-IVE-132480</t>
        </is>
      </nc>
    </rcc>
    <rcc rId="0" sId="1">
      <nc r="E148" t="inlineStr">
        <is>
          <t>CSS-IVE-132145</t>
        </is>
      </nc>
    </rcc>
    <rcc rId="0" sId="1">
      <nc r="E273" t="inlineStr">
        <is>
          <t>CSS-IVE-135400</t>
        </is>
      </nc>
    </rcc>
    <rcc rId="0" sId="1">
      <nc r="E272" t="inlineStr">
        <is>
          <t>CSS-IVE-135399</t>
        </is>
      </nc>
    </rcc>
    <rcc rId="0" sId="1">
      <nc r="E204" t="inlineStr">
        <is>
          <t>CSS-IVE-132376</t>
        </is>
      </nc>
    </rcc>
    <rcc rId="0" sId="1">
      <nc r="E129" t="inlineStr">
        <is>
          <t>CSS-IVE-132038</t>
        </is>
      </nc>
    </rcc>
    <rcc rId="0" sId="1">
      <nc r="E128" t="inlineStr">
        <is>
          <t>CSS-IVE-132036</t>
        </is>
      </nc>
    </rcc>
    <rcc rId="0" sId="1">
      <nc r="E10" t="inlineStr">
        <is>
          <t>CSS-IVE-130097</t>
        </is>
      </nc>
    </rcc>
    <rcc rId="0" sId="1">
      <nc r="E172" t="inlineStr">
        <is>
          <t>CSS-IVE-132260</t>
        </is>
      </nc>
    </rcc>
    <rcc rId="0" sId="1">
      <nc r="E201" t="inlineStr">
        <is>
          <t>CSS-IVE-132369</t>
        </is>
      </nc>
    </rcc>
    <rcc rId="0" sId="1">
      <nc r="E86" t="inlineStr">
        <is>
          <t>CSS-IVE-131486</t>
        </is>
      </nc>
    </rcc>
    <rcc rId="0" sId="1">
      <nc r="E87" t="inlineStr">
        <is>
          <t>CSS-IVE-131487</t>
        </is>
      </nc>
    </rcc>
    <rcc rId="0" sId="1">
      <nc r="E111" t="inlineStr">
        <is>
          <t>CSS-IVE-131756</t>
        </is>
      </nc>
    </rcc>
    <rcc rId="0" sId="1">
      <nc r="E110" t="inlineStr">
        <is>
          <t>CSS-IVE-131753</t>
        </is>
      </nc>
    </rcc>
    <rcc rId="0" sId="1">
      <nc r="E118" t="inlineStr">
        <is>
          <t>CSS-IVE-131867</t>
        </is>
      </nc>
    </rcc>
    <rcc rId="0" sId="1">
      <nc r="E169" t="inlineStr">
        <is>
          <t>CSS-IVE-132257</t>
        </is>
      </nc>
    </rcc>
    <rcc rId="0" sId="1">
      <nc r="E209" t="inlineStr">
        <is>
          <t>CSS-IVE-132397</t>
        </is>
      </nc>
    </rcc>
    <rcc rId="0" sId="1">
      <nc r="E171" t="inlineStr">
        <is>
          <t>CSS-IVE-132259</t>
        </is>
      </nc>
    </rcc>
    <rcc rId="0" sId="1">
      <nc r="E170" t="inlineStr">
        <is>
          <t>CSS-IVE-132258</t>
        </is>
      </nc>
    </rcc>
    <rcc rId="0" sId="1">
      <nc r="E224" t="inlineStr">
        <is>
          <t>CSS-IVE-132481</t>
        </is>
      </nc>
    </rcc>
    <rcc rId="0" sId="1">
      <nc r="E48" t="inlineStr">
        <is>
          <t>CSS-IVE-131109</t>
        </is>
      </nc>
    </rcc>
    <rcc rId="0" sId="1">
      <nc r="E19" t="inlineStr">
        <is>
          <t>CSS-IVE-130190</t>
        </is>
      </nc>
    </rcc>
    <rcc rId="0" sId="1">
      <nc r="E259" t="inlineStr">
        <is>
          <t>CSS-IVE-132917</t>
        </is>
      </nc>
    </rcc>
    <rcc rId="0" sId="1">
      <nc r="E55" t="inlineStr">
        <is>
          <t>CSS-IVE-131338</t>
        </is>
      </nc>
    </rcc>
    <rcc rId="0" sId="1">
      <nc r="E282" t="inlineStr">
        <is>
          <t>CSS-IVE-145735</t>
        </is>
      </nc>
    </rcc>
    <rcc rId="0" sId="1">
      <nc r="E113" t="inlineStr">
        <is>
          <t>CSS-IVE-131808</t>
        </is>
      </nc>
    </rcc>
    <rcc rId="0" sId="1">
      <nc r="E246" t="inlineStr">
        <is>
          <t>CSS-IVE-132654</t>
        </is>
      </nc>
    </rcc>
    <rcc rId="0" sId="1">
      <nc r="E147" t="inlineStr">
        <is>
          <t>CSS-IVE-132141</t>
        </is>
      </nc>
    </rcc>
    <rcc rId="0" sId="1">
      <nc r="E22" t="inlineStr">
        <is>
          <t>CSS-IVE-130271</t>
        </is>
      </nc>
    </rcc>
    <rcc rId="0" sId="1">
      <nc r="E205" t="inlineStr">
        <is>
          <t>CSS-IVE-132381</t>
        </is>
      </nc>
    </rcc>
    <rcc rId="0" sId="1">
      <nc r="E167" t="inlineStr">
        <is>
          <t>CSS-IVE-132224</t>
        </is>
      </nc>
    </rcc>
    <rcc rId="0" sId="1">
      <nc r="E238" t="inlineStr">
        <is>
          <t>CSS-IVE-132580</t>
        </is>
      </nc>
    </rcc>
    <rcc rId="0" sId="1">
      <nc r="E133" t="inlineStr">
        <is>
          <t>CSS-IVE-132077</t>
        </is>
      </nc>
    </rcc>
    <rcc rId="0" sId="1">
      <nc r="E132" t="inlineStr">
        <is>
          <t>CSS-IVE-132076</t>
        </is>
      </nc>
    </rcc>
    <rcc rId="0" sId="1">
      <nc r="E228" t="inlineStr">
        <is>
          <t>CSS-IVE-132500</t>
        </is>
      </nc>
    </rcc>
    <rcc rId="0" sId="1">
      <nc r="E166" t="inlineStr">
        <is>
          <t>CSS-IVE-132210</t>
        </is>
      </nc>
    </rcc>
    <rcc rId="0" sId="1">
      <nc r="E157" t="inlineStr">
        <is>
          <t>CSS-IVE-132190</t>
        </is>
      </nc>
    </rcc>
    <rcc rId="0" sId="1">
      <nc r="E159" t="inlineStr">
        <is>
          <t>CSS-IVE-132192</t>
        </is>
      </nc>
    </rcc>
    <rcc rId="0" sId="1">
      <nc r="E165"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164" t="inlineStr">
        <is>
          <t>CSS-IVE-132205</t>
        </is>
      </nc>
    </rcc>
    <rcc rId="0" sId="1">
      <nc r="E156" t="inlineStr">
        <is>
          <t>CSS-IVE-132189</t>
        </is>
      </nc>
    </rcc>
    <rcc rId="0" sId="1">
      <nc r="E158" t="inlineStr">
        <is>
          <t>CSS-IVE-132191</t>
        </is>
      </nc>
    </rcc>
    <rcc rId="0" sId="1">
      <nc r="E264" t="inlineStr">
        <is>
          <t>CSS-IVE-133541</t>
        </is>
      </nc>
    </rcc>
    <rcc rId="0" sId="1">
      <nc r="E263" t="inlineStr">
        <is>
          <t>CSS-IVE-133540</t>
        </is>
      </nc>
    </rcc>
    <rcc rId="0" sId="1">
      <nc r="E270" t="inlineStr">
        <is>
          <t>CSS-IVE-133854</t>
        </is>
      </nc>
    </rcc>
    <rcc rId="0" sId="1">
      <nc r="E47" t="inlineStr">
        <is>
          <t>CSS-IVE-131084</t>
        </is>
      </nc>
    </rcc>
    <rcc rId="0" sId="1">
      <nc r="E109" t="inlineStr">
        <is>
          <t>CSS-IVE-131749</t>
        </is>
      </nc>
    </rcc>
    <rcc rId="0" sId="1">
      <nc r="E45" t="inlineStr">
        <is>
          <t>CSS-IVE-131077</t>
        </is>
      </nc>
    </rcc>
    <rcc rId="0" sId="1">
      <nc r="E36" t="inlineStr">
        <is>
          <t>CSS-IVE-130836</t>
        </is>
      </nc>
    </rcc>
    <rcc rId="0" sId="1">
      <nc r="E37" t="inlineStr">
        <is>
          <t>CSS-IVE-130843</t>
        </is>
      </nc>
    </rcc>
    <rcc rId="0" sId="1">
      <nc r="E112" t="inlineStr">
        <is>
          <t>CSS-IVE-131799</t>
        </is>
      </nc>
    </rcc>
    <rcc rId="0" sId="1">
      <nc r="E258" t="inlineStr">
        <is>
          <t>CSS-IVE-132877</t>
        </is>
      </nc>
    </rcc>
    <rcc rId="0" sId="1">
      <nc r="E91" t="inlineStr">
        <is>
          <t>CSS-IVE-131546</t>
        </is>
      </nc>
    </rcc>
    <rcc rId="0" sId="1">
      <nc r="E79" t="inlineStr">
        <is>
          <t>CSS-IVE-131421</t>
        </is>
      </nc>
    </rcc>
    <rcc rId="0" sId="1">
      <nc r="E82" t="inlineStr">
        <is>
          <t>CSS-IVE-131427</t>
        </is>
      </nc>
    </rcc>
    <rcc rId="0" sId="1">
      <nc r="E251" t="inlineStr">
        <is>
          <t>CSS-IVE-132722</t>
        </is>
      </nc>
    </rcc>
    <rcc rId="0" sId="1">
      <nc r="E252" t="inlineStr">
        <is>
          <t>CSS-IVE-132724</t>
        </is>
      </nc>
    </rcc>
    <rcc rId="0" sId="1">
      <nc r="E122" t="inlineStr">
        <is>
          <t>CSS-IVE-131961</t>
        </is>
      </nc>
    </rcc>
    <rcc rId="0" sId="1">
      <nc r="E124" t="inlineStr">
        <is>
          <t>CSS-IVE-131964</t>
        </is>
      </nc>
    </rcc>
    <rcc rId="0" sId="1">
      <nc r="E121" t="inlineStr">
        <is>
          <t>CSS-IVE-131959</t>
        </is>
      </nc>
    </rcc>
    <rcc rId="0" sId="1">
      <nc r="E120" t="inlineStr">
        <is>
          <t>CSS-IVE-131893</t>
        </is>
      </nc>
    </rcc>
    <rcc rId="0" sId="1">
      <nc r="E214" t="inlineStr">
        <is>
          <t>CSS-IVE-132418</t>
        </is>
      </nc>
    </rcc>
    <rcc rId="0" sId="1">
      <nc r="E211" t="inlineStr">
        <is>
          <t>CSS-IVE-132401</t>
        </is>
      </nc>
    </rcc>
    <rcc rId="0" sId="1">
      <nc r="E176" t="inlineStr">
        <is>
          <t>CSS-IVE-132269</t>
        </is>
      </nc>
    </rcc>
    <rcc rId="0" sId="1">
      <nc r="E63" t="inlineStr">
        <is>
          <t>CSS-IVE-131367</t>
        </is>
      </nc>
    </rcc>
    <rcc rId="0" sId="1">
      <nc r="E183" t="inlineStr">
        <is>
          <t>CSS-IVE-132293</t>
        </is>
      </nc>
    </rcc>
    <rcc rId="0" sId="1">
      <nc r="E180" t="inlineStr">
        <is>
          <t>CSS-IVE-132285</t>
        </is>
      </nc>
    </rcc>
    <rcc rId="0" sId="1">
      <nc r="E67" t="inlineStr">
        <is>
          <t>CSS-IVE-131395</t>
        </is>
      </nc>
    </rcc>
    <rcc rId="0" sId="1">
      <nc r="E256" t="inlineStr">
        <is>
          <t>CSS-IVE-132807</t>
        </is>
      </nc>
    </rcc>
    <rcc rId="0" sId="1">
      <nc r="E182" t="inlineStr">
        <is>
          <t>CSS-IVE-132292</t>
        </is>
      </nc>
    </rcc>
    <rcc rId="0" sId="1">
      <nc r="E265" t="inlineStr">
        <is>
          <t>CSS-IVE-132926</t>
        </is>
      </nc>
    </rcc>
    <rcc rId="0" sId="1">
      <nc r="E213" t="inlineStr">
        <is>
          <t>CSS-IVE-132417</t>
        </is>
      </nc>
    </rcc>
    <rcc rId="0" sId="1">
      <nc r="E210" t="inlineStr">
        <is>
          <t>CSS-IVE-132400</t>
        </is>
      </nc>
    </rcc>
    <rcc rId="0" sId="1">
      <nc r="E56" t="inlineStr">
        <is>
          <t>CSS-IVE-131341</t>
        </is>
      </nc>
    </rcc>
    <rcc rId="0" sId="1">
      <nc r="E186" t="inlineStr">
        <is>
          <t>CSS-IVE-132300</t>
        </is>
      </nc>
    </rcc>
    <rcc rId="0" sId="1">
      <nc r="E174" t="inlineStr">
        <is>
          <t>CSS-IVE-132265</t>
        </is>
      </nc>
    </rcc>
    <rcc rId="0" sId="1">
      <nc r="E72" t="inlineStr">
        <is>
          <t>CSS-IVE-131409</t>
        </is>
      </nc>
    </rcc>
    <rcc rId="0" sId="1">
      <nc r="E81" t="inlineStr">
        <is>
          <t>CSS-IVE-131424</t>
        </is>
      </nc>
    </rcc>
    <rcc rId="0" sId="1">
      <nc r="E71" t="inlineStr">
        <is>
          <t>CSS-IVE-131407</t>
        </is>
      </nc>
    </rcc>
    <rcc rId="0" sId="1">
      <nc r="E70" t="inlineStr">
        <is>
          <t>CSS-IVE-131406</t>
        </is>
      </nc>
    </rcc>
    <rcc rId="0" sId="1">
      <nc r="E173" t="inlineStr">
        <is>
          <t>CSS-IVE-132264</t>
        </is>
      </nc>
    </rcc>
    <rcc rId="0" sId="1">
      <nc r="E184" t="inlineStr">
        <is>
          <t>CSS-IVE-132296</t>
        </is>
      </nc>
    </rcc>
    <rcc rId="0" sId="1">
      <nc r="E222" t="inlineStr">
        <is>
          <t>CSS-IVE-132479</t>
        </is>
      </nc>
    </rcc>
    <rcc rId="0" sId="1">
      <nc r="E196" t="inlineStr">
        <is>
          <t>CSS-IVE-132341</t>
        </is>
      </nc>
    </rcc>
    <rcc rId="0" sId="1">
      <nc r="E39" t="inlineStr">
        <is>
          <t>CSS-IVE-130971</t>
        </is>
      </nc>
    </rcc>
    <rcc rId="0" sId="1">
      <nc r="E277" t="inlineStr">
        <is>
          <t>CSS-IVE-144557</t>
        </is>
      </nc>
    </rcc>
    <rcc rId="0" sId="1">
      <nc r="E279" t="inlineStr">
        <is>
          <t>CSS-IVE-144560</t>
        </is>
      </nc>
    </rcc>
    <rcc rId="0" sId="1">
      <nc r="E278" t="inlineStr">
        <is>
          <t>CSS-IVE-144559</t>
        </is>
      </nc>
    </rcc>
  </rrc>
  <rrc rId="5475" sId="1" ref="E1:E1048576" action="deleteCol" edge="1">
    <rfmt sheetId="1" xfDxf="1" sqref="E1:E1048576" start="0" length="0"/>
    <rcc rId="0" sId="1" dxf="1">
      <nc r="E1" t="inlineStr">
        <is>
          <t>jama_platform_feature_and_capability</t>
        </is>
      </nc>
      <ndxf>
        <font>
          <b/>
          <sz val="11"/>
          <color theme="1"/>
          <name val="Calibri"/>
          <family val="2"/>
          <scheme val="minor"/>
        </font>
        <fill>
          <patternFill patternType="solid">
            <bgColor theme="4"/>
          </patternFill>
        </fill>
      </ndxf>
    </rcc>
    <rcc rId="0" sId="1">
      <nc r="E6" t="inlineStr">
        <is>
          <t>Embedded controller and Power sources</t>
        </is>
      </nc>
    </rcc>
    <rcc rId="0" sId="1">
      <nc r="E17" t="inlineStr">
        <is>
          <t>TCSS</t>
        </is>
      </nc>
    </rcc>
    <rcc rId="0" sId="1">
      <nc r="E261" t="inlineStr">
        <is>
          <t>TCSS</t>
        </is>
      </nc>
    </rcc>
    <rcc rId="0" sId="1">
      <nc r="E44" t="inlineStr">
        <is>
          <t>TCSS</t>
        </is>
      </nc>
    </rcc>
    <rcc rId="0" sId="1">
      <nc r="E199" t="inlineStr">
        <is>
          <t>Display, Graphics, Video and Audio</t>
        </is>
      </nc>
    </rcc>
    <rcc rId="0" sId="1">
      <nc r="E168" t="inlineStr">
        <is>
          <t>TCSS</t>
        </is>
      </nc>
    </rcc>
    <rcc rId="0" sId="1">
      <nc r="E194" t="inlineStr">
        <is>
          <t>Display, Graphics, Video and Audio</t>
        </is>
      </nc>
    </rcc>
    <rcc rId="0" sId="1">
      <nc r="E195" t="inlineStr">
        <is>
          <t>Display, Graphics, Video and Audio</t>
        </is>
      </nc>
    </rcc>
    <rcc rId="0" sId="1">
      <nc r="E192" t="inlineStr">
        <is>
          <t>Display, Graphics, Video and Audio</t>
        </is>
      </nc>
    </rcc>
    <rcc rId="0" sId="1">
      <nc r="E230" t="inlineStr">
        <is>
          <t>Display, Graphics, Video and Audio</t>
        </is>
      </nc>
    </rcc>
    <rcc rId="0" sId="1">
      <nc r="E14" t="inlineStr">
        <is>
          <t>TCSS</t>
        </is>
      </nc>
    </rcc>
    <rcc rId="0" sId="1">
      <nc r="E239" t="inlineStr">
        <is>
          <t>TCSS</t>
        </is>
      </nc>
    </rcc>
    <rcc rId="0" sId="1">
      <nc r="E51" t="inlineStr">
        <is>
          <t>Debug Interfaces and Traces</t>
        </is>
      </nc>
    </rcc>
    <rcc rId="0" sId="1">
      <nc r="E52" t="inlineStr">
        <is>
          <t>Debug Interfaces and Traces</t>
        </is>
      </nc>
    </rcc>
    <rcc rId="0" sId="1">
      <nc r="E240" t="inlineStr">
        <is>
          <t>TCSS</t>
        </is>
      </nc>
    </rcc>
    <rcc rId="0" sId="1">
      <nc r="E46" t="inlineStr">
        <is>
          <t>TCSS</t>
        </is>
      </nc>
    </rcc>
    <rcc rId="0" sId="1">
      <nc r="E16" t="inlineStr">
        <is>
          <t>TCSS</t>
        </is>
      </nc>
    </rcc>
    <rcc rId="0" sId="1">
      <nc r="E12" t="inlineStr">
        <is>
          <t>TCSS</t>
        </is>
      </nc>
    </rcc>
    <rcc rId="0" sId="1">
      <nc r="E13" t="inlineStr">
        <is>
          <t>TCSS</t>
        </is>
      </nc>
    </rcc>
    <rcc rId="0" sId="1">
      <nc r="E248" t="inlineStr">
        <is>
          <t>TCSS</t>
        </is>
      </nc>
    </rcc>
    <rcc rId="0" sId="1">
      <nc r="E136" t="inlineStr">
        <is>
          <t>Touch &amp; Sensing</t>
        </is>
      </nc>
    </rcc>
    <rcc rId="0" sId="1">
      <nc r="E23" t="inlineStr">
        <is>
          <t>Display, Graphics, Video and Audio</t>
        </is>
      </nc>
    </rcc>
    <rcc rId="0" sId="1">
      <nc r="E247" t="inlineStr">
        <is>
          <t>TCSS</t>
        </is>
      </nc>
    </rcc>
    <rcc rId="0" sId="1">
      <nc r="E15" t="inlineStr">
        <is>
          <t>TCSS</t>
        </is>
      </nc>
    </rcc>
    <rcc rId="0" sId="1">
      <nc r="E146" t="inlineStr">
        <is>
          <t>Display, Graphics, Video and Audio</t>
        </is>
      </nc>
    </rcc>
    <rcc rId="0" sId="1">
      <nc r="E243" t="inlineStr">
        <is>
          <t>System Firmware Builds and bringup</t>
        </is>
      </nc>
    </rcc>
    <rcc rId="0" sId="1">
      <nc r="E69" t="inlineStr">
        <is>
          <t>Industry Specs and Open source initiatives</t>
        </is>
      </nc>
    </rcc>
    <rcc rId="0" sId="1">
      <nc r="E11" t="inlineStr">
        <is>
          <t>Power Management</t>
        </is>
      </nc>
    </rcc>
    <rcc rId="0" sId="1">
      <nc r="E245" t="inlineStr">
        <is>
          <t>Display, Graphics, Video and Audio</t>
        </is>
      </nc>
    </rcc>
    <rcc rId="0" sId="1">
      <nc r="E221" t="inlineStr">
        <is>
          <t>Industry Specs and Open source initiatives</t>
        </is>
      </nc>
    </rcc>
    <rcc rId="0" sId="1">
      <nc r="E32" t="inlineStr">
        <is>
          <t>Internal and External Storage</t>
        </is>
      </nc>
    </rcc>
    <rcc rId="0" sId="1">
      <nc r="E33" t="inlineStr">
        <is>
          <t>Internal and External Storage</t>
        </is>
      </nc>
    </rcc>
    <rcc rId="0" sId="1">
      <nc r="E34" t="inlineStr">
        <is>
          <t>Internal and External Storage</t>
        </is>
      </nc>
    </rcc>
    <rcc rId="0" sId="1">
      <nc r="E25" t="inlineStr">
        <is>
          <t>Display, Graphics, Video and Audio</t>
        </is>
      </nc>
    </rcc>
    <rcc rId="0" sId="1">
      <nc r="E27" t="inlineStr">
        <is>
          <t>Display, Graphics, Video and Audio</t>
        </is>
      </nc>
    </rcc>
    <rcc rId="0" sId="1">
      <nc r="E26" t="inlineStr">
        <is>
          <t>Display, Graphics, Video and Audio</t>
        </is>
      </nc>
    </rcc>
    <rcc rId="0" sId="1">
      <nc r="E225" t="inlineStr">
        <is>
          <t>Display, Graphics, Video and Audio</t>
        </is>
      </nc>
    </rcc>
    <rcc rId="0" sId="1">
      <nc r="E151" t="inlineStr">
        <is>
          <t>Power Management</t>
        </is>
      </nc>
    </rcc>
    <rcc rId="0" sId="1">
      <nc r="E150" t="inlineStr">
        <is>
          <t>Power Management</t>
        </is>
      </nc>
    </rcc>
    <rcc rId="0" sId="1">
      <nc r="E54" t="inlineStr">
        <is>
          <t>Power Management</t>
        </is>
      </nc>
    </rcc>
    <rcc rId="0" sId="1">
      <nc r="E155" t="inlineStr">
        <is>
          <t>Display, Graphics, Video and Audio</t>
        </is>
      </nc>
    </rcc>
    <rcc rId="0" sId="1">
      <nc r="E198" t="inlineStr">
        <is>
          <t>Display, Graphics, Video and Audio</t>
        </is>
      </nc>
    </rcc>
    <rcc rId="0" sId="1">
      <nc r="E104" t="inlineStr">
        <is>
          <t>Platform Config and Board BOM</t>
        </is>
      </nc>
    </rcc>
    <rcc rId="0" sId="1">
      <nc r="E125" t="inlineStr">
        <is>
          <t>TCSS</t>
        </is>
      </nc>
    </rcc>
    <rcc rId="0" sId="1">
      <nc r="E42" t="inlineStr">
        <is>
          <t>Networking and Connectivity</t>
        </is>
      </nc>
    </rcc>
    <rcc rId="0" sId="1">
      <nc r="E138" t="inlineStr">
        <is>
          <t>Display, Graphics, Video and Audio</t>
        </is>
      </nc>
    </rcc>
    <rcc rId="0" sId="1">
      <nc r="E257" t="inlineStr">
        <is>
          <t>Embedded controller and Power sources</t>
        </is>
      </nc>
    </rcc>
    <rcc rId="0" sId="1">
      <nc r="E262" t="inlineStr">
        <is>
          <t>Debug Interfaces and Traces</t>
        </is>
      </nc>
    </rcc>
    <rcc rId="0" sId="1">
      <nc r="E102" t="inlineStr">
        <is>
          <t>Networking and Connectivity</t>
        </is>
      </nc>
    </rcc>
    <rcc rId="0" sId="1">
      <nc r="E254" t="inlineStr">
        <is>
          <t>Power Management</t>
        </is>
      </nc>
    </rcc>
    <rcc rId="0" sId="1">
      <nc r="E101" t="inlineStr">
        <is>
          <t>Networking and Connectivity</t>
        </is>
      </nc>
    </rcc>
    <rcc rId="0" sId="1">
      <nc r="E200" t="inlineStr">
        <is>
          <t>Power Management</t>
        </is>
      </nc>
    </rcc>
    <rcc rId="0" sId="1">
      <nc r="E100" t="inlineStr">
        <is>
          <t>Networking and Connectivity</t>
        </is>
      </nc>
    </rcc>
    <rcc rId="0" sId="1">
      <nc r="E43" t="inlineStr">
        <is>
          <t>System Firmware Builds and bringup</t>
        </is>
      </nc>
    </rcc>
    <rcc rId="0" sId="1">
      <nc r="E249" t="inlineStr">
        <is>
          <t>Power Management</t>
        </is>
      </nc>
    </rcc>
    <rcc rId="0" sId="1">
      <nc r="E130" t="inlineStr">
        <is>
          <t>Internal and External Storage</t>
        </is>
      </nc>
    </rcc>
    <rcc rId="0" sId="1">
      <nc r="E53" t="inlineStr">
        <is>
          <t>Power Management</t>
        </is>
      </nc>
    </rcc>
    <rcc rId="0" sId="1">
      <nc r="E193" t="inlineStr">
        <is>
          <t>Display, Graphics, Video and Audio</t>
        </is>
      </nc>
    </rcc>
    <rcc rId="0" sId="1">
      <nc r="E20" t="inlineStr">
        <is>
          <t>Display, Graphics, Video and Audio</t>
        </is>
      </nc>
    </rcc>
    <rcc rId="0" sId="1">
      <nc r="E206" t="inlineStr">
        <is>
          <t>Display, Graphics, Video and Audio</t>
        </is>
      </nc>
    </rcc>
    <rcc rId="0" sId="1">
      <nc r="E207" t="inlineStr">
        <is>
          <t>Display, Graphics, Video and Audio</t>
        </is>
      </nc>
    </rcc>
    <rcc rId="0" sId="1">
      <nc r="E253" t="inlineStr">
        <is>
          <t>Power Management</t>
        </is>
      </nc>
    </rcc>
    <rcc rId="0" sId="1">
      <nc r="E208" t="inlineStr">
        <is>
          <t>Display, Graphics, Video and Audio</t>
        </is>
      </nc>
    </rcc>
    <rcc rId="0" sId="1">
      <nc r="E21" t="inlineStr">
        <is>
          <t>Display, Graphics, Video and Audio</t>
        </is>
      </nc>
    </rcc>
    <rcc rId="0" sId="1">
      <nc r="E40" t="inlineStr">
        <is>
          <t>Touch &amp; Sensing</t>
        </is>
      </nc>
    </rcc>
    <rcc rId="0" sId="1">
      <nc r="E83" t="inlineStr">
        <is>
          <t>Display, Graphics, Video and Audio</t>
        </is>
      </nc>
    </rcc>
    <rcc rId="0" sId="1">
      <nc r="E90" t="inlineStr">
        <is>
          <t>Touch &amp; Sensing</t>
        </is>
      </nc>
    </rcc>
    <rcc rId="0" sId="1">
      <nc r="E142" t="inlineStr">
        <is>
          <t>Display, Graphics, Video and Audio</t>
        </is>
      </nc>
    </rcc>
    <rcc rId="0" sId="1">
      <nc r="E217" t="inlineStr">
        <is>
          <t>Display, Graphics, Video and Audio</t>
        </is>
      </nc>
    </rcc>
    <rcc rId="0" sId="1">
      <nc r="E140" t="inlineStr">
        <is>
          <t>Display, Graphics, Video and Audio</t>
        </is>
      </nc>
    </rcc>
    <rcc rId="0" sId="1">
      <nc r="E144" t="inlineStr">
        <is>
          <t>Display, Graphics, Video and Audio</t>
        </is>
      </nc>
    </rcc>
    <rcc rId="0" sId="1">
      <nc r="E73" t="inlineStr">
        <is>
          <t>Networking and Connectivity</t>
        </is>
      </nc>
    </rcc>
    <rcc rId="0" sId="1">
      <nc r="E74" t="inlineStr">
        <is>
          <t>Networking and Connectivity</t>
        </is>
      </nc>
    </rcc>
    <rcc rId="0" sId="1">
      <nc r="E219" t="inlineStr">
        <is>
          <t>Display, Graphics, Video and Audio</t>
        </is>
      </nc>
    </rcc>
    <rcc rId="0" sId="1">
      <nc r="E280" t="inlineStr">
        <is>
          <t>Platform Config and Board BOM</t>
        </is>
      </nc>
    </rcc>
    <rcc rId="0" sId="1">
      <nc r="E189" t="inlineStr">
        <is>
          <t>Display, Graphics, Video and Audio</t>
        </is>
      </nc>
    </rcc>
    <rcc rId="0" sId="1">
      <nc r="E229" t="inlineStr">
        <is>
          <t>Display, Graphics, Video and Audio</t>
        </is>
      </nc>
    </rcc>
    <rcc rId="0" sId="1">
      <nc r="E190" t="inlineStr">
        <is>
          <t>Display, Graphics, Video and Audio</t>
        </is>
      </nc>
    </rcc>
    <rcc rId="0" sId="1">
      <nc r="E80" t="inlineStr">
        <is>
          <t>Networking and Connectivity</t>
        </is>
      </nc>
    </rcc>
    <rcc rId="0" sId="1">
      <nc r="E58" t="inlineStr">
        <is>
          <t>Touch &amp; Sensing</t>
        </is>
      </nc>
    </rcc>
    <rcc rId="0" sId="1">
      <nc r="E60" t="inlineStr">
        <is>
          <t>Touch &amp; Sensing</t>
        </is>
      </nc>
    </rcc>
    <rcc rId="0" sId="1">
      <nc r="E212" t="inlineStr">
        <is>
          <t>Touch &amp; Sensing</t>
        </is>
      </nc>
    </rcc>
    <rcc rId="0" sId="1">
      <nc r="E64" t="inlineStr">
        <is>
          <t>TCSS</t>
        </is>
      </nc>
    </rcc>
    <rcc rId="0" sId="1">
      <nc r="E65" t="inlineStr">
        <is>
          <t>TCSS</t>
        </is>
      </nc>
    </rcc>
    <rcc rId="0" sId="1">
      <nc r="E160" t="inlineStr">
        <is>
          <t>Display, Graphics, Video and Audio</t>
        </is>
      </nc>
    </rcc>
    <rcc rId="0" sId="1">
      <nc r="E226" t="inlineStr">
        <is>
          <t>Display, Graphics, Video and Audio</t>
        </is>
      </nc>
    </rcc>
    <rcc rId="0" sId="1">
      <nc r="E161" t="inlineStr">
        <is>
          <t>Display, Graphics, Video and Audio</t>
        </is>
      </nc>
    </rcc>
    <rcc rId="0" sId="1">
      <nc r="E89" t="inlineStr">
        <is>
          <t>Power Management</t>
        </is>
      </nc>
    </rcc>
    <rcc rId="0" sId="1">
      <nc r="E24" t="inlineStr">
        <is>
          <t>Display, Graphics, Video and Audio</t>
        </is>
      </nc>
    </rcc>
    <rcc rId="0" sId="1">
      <nc r="E105" t="inlineStr">
        <is>
          <t>Display, Graphics, Video and Audio</t>
        </is>
      </nc>
    </rcc>
    <rcc rId="0" sId="1">
      <nc r="E106" t="inlineStr">
        <is>
          <t>Display, Graphics, Video and Audio</t>
        </is>
      </nc>
    </rcc>
    <rcc rId="0" sId="1">
      <nc r="E107" t="inlineStr">
        <is>
          <t>Display, Graphics, Video and Audio</t>
        </is>
      </nc>
    </rcc>
    <rcc rId="0" sId="1">
      <nc r="E5" t="inlineStr">
        <is>
          <t>Embedded controller and Power sources</t>
        </is>
      </nc>
    </rcc>
    <rcc rId="0" sId="1">
      <nc r="E4" t="inlineStr">
        <is>
          <t>Embedded controller and Power sources</t>
        </is>
      </nc>
    </rcc>
    <rcc rId="0" sId="1">
      <nc r="E123" t="inlineStr">
        <is>
          <t>Manageability Support</t>
        </is>
      </nc>
    </rcc>
    <rcc rId="0" sId="1">
      <nc r="E103" t="inlineStr">
        <is>
          <t>Memory Technologies and Topologies</t>
        </is>
      </nc>
    </rcc>
    <rcc rId="0" sId="1">
      <nc r="E7" t="inlineStr">
        <is>
          <t>Embedded controller and Power sources</t>
        </is>
      </nc>
    </rcc>
    <rcc rId="0" sId="1">
      <nc r="E99" t="inlineStr">
        <is>
          <t>Networking and Connectivity</t>
        </is>
      </nc>
    </rcc>
    <rcc rId="0" sId="1">
      <nc r="E8" t="inlineStr">
        <is>
          <t>Embedded controller and Power sources</t>
        </is>
      </nc>
    </rcc>
    <rcc rId="0" sId="1">
      <nc r="E216" t="inlineStr">
        <is>
          <t>Platform Config and Board BOM</t>
        </is>
      </nc>
    </rcc>
    <rcc rId="0" sId="1">
      <nc r="E31" t="inlineStr">
        <is>
          <t>Internal and External Storage</t>
        </is>
      </nc>
    </rcc>
    <rcc rId="0" sId="1">
      <nc r="E268" t="inlineStr">
        <is>
          <t>Internal and External Storage</t>
        </is>
      </nc>
    </rcc>
    <rcc rId="0" sId="1">
      <nc r="E266" t="inlineStr">
        <is>
          <t>Internal and External Storage</t>
        </is>
      </nc>
    </rcc>
    <rcc rId="0" sId="1">
      <nc r="E260" t="inlineStr">
        <is>
          <t>Debug Interfaces and Traces</t>
        </is>
      </nc>
    </rcc>
    <rcc rId="0" sId="1">
      <nc r="E250" t="inlineStr">
        <is>
          <t>Debug Interfaces and Traces</t>
        </is>
      </nc>
    </rcc>
    <rcc rId="0" sId="1">
      <nc r="E114" t="inlineStr">
        <is>
          <t>Debug Interfaces and Traces</t>
        </is>
      </nc>
    </rcc>
    <rcc rId="0" sId="1">
      <nc r="E41" t="inlineStr">
        <is>
          <t>Display, Graphics, Video and Audio</t>
        </is>
      </nc>
    </rcc>
    <rcc rId="0" sId="1">
      <nc r="E94" t="inlineStr">
        <is>
          <t>Power Management</t>
        </is>
      </nc>
    </rcc>
    <rcc rId="0" sId="1">
      <nc r="E35" t="inlineStr">
        <is>
          <t>Internal and External Storage</t>
        </is>
      </nc>
    </rcc>
    <rcc rId="0" sId="1">
      <nc r="E30" t="inlineStr">
        <is>
          <t>Internal and External Storage</t>
        </is>
      </nc>
    </rcc>
    <rcc rId="0" sId="1">
      <nc r="E152" t="inlineStr">
        <is>
          <t>Internal and External Storage</t>
        </is>
      </nc>
    </rcc>
    <rcc rId="0" sId="1">
      <nc r="E134" t="inlineStr">
        <is>
          <t>Platform Config and Board BOM</t>
        </is>
      </nc>
    </rcc>
    <rcc rId="0" sId="1">
      <nc r="E135" t="inlineStr">
        <is>
          <t>Platform Config and Board BOM</t>
        </is>
      </nc>
    </rcc>
    <rcc rId="0" sId="1">
      <nc r="E28" t="inlineStr">
        <is>
          <t>Platform Config and Board BOM</t>
        </is>
      </nc>
    </rcc>
    <rcc rId="0" sId="1">
      <nc r="E131" t="inlineStr">
        <is>
          <t>Power Management</t>
        </is>
      </nc>
    </rcc>
    <rcc rId="0" sId="1">
      <nc r="E117" t="inlineStr">
        <is>
          <t>Power Management</t>
        </is>
      </nc>
    </rcc>
    <rcc rId="0" sId="1">
      <nc r="E139" t="inlineStr">
        <is>
          <t>Display, Graphics, Video and Audio</t>
        </is>
      </nc>
    </rcc>
    <rcc rId="0" sId="1">
      <nc r="E119" t="inlineStr">
        <is>
          <t>Networking and Connectivity</t>
        </is>
      </nc>
    </rcc>
    <rcc rId="0" sId="1">
      <nc r="E84" t="inlineStr">
        <is>
          <t>Display, Graphics, Video and Audio</t>
        </is>
      </nc>
    </rcc>
    <rcc rId="0" sId="1">
      <nc r="E218" t="inlineStr">
        <is>
          <t>Display, Graphics, Video and Audio</t>
        </is>
      </nc>
    </rcc>
    <rcc rId="0" sId="1">
      <nc r="E284" t="inlineStr">
        <is>
          <t>Touch &amp; Sensing</t>
        </is>
      </nc>
    </rcc>
    <rcc rId="0" sId="1">
      <nc r="E2" t="inlineStr">
        <is>
          <t>Touch &amp; Sensing</t>
        </is>
      </nc>
    </rcc>
    <rcc rId="0" sId="1">
      <nc r="E98" t="inlineStr">
        <is>
          <t>Touch &amp; Sensing</t>
        </is>
      </nc>
    </rcc>
    <rcc rId="0" sId="1">
      <nc r="E96" t="inlineStr">
        <is>
          <t>Touch &amp; Sensing</t>
        </is>
      </nc>
    </rcc>
    <rcc rId="0" sId="1">
      <nc r="E175" t="inlineStr">
        <is>
          <t>Touch &amp; Sensing</t>
        </is>
      </nc>
    </rcc>
    <rcc rId="0" sId="1">
      <nc r="E62" t="inlineStr">
        <is>
          <t>Touch &amp; Sensing</t>
        </is>
      </nc>
    </rcc>
    <rcc rId="0" sId="1">
      <nc r="E59" t="inlineStr">
        <is>
          <t>Touch &amp; Sensing</t>
        </is>
      </nc>
    </rcc>
    <rcc rId="0" sId="1">
      <nc r="E179" t="inlineStr">
        <is>
          <t>Touch &amp; Sensing</t>
        </is>
      </nc>
    </rcc>
    <rcc rId="0" sId="1">
      <nc r="E78" t="inlineStr">
        <is>
          <t>Touch &amp; Sensing</t>
        </is>
      </nc>
    </rcc>
    <rcc rId="0" sId="1">
      <nc r="E61" t="inlineStr">
        <is>
          <t>Touch &amp; Sensing</t>
        </is>
      </nc>
    </rcc>
    <rcc rId="0" sId="1">
      <nc r="E181" t="inlineStr">
        <is>
          <t>Touch &amp; Sensing</t>
        </is>
      </nc>
    </rcc>
    <rcc rId="0" sId="1">
      <nc r="E178" t="inlineStr">
        <is>
          <t>Touch &amp; Sensing</t>
        </is>
      </nc>
    </rcc>
    <rcc rId="0" sId="1">
      <nc r="E57" t="inlineStr">
        <is>
          <t>Touch &amp; Sensing</t>
        </is>
      </nc>
    </rcc>
    <rcc rId="0" sId="1">
      <nc r="E137" t="inlineStr">
        <is>
          <t>Networking and Connectivity</t>
        </is>
      </nc>
    </rcc>
    <rcc rId="0" sId="1">
      <nc r="E77" t="inlineStr">
        <is>
          <t>Touch &amp; Sensing</t>
        </is>
      </nc>
    </rcc>
    <rcc rId="0" sId="1">
      <nc r="E76" t="inlineStr">
        <is>
          <t>Touch &amp; Sensing</t>
        </is>
      </nc>
    </rcc>
    <rcc rId="0" sId="1">
      <nc r="E97" t="inlineStr">
        <is>
          <t>Touch &amp; Sensing</t>
        </is>
      </nc>
    </rcc>
    <rcc rId="0" sId="1">
      <nc r="E95" t="inlineStr">
        <is>
          <t>Touch &amp; Sensing</t>
        </is>
      </nc>
    </rcc>
    <rcc rId="0" sId="1">
      <nc r="E177" t="inlineStr">
        <is>
          <t>Touch &amp; Sensing</t>
        </is>
      </nc>
    </rcc>
    <rcc rId="0" sId="1">
      <nc r="E66" t="inlineStr">
        <is>
          <t>Touch &amp; Sensing</t>
        </is>
      </nc>
    </rcc>
    <rcc rId="0" sId="1">
      <nc r="E68" t="inlineStr">
        <is>
          <t>Touch &amp; Sensing</t>
        </is>
      </nc>
    </rcc>
    <rcc rId="0" sId="1">
      <nc r="E187" t="inlineStr">
        <is>
          <t>Touch &amp; Sensing</t>
        </is>
      </nc>
    </rcc>
    <rcc rId="0" sId="1">
      <nc r="E185" t="inlineStr">
        <is>
          <t>Touch &amp; Sensing</t>
        </is>
      </nc>
    </rcc>
    <rcc rId="0" sId="1">
      <nc r="E143" t="inlineStr">
        <is>
          <t>Display, Graphics, Video and Audio</t>
        </is>
      </nc>
    </rcc>
    <rcc rId="0" sId="1">
      <nc r="E141" t="inlineStr">
        <is>
          <t>Display, Graphics, Video and Audio</t>
        </is>
      </nc>
    </rcc>
    <rcc rId="0" sId="1">
      <nc r="E145" t="inlineStr">
        <is>
          <t>Display, Graphics, Video and Audio</t>
        </is>
      </nc>
    </rcc>
    <rcc rId="0" sId="1">
      <nc r="E220" t="inlineStr">
        <is>
          <t>Display, Graphics, Video and Audio</t>
        </is>
      </nc>
    </rcc>
    <rcc rId="0" sId="1">
      <nc r="E197" t="inlineStr">
        <is>
          <t>Platform Config and Board BOM</t>
        </is>
      </nc>
    </rcc>
    <rcc rId="0" sId="1">
      <nc r="E49" t="inlineStr">
        <is>
          <t>Power Management</t>
        </is>
      </nc>
    </rcc>
    <rcc rId="0" sId="1">
      <nc r="E153" t="inlineStr">
        <is>
          <t>Networking and Connectivity</t>
        </is>
      </nc>
    </rcc>
    <rcc rId="0" sId="1">
      <nc r="E154" t="inlineStr">
        <is>
          <t>Networking and Connectivity</t>
        </is>
      </nc>
    </rcc>
    <rcc rId="0" sId="1">
      <nc r="E3" t="inlineStr">
        <is>
          <t>Embedded controller and Power sources</t>
        </is>
      </nc>
    </rcc>
    <rcc rId="0" sId="1">
      <nc r="E108" t="inlineStr">
        <is>
          <t>System Firmware Builds and bringup</t>
        </is>
      </nc>
    </rcc>
    <rcc rId="0" sId="1">
      <nc r="E38" t="inlineStr">
        <is>
          <t>Platform Config and Board BOM</t>
        </is>
      </nc>
    </rcc>
    <rcc rId="0" sId="1">
      <nc r="E50" t="inlineStr">
        <is>
          <t>Power Management</t>
        </is>
      </nc>
    </rcc>
    <rcc rId="0" sId="1">
      <nc r="E115" t="inlineStr">
        <is>
          <t>Touch &amp; Sensing</t>
        </is>
      </nc>
    </rcc>
    <rcc rId="0" sId="1">
      <nc r="E275" t="inlineStr">
        <is>
          <t>Power Management</t>
        </is>
      </nc>
    </rcc>
    <rcc rId="0" sId="1">
      <nc r="E274" t="inlineStr">
        <is>
          <t>Power Management</t>
        </is>
      </nc>
    </rcc>
    <rcc rId="0" sId="1">
      <nc r="E276" t="inlineStr">
        <is>
          <t>Power Management</t>
        </is>
      </nc>
    </rcc>
    <rcc rId="0" sId="1">
      <nc r="E18" t="inlineStr">
        <is>
          <t>Embedded controller and Power sources</t>
        </is>
      </nc>
    </rcc>
    <rcc rId="0" sId="1">
      <nc r="E283" t="inlineStr">
        <is>
          <t>TCSS</t>
        </is>
      </nc>
    </rcc>
    <rcc rId="0" sId="1">
      <nc r="E281" t="inlineStr">
        <is>
          <t>TCSS</t>
        </is>
      </nc>
    </rcc>
    <rcc rId="0" sId="1">
      <nc r="E127" t="inlineStr">
        <is>
          <t>TCSS</t>
        </is>
      </nc>
    </rcc>
    <rcc rId="0" sId="1">
      <nc r="E126" t="inlineStr">
        <is>
          <t>TCSS</t>
        </is>
      </nc>
    </rcc>
    <rcc rId="0" sId="1">
      <nc r="E9" t="inlineStr">
        <is>
          <t>Embedded controller and Power sources</t>
        </is>
      </nc>
    </rcc>
    <rcc rId="0" sId="1">
      <nc r="E88" t="inlineStr">
        <is>
          <t>Touch &amp; Sensing</t>
        </is>
      </nc>
    </rcc>
    <rcc rId="0" sId="1">
      <nc r="E162" t="inlineStr">
        <is>
          <t>Display, Graphics, Video and Audio</t>
        </is>
      </nc>
    </rcc>
    <rcc rId="0" sId="1">
      <nc r="E163" t="inlineStr">
        <is>
          <t>Display, Graphics, Video and Audio</t>
        </is>
      </nc>
    </rcc>
    <rcc rId="0" sId="1">
      <nc r="E227" t="inlineStr">
        <is>
          <t>Display, Graphics, Video and Audio</t>
        </is>
      </nc>
    </rcc>
    <rcc rId="0" sId="1">
      <nc r="E269" t="inlineStr">
        <is>
          <t>Internal and External Storage</t>
        </is>
      </nc>
    </rcc>
    <rcc rId="0" sId="1">
      <nc r="E267" t="inlineStr">
        <is>
          <t>Internal and External Storage</t>
        </is>
      </nc>
    </rcc>
    <rcc rId="0" sId="1">
      <nc r="E271" t="inlineStr">
        <is>
          <t>Internal and External Storage</t>
        </is>
      </nc>
    </rcc>
    <rcc rId="0" sId="1">
      <nc r="E93" t="inlineStr">
        <is>
          <t>Power Management</t>
        </is>
      </nc>
    </rcc>
    <rcc rId="0" sId="1">
      <nc r="E215" t="inlineStr">
        <is>
          <t>Touch &amp; Sensing</t>
        </is>
      </nc>
    </rcc>
    <rcc rId="0" sId="1">
      <nc r="E75" t="inlineStr">
        <is>
          <t>Touch &amp; Sensing</t>
        </is>
      </nc>
    </rcc>
    <rcc rId="0" sId="1">
      <nc r="E203" t="inlineStr">
        <is>
          <t>Power Management</t>
        </is>
      </nc>
    </rcc>
    <rcc rId="0" sId="1">
      <nc r="E92" t="inlineStr">
        <is>
          <t>Power Management</t>
        </is>
      </nc>
    </rcc>
    <rcc rId="0" sId="1">
      <nc r="E85" t="inlineStr">
        <is>
          <t>Power Management</t>
        </is>
      </nc>
    </rcc>
    <rcc rId="0" sId="1">
      <nc r="E255" t="inlineStr">
        <is>
          <t>Power Management</t>
        </is>
      </nc>
    </rcc>
    <rcc rId="0" sId="1">
      <nc r="E116" t="inlineStr">
        <is>
          <t>Power Management</t>
        </is>
      </nc>
    </rcc>
    <rcc rId="0" sId="1">
      <nc r="E242" t="inlineStr">
        <is>
          <t>System Firmware Builds and bringup</t>
        </is>
      </nc>
    </rcc>
    <rcc rId="0" sId="1">
      <nc r="E29" t="inlineStr">
        <is>
          <t>Touch &amp; Sensing</t>
        </is>
      </nc>
    </rcc>
    <rcc rId="0" sId="1">
      <nc r="E202" t="inlineStr">
        <is>
          <t>Touch &amp; Sensing</t>
        </is>
      </nc>
    </rcc>
    <rcc rId="0" sId="1">
      <nc r="E241" t="inlineStr">
        <is>
          <t>Touch &amp; Sensing</t>
        </is>
      </nc>
    </rcc>
    <rcc rId="0" sId="1">
      <nc r="E188" t="inlineStr">
        <is>
          <t>Networking and Connectivity</t>
        </is>
      </nc>
    </rcc>
    <rcc rId="0" sId="1">
      <nc r="E244" t="inlineStr">
        <is>
          <t>Debug Interfaces and Traces</t>
        </is>
      </nc>
    </rcc>
    <rcc rId="0" sId="1">
      <nc r="E149" t="inlineStr">
        <is>
          <t>Power Management</t>
        </is>
      </nc>
    </rcc>
    <rcc rId="0" sId="1">
      <nc r="E191" t="inlineStr">
        <is>
          <t>Networking and Connectivity</t>
        </is>
      </nc>
    </rcc>
    <rcc rId="0" sId="1">
      <nc r="E223" t="inlineStr">
        <is>
          <t>Power Management</t>
        </is>
      </nc>
    </rcc>
    <rcc rId="0" sId="1">
      <nc r="E148" t="inlineStr">
        <is>
          <t>Power Management</t>
        </is>
      </nc>
    </rcc>
    <rcc rId="0" sId="1">
      <nc r="E273" t="inlineStr">
        <is>
          <t>Memory Technologies and Topologies</t>
        </is>
      </nc>
    </rcc>
    <rcc rId="0" sId="1">
      <nc r="E272" t="inlineStr">
        <is>
          <t>Memory Technologies and Topologies</t>
        </is>
      </nc>
    </rcc>
    <rcc rId="0" sId="1">
      <nc r="E204" t="inlineStr">
        <is>
          <t>Power Management</t>
        </is>
      </nc>
    </rcc>
    <rcc rId="0" sId="1">
      <nc r="E129" t="inlineStr">
        <is>
          <t>Power Management</t>
        </is>
      </nc>
    </rcc>
    <rcc rId="0" sId="1">
      <nc r="E128" t="inlineStr">
        <is>
          <t>Power Management</t>
        </is>
      </nc>
    </rcc>
    <rcc rId="0" sId="1">
      <nc r="E10" t="inlineStr">
        <is>
          <t>Power Management</t>
        </is>
      </nc>
    </rcc>
    <rcc rId="0" sId="1">
      <nc r="E172" t="inlineStr">
        <is>
          <t>Power Management</t>
        </is>
      </nc>
    </rcc>
    <rcc rId="0" sId="1">
      <nc r="E201" t="inlineStr">
        <is>
          <t>Networking and Connectivity</t>
        </is>
      </nc>
    </rcc>
    <rcc rId="0" sId="1">
      <nc r="E86" t="inlineStr">
        <is>
          <t>Networking and Connectivity</t>
        </is>
      </nc>
    </rcc>
    <rcc rId="0" sId="1">
      <nc r="E87" t="inlineStr">
        <is>
          <t>Networking and Connectivity</t>
        </is>
      </nc>
    </rcc>
    <rcc rId="0" sId="1">
      <nc r="E111" t="inlineStr">
        <is>
          <t>Display, Graphics, Video and Audio</t>
        </is>
      </nc>
    </rcc>
    <rcc rId="0" sId="1">
      <nc r="E110" t="inlineStr">
        <is>
          <t>Display, Graphics, Video and Audio</t>
        </is>
      </nc>
    </rcc>
    <rcc rId="0" sId="1">
      <nc r="E118" t="inlineStr">
        <is>
          <t>Power Management</t>
        </is>
      </nc>
    </rcc>
    <rcc rId="0" sId="1">
      <nc r="E169" t="inlineStr">
        <is>
          <t>Power Management</t>
        </is>
      </nc>
    </rcc>
    <rcc rId="0" sId="1">
      <nc r="E209" t="inlineStr">
        <is>
          <t>Touch &amp; Sensing</t>
        </is>
      </nc>
    </rcc>
    <rcc rId="0" sId="1">
      <nc r="E171" t="inlineStr">
        <is>
          <t>Power Management</t>
        </is>
      </nc>
    </rcc>
    <rcc rId="0" sId="1">
      <nc r="E170" t="inlineStr">
        <is>
          <t>Power Management</t>
        </is>
      </nc>
    </rcc>
    <rcc rId="0" sId="1">
      <nc r="E224" t="inlineStr">
        <is>
          <t>Power Management</t>
        </is>
      </nc>
    </rcc>
    <rcc rId="0" sId="1">
      <nc r="E48" t="inlineStr">
        <is>
          <t>Industry Specs and Open source initiatives</t>
        </is>
      </nc>
    </rcc>
    <rcc rId="0" sId="1">
      <nc r="E19" t="inlineStr">
        <is>
          <t>Touch &amp; Sensing</t>
        </is>
      </nc>
    </rcc>
    <rcc rId="0" sId="1">
      <nc r="E259" t="inlineStr">
        <is>
          <t>Display, Graphics, Video and Audio</t>
        </is>
      </nc>
    </rcc>
    <rcc rId="0" sId="1">
      <nc r="E55" t="inlineStr">
        <is>
          <t>Touch &amp; Sensing</t>
        </is>
      </nc>
    </rcc>
    <rcc rId="0" sId="1">
      <nc r="E282" t="inlineStr">
        <is>
          <t>TCSS</t>
        </is>
      </nc>
    </rcc>
    <rcc rId="0" sId="1">
      <nc r="E113" t="inlineStr">
        <is>
          <t>Debug Interfaces and Traces</t>
        </is>
      </nc>
    </rcc>
    <rcc rId="0" sId="1">
      <nc r="E246" t="inlineStr">
        <is>
          <t>Platform Protection and SysFW Security</t>
        </is>
      </nc>
    </rcc>
    <rcc rId="0" sId="1">
      <nc r="E147" t="inlineStr">
        <is>
          <t>Display, Graphics, Video and Audio</t>
        </is>
      </nc>
    </rcc>
    <rcc rId="0" sId="1">
      <nc r="E22" t="inlineStr">
        <is>
          <t>Display, Graphics, Video and Audio</t>
        </is>
      </nc>
    </rcc>
    <rcc rId="0" sId="1">
      <nc r="E205" t="inlineStr">
        <is>
          <t>System Firmware Builds and bringup</t>
        </is>
      </nc>
    </rcc>
    <rcc rId="0" sId="1">
      <nc r="E167" t="inlineStr">
        <is>
          <t>Internal and External Storage</t>
        </is>
      </nc>
    </rcc>
    <rcc rId="0" sId="1">
      <nc r="E238" t="inlineStr">
        <is>
          <t>Internal and External Storage</t>
        </is>
      </nc>
    </rcc>
    <rcc rId="0" sId="1">
      <nc r="E133" t="inlineStr">
        <is>
          <t>Internal and External Storage</t>
        </is>
      </nc>
    </rcc>
    <rcc rId="0" sId="1">
      <nc r="E132" t="inlineStr">
        <is>
          <t>Internal and External Storage</t>
        </is>
      </nc>
    </rcc>
    <rcc rId="0" sId="1">
      <nc r="E228" t="inlineStr">
        <is>
          <t>TCSS</t>
        </is>
      </nc>
    </rcc>
    <rcc rId="0" sId="1">
      <nc r="E166" t="inlineStr">
        <is>
          <t>Internal and External Storage</t>
        </is>
      </nc>
    </rcc>
    <rcc rId="0" sId="1">
      <nc r="E157" t="inlineStr">
        <is>
          <t>Internal and External Storage</t>
        </is>
      </nc>
    </rcc>
    <rcc rId="0" sId="1">
      <nc r="E159" t="inlineStr">
        <is>
          <t>Internal and External Storage</t>
        </is>
      </nc>
    </rcc>
    <rcc rId="0" sId="1">
      <nc r="E165" t="inlineStr">
        <is>
          <t>Internal and External Storage</t>
        </is>
      </nc>
    </rcc>
    <rcc rId="0" sId="1">
      <nc r="E231" t="inlineStr">
        <is>
          <t>Networking and Connectivity</t>
        </is>
      </nc>
    </rcc>
    <rcc rId="0" sId="1">
      <nc r="E232" t="inlineStr">
        <is>
          <t>Networking and Connectivity</t>
        </is>
      </nc>
    </rcc>
    <rcc rId="0" sId="1">
      <nc r="E233" t="inlineStr">
        <is>
          <t>Networking and Connectivity</t>
        </is>
      </nc>
    </rcc>
    <rcc rId="0" sId="1">
      <nc r="E234" t="inlineStr">
        <is>
          <t>Networking and Connectivity</t>
        </is>
      </nc>
    </rcc>
    <rcc rId="0" sId="1">
      <nc r="E235" t="inlineStr">
        <is>
          <t>Networking and Connectivity</t>
        </is>
      </nc>
    </rcc>
    <rcc rId="0" sId="1">
      <nc r="E236" t="inlineStr">
        <is>
          <t>Networking and Connectivity</t>
        </is>
      </nc>
    </rcc>
    <rcc rId="0" sId="1">
      <nc r="E237" t="inlineStr">
        <is>
          <t>Networking and Connectivity</t>
        </is>
      </nc>
    </rcc>
    <rcc rId="0" sId="1">
      <nc r="E164" t="inlineStr">
        <is>
          <t>Internal and External Storage</t>
        </is>
      </nc>
    </rcc>
    <rcc rId="0" sId="1">
      <nc r="E156" t="inlineStr">
        <is>
          <t>Internal and External Storage</t>
        </is>
      </nc>
    </rcc>
    <rcc rId="0" sId="1">
      <nc r="E158" t="inlineStr">
        <is>
          <t>Internal and External Storage</t>
        </is>
      </nc>
    </rcc>
    <rcc rId="0" sId="1">
      <nc r="E264" t="inlineStr">
        <is>
          <t>Platform Protection and SysFW Security</t>
        </is>
      </nc>
    </rcc>
    <rcc rId="0" sId="1">
      <nc r="E263" t="inlineStr">
        <is>
          <t>Platform Protection and SysFW Security</t>
        </is>
      </nc>
    </rcc>
    <rcc rId="0" sId="1">
      <nc r="E270" t="inlineStr">
        <is>
          <t>Internal and External Storage</t>
        </is>
      </nc>
    </rcc>
    <rcc rId="0" sId="1">
      <nc r="E47" t="inlineStr">
        <is>
          <t>TCSS</t>
        </is>
      </nc>
    </rcc>
    <rcc rId="0" sId="1">
      <nc r="E109" t="inlineStr">
        <is>
          <t>Display, Graphics, Video and Audio</t>
        </is>
      </nc>
    </rcc>
    <rcc rId="0" sId="1">
      <nc r="E45" t="inlineStr">
        <is>
          <t>TCSS</t>
        </is>
      </nc>
    </rcc>
    <rcc rId="0" sId="1">
      <nc r="E36" t="inlineStr">
        <is>
          <t>Internal and External Storage</t>
        </is>
      </nc>
    </rcc>
    <rcc rId="0" sId="1">
      <nc r="E37" t="inlineStr">
        <is>
          <t>Internal and External Storage</t>
        </is>
      </nc>
    </rcc>
    <rcc rId="0" sId="1">
      <nc r="E112" t="inlineStr">
        <is>
          <t>System Firmware Builds and bringup</t>
        </is>
      </nc>
    </rcc>
    <rcc rId="0" sId="1">
      <nc r="E258" t="inlineStr">
        <is>
          <t>Platform Config and Board BOM</t>
        </is>
      </nc>
    </rcc>
    <rcc rId="0" sId="1">
      <nc r="E91" t="inlineStr">
        <is>
          <t>Networking and Connectivity</t>
        </is>
      </nc>
    </rcc>
    <rcc rId="0" sId="1">
      <nc r="E79" t="inlineStr">
        <is>
          <t>Networking and Connectivity</t>
        </is>
      </nc>
    </rcc>
    <rcc rId="0" sId="1">
      <nc r="E82" t="inlineStr">
        <is>
          <t>TCSS</t>
        </is>
      </nc>
    </rcc>
    <rcc rId="0" sId="1">
      <nc r="E251" t="inlineStr">
        <is>
          <t>Debug Interfaces and Traces</t>
        </is>
      </nc>
    </rcc>
    <rcc rId="0" sId="1">
      <nc r="E252" t="inlineStr">
        <is>
          <t>Debug Interfaces and Traces</t>
        </is>
      </nc>
    </rcc>
    <rcc rId="0" sId="1">
      <nc r="E122" t="inlineStr">
        <is>
          <t>Manageability Support</t>
        </is>
      </nc>
    </rcc>
    <rcc rId="0" sId="1">
      <nc r="E124" t="inlineStr">
        <is>
          <t>Manageability Support</t>
        </is>
      </nc>
    </rcc>
    <rcc rId="0" sId="1">
      <nc r="E121" t="inlineStr">
        <is>
          <t>Manageability Support</t>
        </is>
      </nc>
    </rcc>
    <rcc rId="0" sId="1">
      <nc r="E120" t="inlineStr">
        <is>
          <t>Industry Specs and Open source initiatives</t>
        </is>
      </nc>
    </rcc>
    <rcc rId="0" sId="1">
      <nc r="E214" t="inlineStr">
        <is>
          <t>Touch &amp; Sensing</t>
        </is>
      </nc>
    </rcc>
    <rcc rId="0" sId="1">
      <nc r="E211" t="inlineStr">
        <is>
          <t>Touch &amp; Sensing</t>
        </is>
      </nc>
    </rcc>
    <rcc rId="0" sId="1">
      <nc r="E176" t="inlineStr">
        <is>
          <t>Touch &amp; Sensing</t>
        </is>
      </nc>
    </rcc>
    <rcc rId="0" sId="1">
      <nc r="E63" t="inlineStr">
        <is>
          <t>Touch &amp; Sensing</t>
        </is>
      </nc>
    </rcc>
    <rcc rId="0" sId="1">
      <nc r="E183" t="inlineStr">
        <is>
          <t>Touch &amp; Sensing</t>
        </is>
      </nc>
    </rcc>
    <rcc rId="0" sId="1">
      <nc r="E180" t="inlineStr">
        <is>
          <t>Touch &amp; Sensing</t>
        </is>
      </nc>
    </rcc>
    <rcc rId="0" sId="1">
      <nc r="E67" t="inlineStr">
        <is>
          <t>Touch &amp; Sensing</t>
        </is>
      </nc>
    </rcc>
    <rcc rId="0" sId="1">
      <nc r="E256" t="inlineStr">
        <is>
          <t>Touch &amp; Sensing</t>
        </is>
      </nc>
    </rcc>
    <rcc rId="0" sId="1">
      <nc r="E182" t="inlineStr">
        <is>
          <t>Touch &amp; Sensing</t>
        </is>
      </nc>
    </rcc>
    <rcc rId="0" sId="1">
      <nc r="E265" t="inlineStr">
        <is>
          <t>Display, Graphics, Video and Audio</t>
        </is>
      </nc>
    </rcc>
    <rcc rId="0" sId="1">
      <nc r="E213" t="inlineStr">
        <is>
          <t>Touch &amp; Sensing</t>
        </is>
      </nc>
    </rcc>
    <rcc rId="0" sId="1">
      <nc r="E210" t="inlineStr">
        <is>
          <t>Touch &amp; Sensing</t>
        </is>
      </nc>
    </rcc>
    <rcc rId="0" sId="1">
      <nc r="E56" t="inlineStr">
        <is>
          <t>Touch &amp; Sensing</t>
        </is>
      </nc>
    </rcc>
    <rcc rId="0" sId="1">
      <nc r="E186" t="inlineStr">
        <is>
          <t>Touch &amp; Sensing</t>
        </is>
      </nc>
    </rcc>
    <rcc rId="0" sId="1">
      <nc r="E174" t="inlineStr">
        <is>
          <t>Touch &amp; Sensing</t>
        </is>
      </nc>
    </rcc>
    <rcc rId="0" sId="1">
      <nc r="E72" t="inlineStr">
        <is>
          <t>Touch &amp; Sensing</t>
        </is>
      </nc>
    </rcc>
    <rcc rId="0" sId="1">
      <nc r="E81" t="inlineStr">
        <is>
          <t>Touch &amp; Sensing</t>
        </is>
      </nc>
    </rcc>
    <rcc rId="0" sId="1">
      <nc r="E71" t="inlineStr">
        <is>
          <t>Touch &amp; Sensing</t>
        </is>
      </nc>
    </rcc>
    <rcc rId="0" sId="1">
      <nc r="E70" t="inlineStr">
        <is>
          <t>Touch &amp; Sensing</t>
        </is>
      </nc>
    </rcc>
    <rcc rId="0" sId="1">
      <nc r="E173" t="inlineStr">
        <is>
          <t>Touch &amp; Sensing</t>
        </is>
      </nc>
    </rcc>
    <rcc rId="0" sId="1">
      <nc r="E184" t="inlineStr">
        <is>
          <t>Touch &amp; Sensing</t>
        </is>
      </nc>
    </rcc>
    <rcc rId="0" sId="1">
      <nc r="E222" t="inlineStr">
        <is>
          <t>Power Management</t>
        </is>
      </nc>
    </rcc>
    <rcc rId="0" sId="1">
      <nc r="E196" t="inlineStr">
        <is>
          <t>TCSS</t>
        </is>
      </nc>
    </rcc>
    <rcc rId="0" sId="1">
      <nc r="E39" t="inlineStr">
        <is>
          <t>TCSS</t>
        </is>
      </nc>
    </rcc>
    <rcc rId="0" sId="1">
      <nc r="E277" t="inlineStr">
        <is>
          <t>System Firmware Builds and bringup</t>
        </is>
      </nc>
    </rcc>
    <rcc rId="0" sId="1">
      <nc r="E279" t="inlineStr">
        <is>
          <t>System Firmware Builds and bringup</t>
        </is>
      </nc>
    </rcc>
    <rcc rId="0" sId="1">
      <nc r="E278" t="inlineStr">
        <is>
          <t>System Firmware Builds and bringup</t>
        </is>
      </nc>
    </rcc>
  </rrc>
  <rrc rId="5476" sId="1" ref="E1:E1048576" action="deleteCol" edge="1">
    <rfmt sheetId="1" xfDxf="1" sqref="E1:E1048576" start="0" length="0"/>
    <rcc rId="0" sId="1" dxf="1">
      <nc r="E1" t="inlineStr">
        <is>
          <t>jama_platform_por_milestone_map</t>
        </is>
      </nc>
      <ndxf>
        <font>
          <b/>
          <sz val="11"/>
          <color theme="1"/>
          <name val="Calibri"/>
          <family val="2"/>
          <scheme val="minor"/>
        </font>
        <fill>
          <patternFill patternType="solid">
            <bgColor theme="4"/>
          </patternFill>
        </fill>
      </ndxf>
    </rcc>
    <rcc rId="0" sId="1">
      <nc r="E6"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7"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61"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44" t="inlineStr">
        <is>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99"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68"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94" t="inlineStr">
        <is>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95" t="inlineStr">
        <is>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30"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39"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51"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52"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40" t="inlineStr">
        <is>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6"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3"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48"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36"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 t="inlineStr">
        <is>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47" t="inlineStr">
        <is>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5"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46" t="inlineStr">
        <is>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43"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69" t="inlineStr">
        <is>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1"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45" t="inlineStr">
        <is>
          <t>ADL-S_ADP-S_SODIMM_DDR5_1DPC_Alpha,AML_5W_Y22_ROW_PV,ADL-S_ADP-S_UDIMM_DDR5_1DPC_PreAlpha,AML_7W_Y22_KC_PV,AMLR_Y42_PV_RS6,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JSLP_POR_20H1_Alpha,JSLP_POR_20H1_PowerOn,JSLP_POR_20H1_PreAlpha,JSLP_POR_20H2_Beta,JSLP_POR_20H2_PV,JSLP_PSS_1.1_19H1_REV2,JSLP_TestChip_19H1_PowerOn,JSLP_TestChip_19H1_PreAlpha,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1.1,TGL_U42_RS4_PV,TGL_Y42_RS4_PV,TGL_Z0_(TGPLP-A0)_RS4_PPOExit,WHL_U42_Corp_PV,WHL_U42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1" t="inlineStr">
        <is>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2" t="inlineStr">
        <is>
          <t>ADL-S_ADP-S_SODIMM_DDR5_1DPC_Alpha,ADL-S_ADP-S_UDIMM_DDR5_1DPC_PreAlpha,CFL_H62_RS5_PV,CFL_H82_RS5_PV,CFL_H82_RS6_PV,CFL_KBPH_S82_RS6_PV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3"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4" t="inlineStr">
        <is>
          <t>ADL-S_ADP-S_SODIMM_DDR5_1DPC_Alpha,ADL-S_ADP-S_UDIMM_DDR5_1DPC_PreAlpha,CFL_H82_RS5_PV,CFL_H82_RS6_PV,CFL_KBPH_S82_RS6_PV ,CFL_S42_RS5_PV,CFL_S62_RS5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KBLR_U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reAlpha,JSLP_POR_20H2_Beta,JSLP_POR_20H2_PV,JSLP_TestChip_19H1_PreAlpha,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7"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KBLR_Y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6" t="inlineStr">
        <is>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Bx_ROW_19H1_Alpha,LKF_Bx_ROW_19H2_Beta,LKF_Bx_ROW_19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25"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3,TGL_HFPGA_RS4,TGL_Simics_VP_RS2_PSS1.1,TGL_U42_RS4_PV,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51"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50"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5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98" t="inlineStr">
        <is>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04" t="inlineStr">
        <is>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25" t="inlineStr">
        <is>
          <t>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6_SR20_POE,CML_S62_CMPV_DDR4_RS7_SR20_PV,CML_U42_DDR4_HR19_Beta,CML_U42_DDR4_HR19_POE,CML_U42_DDR4_HR19_PV,CML_U42_DDR4_SR20_Beta,CML_U42_DDR4_SR20_PV,CML_U42_LP3_HR19_Beta,CML_U42_LP3_HR19_POE,CML_U42_LP3_HR19_PV,CML_U42_LP3_SR20_Beta,CML_U42_LP3_SR20_POE,CML_U42_LP3_SR20_PV,CML_U62_DDR4_HR19_Beta,CML_U62_DDR4_HR19_POE,CML_U62_DDR4_HR19_PV,CML_U62_DDR4_SR20_Beta,CML_U62_DDR4_SR20_PV,CML_U62_LP3_HR19_Beta,CML_U62_LP3_HR19_POE,CML_U62_LP3_HR19_PV,CML_U62_LP3_SR20_Beta,CML_U62_LP3_SR20_POE,CML_U62_LP3_SR20_PV,CML_U62_LP4x_SR20_Beta,CML_U62_LP4x_SR20_POE,CML_U62_LP4x_SR20_PV,CNL_U20_GT0_PV,CNL_U22_PV,CNL_Y22_PV,GLK_B0_RS3_PV,ICL_HFPGA_RS1_PSS_0.8C,ICL_HFPGA_RS1_PSS_0.8P,ICL_HFPGA_RS1_PSS_1.0C,ICL_HFPGA_RS1_PSS_1.0P,ICL_HFPGA_RS2_PSS_1.1,ICL_Simics_VP_RS1_PSS_0.8C,ICL_Simics_VP_RS1_PSS_0.8P,ICL_U42_RS6_PV,ICL_UN42_KC_PV_RS6,ICL_Y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42"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38"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57"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62" t="inlineStr">
        <is>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02"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4"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1"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0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0" t="inlineStr">
        <is>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43" t="inlineStr">
        <is>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49" t="inlineStr">
        <is>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30"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JSLP_TestChip_19H1_PreAlpha,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5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93"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0" t="inlineStr">
        <is>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206"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HFPGA_RS1_PSS_1.0C,ICL_HFPGA_RS1_PSS_1.0P,ICL_HFPGA_RS2_PSS_1.1,ICL_Simics_VP_RS1_PSS_1.0C,ICL_Simics_VP_RS1_PSS_1.0P,ICL_Simics_VP_RS2_PSS_1.1,ICL_U42_RS6_PV,ICL_Y42_RS6_PV,JSLP_POR_20H1_Alpha,JSLP_POR_20H1_PowerOn,JSLP_POR_20H1_PreAlpha,JSLP_POR_20H2_Beta,JSLP_POR_20H2_PV,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07" t="inlineStr">
        <is>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53"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E208" t="inlineStr">
        <is>
          <t>ADL-S_ADP-S_SODIMM_DDR5_1DPC_Alpha,AML_5W_Y22_ROW_PV,ADL-S_ADP-S_UDIMM_DDR5_1DPC_PreAlpha,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 t="inlineStr">
        <is>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40"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83"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90" t="inlineStr">
        <is>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42"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7"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40"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4" t="inlineStr">
        <is>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7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19" t="inlineStr">
        <is>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80" t="inlineStr">
        <is>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89" t="inlineStr">
        <is>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229" t="inlineStr">
        <is>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0" t="inlineStr">
        <is>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is>
      </nc>
    </rcc>
    <rcc rId="0" sId="1">
      <nc r="E80"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58"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0"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12" t="inlineStr">
        <is>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64" t="inlineStr">
        <is>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65" t="inlineStr">
        <is>
          <t>ADL-S_ADP-S_UDIMM_DDR5_1DPC_PreAlpha,CFL_H62_RS2_PV,CFL_H62_RS4_PV,CFL_U43e_PV,ICL_U42_RS6_PV,ICL_UN42_KC_PV_RS6,ICL_Y42_RS6_PV,ICL_YN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16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6" t="inlineStr">
        <is>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6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8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 t="inlineStr">
        <is>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is>
      </nc>
    </rcc>
    <rcc rId="0" sId="1">
      <nc r="E105" t="inlineStr">
        <is>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06" t="inlineStr">
        <is>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07" t="inlineStr">
        <is>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5" t="inlineStr">
        <is>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4" t="inlineStr">
        <is>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23"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03"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7" t="inlineStr">
        <is>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99" t="inlineStr">
        <is>
          <t>ADL-S_ADP-S_SODIMM_DDR5_1DPC_Alpha,ADL-S_ADP-S_UDIMM_DDR5_1DPC_PreAlpha,CFL_H62_RS2_PV,CFL_H62_RS3_PV,CFL_H62_RS4_PV,CFL_H62_RS5_PV,CFL_H62_uSFF_KC_RS4_PV,CFL_H82_RS5_PV,CFL_H82_RS6_PV,CFL_KBPH_S62_RS3_PV,CFL_KBPH_S82_RS6_PV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JSLP_POR_20H1_Alpha,JSLP_POR_20H1_PowerOn,JSLP_POR_20H1_PreAlpha,JSLP_POR_20H2_Beta,JSLP_POR_20H2_PV,JSLP_PSS_1.1_19H1_REV2,JSLP_TestChip_19H1_PreAlpha,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 t="inlineStr">
        <is>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16"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1" t="inlineStr">
        <is>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6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6"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0" t="inlineStr">
        <is>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4"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41"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94" t="inlineStr">
        <is>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35" t="inlineStr">
        <is>
          <t>ADL-S_ADP-S_SODIMM_DDR5_1DPC_Alpha,ADL-S_ADP-S_UDIMM_DDR5_1DPC_PreAlpha,RKL_S61_TGPH_Native_DDR4_RS6_Alpha,RKL_S61_TGPH_Native_DDR4_RS7_Beta,RKL_S61_TGPH_Native_DDR4_RS7_PV,RKL_S81_TGPH_Native_DDR4_RS6_Alpha,RKL_S81_TGPH_Native_DDR4_RS7_Beta,RKL_S81_TGPH_Native_DDR4_RS7_PV,TGL_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ADL-P_ADP-LP_LP5_PreAlpha,ADL-P_ADP-LP_L4X_PreAlpha,ADL-P_ADP-LP_DDR4_PreAlpha,ADL-P_ADP-LP_DDR5_PreAlpha</t>
        </is>
      </nc>
    </rcc>
    <rcc rId="0" sId="1">
      <nc r="E30" t="inlineStr">
        <is>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52" t="inlineStr">
        <is>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34"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E13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31"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39"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19"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4" t="inlineStr">
        <is>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18"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84"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2" t="inlineStr">
        <is>
          <t>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81_19H2_RS6_POE,TGL_H81_19H2_RS6_PreAlpha,TGL_Simics_VP_RS4_PSS0.8,TGL_Simics_VP_RS4_PSS1.0 ,TGL_Simics_VP_RS4_PSS1.1,TGL_Simics_VP_RS5_PSS1.1,TGL_U42_RS4_PV,TGL_UY42_PO,TGL_Y42_RS4_PV,ADL-S_ADP-S_UDIMM_DDR5_1DPC_PV,ADL-S_ADP-S_UDIMM_DDR5_2DPC_Alpha,ADL-S_ADP-S_UDIMM_DDR5_2DPC_Beta,ADL-S_ADP-S_UDIMM_DDR5_2DPC_POE,ADL-S_ADP-S_UDIMM_DDR5_2DPC_PreAlpha,ADL-S_ADP-S_UDIMM_DDR5_2DPC_PV,ADL-S_Simics_PSS0.8,ADL-S_Simics_PSS1.0,ADL-S_Simics_PSS1.1,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ADL-S_HFPGA_PSS0.8,ADL-S_HFPGA_PSS1.0,ADL-S_HFPGA_PSS1.1,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E98"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9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2" t="inlineStr">
        <is>
          <t>LKF_A0_RS4_Alpha,LKF_A0_RS4_POE,LKF_B0_RS4_Beta,LKF_B0_RS4_PV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9" t="inlineStr">
        <is>
          <t>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8"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1"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1"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8"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7" t="inlineStr">
        <is>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TGL_ H81_RS4_Alpha,TGL_ H81_RS4_Beta,TGL_ H81_RS4_PV,TGL_H81_19H2_RS6_PreAlpha,TGL_Simics_VP_RS2_PSS1.1,TGL_U42_RS4_PV,TGL_Z0_(TGPLP-A0)_RS4_PPOExit,WHL_U42_Corp_PV,WHL_U42_PV,WHL_U43e_Corp_PV,TGL_U42_RS6_Alpha,TGL_U42_RS6_Beta,TGL_U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3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7" t="inlineStr">
        <is>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6" t="inlineStr">
        <is>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97" t="inlineStr">
        <is>
          <t>ICL_U42_RS6_PV,ICL_Y42_RS6_PV,LKF_A0_RS4_Alpha,LKF_A0_RS4_POE,LKF_B0_RS4_Beta,LKF_B0_RS4_PO,LKF_B0_RS4_PV ,LKF_Bx_ROW_19H1_Alpha,LKF_Bx_ROW_19H1_POE,LKF_Bx_ROW_19H2_Beta,LKF_Bx_ROW_19H2_PV,LKF_Bx_ROW_20H1_PV,LKF_Simics_VP_RS4_PSS1.0,LKF_Simics_VP_RS4_PSS1.1,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9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WHL_U42_Corp_PV,WHL_U42_PV,WHL_U43e_Corp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7"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6"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8" t="inlineStr">
        <is>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7"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85"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43"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1"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145" t="inlineStr">
        <is>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0" t="inlineStr">
        <is>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7"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49" t="inlineStr">
        <is>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53"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4" t="inlineStr">
        <is>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3"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8"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4_PV,KBL_U21_PV,KBL_U22_PV,KBL_U23e_PV,KBLR_Y_PV,LKF_A0_RS4_Alpha,LKF_A0_RS4_POE,LKF_B0_RS4_Beta,LKF_B0_RS4_PO,LKF_B0_RS4_PV ,TGL_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8" t="inlineStr">
        <is>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50"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5" t="inlineStr">
        <is>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75"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4" t="inlineStr">
        <is>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76"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 t="inlineStr">
        <is>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is>
      </nc>
    </rcc>
    <rcc rId="0" sId="1">
      <nc r="E283"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81" t="inlineStr">
        <is>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7"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26" t="inlineStr">
        <is>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9" t="inlineStr">
        <is>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8" t="inlineStr">
        <is>
          <t>LKF_A0_RS4_Alpha,LKF_A0_RS4_POE,LKF_B0_RS4_Beta,LKF_B0_RS4_PO,LKF_B0_RS4_PV ,LKF_Bx_ROW_19H1_Alpha,LKF_Bx_ROW_19H1_POE,LKF_Bx_ROW_19H2_Beta,LKF_Bx_ROW_19H2_PV,LKF_Bx_ROW_20H1_PV,LKF_Simics_VP_RS4_PSS1.0,LKF_Simics_VP_RS4_PSS1.1,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2" t="inlineStr">
        <is>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63"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27" t="inlineStr">
        <is>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269"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67"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271"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93"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15"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75" t="inlineStr">
        <is>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03"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92" t="inlineStr">
        <is>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5"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55" t="inlineStr">
        <is>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6" t="inlineStr">
        <is>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42"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9" t="inlineStr">
        <is>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02" t="inlineStr">
        <is>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is>
      </nc>
    </rcc>
    <rcc rId="0" sId="1">
      <nc r="E241" t="inlineStr">
        <is>
          <t>ADL-S_ADP-S_SODIMM_DDR5_1DPC_Alpha,CNL_H82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t>
        </is>
      </nc>
    </rcc>
    <rcc rId="0" sId="1">
      <nc r="E188"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1.1_19H1_REV2,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44" t="inlineStr">
        <is>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4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91" t="inlineStr">
        <is>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3"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4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73"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272" t="inlineStr">
        <is>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is>
      </nc>
    </rcc>
    <rcc rId="0" sId="1">
      <nc r="E20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2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2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0"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2" t="inlineStr">
        <is>
          <t>ADL-S_ADP-S_SODIMM_DDR5_1DPC_Alpha,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KBL_H42_PV,KBL_U21_PV,KBL_U22_PV,KBL_U23e_PV,KBL_Y22_PV,KBLR_Y_PV,KBLR_Y22_PV,TGL_ H81_RS4_Alpha,TGL_ H81_RS4_Beta,TGL_ H81_RS4_PV,TGL_H81_19H2_RS6_PreAlpha,TGL_Simics_VP_RS2_PSS1.1,TGL_U42_RS4_PV,TGL_Y42_RS4_PV,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1"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reAlpha,KBL_U21_PV,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86"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87" t="inlineStr">
        <is>
          <t>ADL-S_ADP-S_SODIMM_DDR5_1DPC_Alpha,ADL-S_ADP-S_UDIMM_DDR5_1DPC_PreAlpha,CFL_H62_RS2_PV,CFL_H62_RS3_PV,CFL_H62_RS4_PV,CFL_H62_RS5_PV,CFL_H82_RS5_PV,CFL_H82_RS6_PV,CFL_KBPH_S62_RS3_PV,CFL_KBPH_S82_RS6_PV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11" t="inlineStr">
        <is>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10" t="inlineStr">
        <is>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18" t="inlineStr">
        <is>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69" t="inlineStr">
        <is>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09"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1"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7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24"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48" t="inlineStr">
        <is>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19" t="inlineStr">
        <is>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259" t="inlineStr">
        <is>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55"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282" t="inlineStr">
        <is>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13"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46"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is>
      </nc>
    </rcc>
    <rcc rId="0" sId="1">
      <nc r="E147" t="inlineStr">
        <is>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2" t="inlineStr">
        <is>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ADL-P_ADP-LP_LP5_PreAlpha,ADL-P_ADP-LP_L4X_PreAlpha,ADL-M_ADP-M_LP5_20H1_PreAlpha,ADL-M_ADP-M_LP5_21H1_PreAlpha,ADL-P_ADP-LP_DDR4_PreAlpha,ADL-P_ADP-LP_DDR5_PreAlpha</t>
        </is>
      </nc>
    </rcc>
    <rcc rId="0" sId="1">
      <nc r="E205"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38" t="inlineStr">
        <is>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33"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32"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28" t="inlineStr">
        <is>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66" t="inlineStr">
        <is>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7"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9"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5"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1"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2"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3"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34"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35"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6"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237"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64"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156"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158"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E264"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263" t="inlineStr">
        <is>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E270"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is>
      </nc>
    </rcc>
    <rcc rId="0" sId="1">
      <nc r="E47" t="inlineStr">
        <is>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109"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UN42_KC_PV_RS6,ICL_Y42_RS6_PV,ICL_YN42_RS6_PV,KBL_H42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E45" t="inlineStr">
        <is>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36"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37"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12"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8"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91"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E79" t="inlineStr">
        <is>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0_RS4_PV ,LKF_Bx_ROW_19H1_Alpha,LKF_Bx_ROW_19H1_POE,LKF_Bx_ROW_19H2_Beta,LKF_Bx_ROW_19H2_PV,LKF_Bx_ROW_20H1_PV,LKF_N-1_(BXTM)_RS3_POE,LKF_N-1_(ICL)_RS3_POE,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82" t="inlineStr">
        <is>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51"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252"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E122"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4" t="inlineStr">
        <is>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1"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120" t="inlineStr">
        <is>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E214" t="inlineStr">
        <is>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11"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7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3" t="inlineStr">
        <is>
          <t>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3"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67" t="inlineStr">
        <is>
          <t>CNL_U22_PV,CNL_Y22_PV,ICL_HFPGA_RS1_PSS_0.8C,ICL_HFPGA_RS1_PSS_0.8P,ICL_HFPGA_RS1_PSS_1.0C,ICL_HFPGA_RS1_PSS_1.0P,ICL_HFPGA_RS2_PSS_1.1,ICL_U42_RS6_PV,ICL_Y42_RS6_PV,LKF_A0_RS4_Alpha,LKF_A0_RS4_POE,LKF_B0_RS4_Beta,LKF_B0_RS4_PO,LKF_B0_RS4_PV ,LKF_Bx_ROW_19H1_Alpha,LKF_Bx_ROW_19H1_POE,LKF_Bx_ROW_19H2_Beta,LKF_Bx_ROW_19H2_PV,LKF_Bx_ROW_20H1_PV,LKF_N-1_(BXTM)_RS3_POE,TGL_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2" t="inlineStr">
        <is>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is>
      </nc>
    </rcc>
    <rcc rId="0" sId="1">
      <nc r="E265" t="inlineStr">
        <is>
          <t>ADL-S_ADP-S_SODIMM_DDR5_1DPC_Alpha,AML_5W_Y22_ROW_PV,AMLR_Y42_PV_RS6,CFL_H62_RS3_PV,CFL_H62_RS4_PV,CFL_H62_RS5_PV,CFL_H62_uSFF_KC_RS4_PV,CFL_H82_RS5_PV,CFL_H82_RS6_PV,CFL_KBPH_S62_RS3_PV,CFL_KBPH_S82_RS6_PV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owerOn,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E213" t="inlineStr">
        <is>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is>
      </nc>
    </rcc>
    <rcc rId="0" sId="1">
      <nc r="E21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56"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86"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174"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2" t="inlineStr">
        <is>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81" t="inlineStr">
        <is>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71" t="inlineStr">
        <is>
          <t>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E70" t="inlineStr">
        <is>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is>
      </nc>
    </rcc>
    <rcc rId="0" sId="1">
      <nc r="E173"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E184"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E222" t="inlineStr">
        <is>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E196" t="inlineStr">
        <is>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ADL-P_Simics_VP_PSS1.0,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39" t="inlineStr">
        <is>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rcc>
    <rcc rId="0" sId="1">
      <nc r="E277" t="inlineStr">
        <is>
          <t>ADL-S_ADP-S_SODIMM_DDR5_1DPC_Alpha,ADL-S_ADP-S_UDIMM_DDR5_1DPC_PreAlpha,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E279"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cc rId="0" sId="1">
      <nc r="E278" t="inlineStr">
        <is>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POE,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4x_Win10x_PreAlpha,ADL-P_ADP-LP_DDR4_PreAlpha,ADL-P_ADP-LP_DDR5_PreAlpha</t>
        </is>
      </nc>
    </rcc>
  </rrc>
  <rrc rId="5477" sId="1" ref="E1:E1048576" action="deleteCol" edge="1">
    <rfmt sheetId="1" xfDxf="1" sqref="E1:E1048576" start="0" length="0"/>
    <rcc rId="0" sId="1" dxf="1">
      <nc r="E1" t="inlineStr">
        <is>
          <t>jama_pmf_pf_socip_mapping</t>
        </is>
      </nc>
      <ndxf>
        <font>
          <b/>
          <sz val="11"/>
          <color theme="1"/>
          <name val="Calibri"/>
          <family val="2"/>
          <scheme val="minor"/>
        </font>
        <fill>
          <patternFill patternType="solid">
            <bgColor theme="4"/>
          </patternFill>
        </fill>
      </ndxf>
    </rcc>
    <rcc rId="0" sId="1">
      <nc r="E6" t="inlineStr">
        <is>
          <t>Real Battery Management,USB PD,Virtual Battery Management</t>
        </is>
      </nc>
    </rcc>
    <rcc rId="0" sId="1">
      <nc r="E17" t="inlineStr">
        <is>
          <t>EC-Lite,S-states,TBT_PD_EC_NA,TCSS,USB-TypeC</t>
        </is>
      </nc>
    </rcc>
    <rcc rId="0" sId="1">
      <nc r="E261" t="inlineStr">
        <is>
          <t>audio codecs,USB-TypeC</t>
        </is>
      </nc>
    </rcc>
    <rcc rId="0" sId="1">
      <nc r="E44" t="inlineStr">
        <is>
          <t>Display Panels,S-states,TBT_PD_EC_NA,TCSS,USB-TypeC</t>
        </is>
      </nc>
    </rcc>
    <rcc rId="0" sId="1">
      <nc r="E199" t="inlineStr">
        <is>
          <t>Gfx uController,iGfx</t>
        </is>
      </nc>
    </rcc>
    <rcc rId="0" sId="1">
      <nc r="E168" t="inlineStr">
        <is>
          <t>EC-Lite,TBT_PD_EC_NA,TCSS,USB2.0,USB-TypeC</t>
        </is>
      </nc>
    </rcc>
    <rcc rId="0" sId="1">
      <nc r="E194" t="inlineStr">
        <is>
          <t>GPIO</t>
        </is>
      </nc>
    </rcc>
    <rcc rId="0" sId="1">
      <nc r="E195" t="inlineStr">
        <is>
          <t>GPIO,S-states</t>
        </is>
      </nc>
    </rcc>
    <rcc rId="0" sId="1">
      <nc r="E192" t="inlineStr">
        <is>
          <t>audio codecs,S-states</t>
        </is>
      </nc>
    </rcc>
    <rcc rId="0" sId="1">
      <nc r="E230" t="inlineStr">
        <is>
          <t>audio codecs,Display Panels,MoS (Modern Standby)</t>
        </is>
      </nc>
    </rcc>
    <rcc rId="0" sId="1">
      <nc r="E14" t="inlineStr">
        <is>
          <t>TBT_PD_EC_NA,TCSS,UEFI,USB-TypeC</t>
        </is>
      </nc>
    </rcc>
    <rcc rId="0" sId="1">
      <nc r="E239" t="inlineStr">
        <is>
          <t>EC-Lite,TBT_PD_EC_NA,TCSS,USB3.0,USB-TypeC</t>
        </is>
      </nc>
    </rcc>
    <rcc rId="0" sId="1">
      <nc r="E51" t="inlineStr">
        <is>
          <t>debug interfaces,NPK,S-states,TBT_PD_EC_NA,USB3.0</t>
        </is>
      </nc>
    </rcc>
    <rcc rId="0" sId="1">
      <nc r="E52" t="inlineStr">
        <is>
          <t>debug interfaces,NPK,TBT_PD_EC_NA,USB2.0</t>
        </is>
      </nc>
    </rcc>
    <rcc rId="0" sId="1">
      <nc r="E240" t="inlineStr">
        <is>
          <t>EC-Lite,TBT_PD_EC_NA,TCSS,USB3.1,USB-TypeC</t>
        </is>
      </nc>
    </rcc>
    <rcc rId="0" sId="1">
      <nc r="E46" t="inlineStr">
        <is>
          <t>EC-Lite,TBT_PD_EC_NA,TCSS,USB3.1,USB-TypeC</t>
        </is>
      </nc>
    </rcc>
    <rcc rId="0" sId="1">
      <nc r="E16" t="inlineStr">
        <is>
          <t>Display Panels,TBT_IOMMU,TBT_PD_EC_NA,TCSS,USB-TypeC</t>
        </is>
      </nc>
    </rcc>
    <rcc rId="0" sId="1">
      <nc r="E12" t="inlineStr">
        <is>
          <t>TBT_PD_EC_NA,TCSS,USB2.0,USB3.0,USB3.1,USB-TypeC</t>
        </is>
      </nc>
    </rcc>
    <rcc rId="0" sId="1">
      <nc r="E13" t="inlineStr">
        <is>
          <t>EC-Lite,TBT_IOMMU,TBT_PD_EC_NA,TCSS,USB3.1,USB-TypeC</t>
        </is>
      </nc>
    </rcc>
    <rcc rId="0" sId="1">
      <nc r="E248" t="inlineStr">
        <is>
          <t>USB-TypeC</t>
        </is>
      </nc>
    </rcc>
    <rcc rId="0" sId="1">
      <nc r="E136" t="inlineStr">
        <is>
          <t>I2C/USB touch pad,S-states,TouchPad</t>
        </is>
      </nc>
    </rcc>
    <rcc rId="0" sId="1">
      <nc r="E23" t="inlineStr">
        <is>
          <t>Display Panels,S-states</t>
        </is>
      </nc>
    </rcc>
    <rcc rId="0" sId="1">
      <nc r="E247" t="inlineStr">
        <is>
          <t>USB-TypeC</t>
        </is>
      </nc>
    </rcc>
    <rcc rId="0" sId="1">
      <nc r="E15" t="inlineStr">
        <is>
          <t>Display Panels,Docking support,TBT_PD_EC_NA,TCSS,USB-TypeC</t>
        </is>
      </nc>
    </rcc>
    <rcc rId="0" sId="1">
      <nc r="E146" t="inlineStr">
        <is>
          <t>Display Panels</t>
        </is>
      </nc>
    </rcc>
    <rcc rId="0" sId="1">
      <nc r="E243" t="inlineStr">
        <is>
          <t>TPM2.0</t>
        </is>
      </nc>
    </rcc>
    <rcc rId="0" sId="1">
      <nc r="E69" t="inlineStr">
        <is>
          <t>CSE/TXE,CSE-BIOS HECI,FVI</t>
        </is>
      </nc>
    </rcc>
    <rcc rId="0" sId="1">
      <nc r="E11" t="inlineStr">
        <is>
          <t>MoS (Modern Standby),S0ix-states</t>
        </is>
      </nc>
    </rcc>
    <rcc rId="0" sId="1">
      <nc r="E245" t="inlineStr">
        <is>
          <t>audio codecs,GNA</t>
        </is>
      </nc>
    </rcc>
    <rcc rId="0" sId="1">
      <nc r="E221" t="inlineStr">
        <is>
          <t>CSE/TXE,S0ix-states</t>
        </is>
      </nc>
    </rcc>
    <rcc rId="0" sId="1">
      <nc r="E32" t="inlineStr">
        <is>
          <t>G3-State,Hybrid-Optane,Optane,RST,S-states</t>
        </is>
      </nc>
    </rcc>
    <rcc rId="0" sId="1">
      <nc r="E33" t="inlineStr">
        <is>
          <t>Hybrid-Optane,Optane,RST</t>
        </is>
      </nc>
    </rcc>
    <rcc rId="0" sId="1">
      <nc r="E34" t="inlineStr">
        <is>
          <t>Hybrid-Optane,Optane,RST</t>
        </is>
      </nc>
    </rcc>
    <rcc rId="0" sId="1">
      <nc r="E25" t="inlineStr">
        <is>
          <t>audio codecs</t>
        </is>
      </nc>
    </rcc>
    <rcc rId="0" sId="1">
      <nc r="E27" t="inlineStr">
        <is>
          <t>audio codecs,MoS (Modern Standby),USB2.0,USB3.0,USB3.1</t>
        </is>
      </nc>
    </rcc>
    <rcc rId="0" sId="1">
      <nc r="E26" t="inlineStr">
        <is>
          <t>audio codecs,S-states</t>
        </is>
      </nc>
    </rcc>
    <rcc rId="0" sId="1">
      <nc r="E225" t="inlineStr">
        <is>
          <t>3.5mm Jack,audio codecs,MoS (Modern Standby)</t>
        </is>
      </nc>
    </rcc>
    <rcc rId="0" sId="1">
      <nc r="E151" t="inlineStr">
        <is>
          <t>S-states</t>
        </is>
      </nc>
    </rcc>
    <rcc rId="0" sId="1">
      <nc r="E150" t="inlineStr">
        <is>
          <t>S-states</t>
        </is>
      </nc>
    </rcc>
    <rcc rId="0" sId="1">
      <nc r="E54" t="inlineStr">
        <is>
          <t>S-states</t>
        </is>
      </nc>
    </rcc>
    <rcc rId="0" sId="1">
      <nc r="E155" t="inlineStr">
        <is>
          <t>3.5mm Jack,audio codecs,S0ix-states,S-states</t>
        </is>
      </nc>
    </rcc>
    <rcc rId="0" sId="1">
      <nc r="E198" t="inlineStr">
        <is>
          <t>Camera - 2D imaging (integrated and discrete ISP)</t>
        </is>
      </nc>
    </rcc>
    <rcc rId="0" sId="1">
      <nc r="E104" t="inlineStr">
        <is>
          <t>CSE-BIOS HECI</t>
        </is>
      </nc>
    </rcc>
    <rcc rId="0" sId="1">
      <nc r="E125" t="inlineStr">
        <is>
          <t>BIOS-Boot-Flows,USB/XHCI ports,USB3.0</t>
        </is>
      </nc>
    </rcc>
    <rcc rId="0" sId="1">
      <nc r="E42" t="inlineStr">
        <is>
          <t>discrete WiFi/BT</t>
        </is>
      </nc>
    </rcc>
    <rcc rId="0" sId="1">
      <nc r="E138" t="inlineStr">
        <is>
          <t>Camera - 2D imaging (integrated and discrete ISP),IPU</t>
        </is>
      </nc>
    </rcc>
    <rcc rId="0" sId="1">
      <nc r="E257" t="inlineStr">
        <is>
          <t>Charging modes,Legacy Charging (S0/S3/S5),Real Battery Management,S-states,USB PD,USB-TypeC</t>
        </is>
      </nc>
    </rcc>
    <rcc rId="0" sId="1">
      <nc r="E262" t="inlineStr">
        <is>
          <t>debug interfaces,NPK,USB/XHCI ports,USB3.0</t>
        </is>
      </nc>
    </rcc>
    <rcc rId="0" sId="1">
      <nc r="E102" t="inlineStr">
        <is>
          <t>CNVi,discrete WiFi/BT,MoS (Modern Standby),WWAN</t>
        </is>
      </nc>
    </rcc>
    <rcc rId="0" sId="1">
      <nc r="E254" t="inlineStr">
        <is>
          <t>S-states</t>
        </is>
      </nc>
    </rcc>
    <rcc rId="0" sId="1">
      <nc r="E101" t="inlineStr">
        <is>
          <t>CNVi,discrete WiFi/BT,WWAN</t>
        </is>
      </nc>
    </rcc>
    <rcc rId="0" sId="1">
      <nc r="E200" t="inlineStr">
        <is>
          <t>S-states,UEFI</t>
        </is>
      </nc>
    </rcc>
    <rcc rId="0" sId="1">
      <nc r="E100" t="inlineStr">
        <is>
          <t>CNVi,discrete WiFi/BT,WWAN</t>
        </is>
      </nc>
    </rcc>
    <rcc rId="0" sId="1">
      <nc r="E43" t="inlineStr">
        <is>
          <t>eSPI</t>
        </is>
      </nc>
    </rcc>
    <rcc rId="0" sId="1">
      <nc r="E249" t="inlineStr">
        <is>
          <t>HWP-Speedshift,P-States</t>
        </is>
      </nc>
    </rcc>
    <rcc rId="0" sId="1">
      <nc r="E130" t="inlineStr">
        <is>
          <t>M.2 SATA,RST</t>
        </is>
      </nc>
    </rcc>
    <rcc rId="0" sId="1">
      <nc r="E53" t="inlineStr">
        <is>
          <t>S-states</t>
        </is>
      </nc>
    </rcc>
    <rcc rId="0" sId="1">
      <nc r="E193" t="inlineStr">
        <is>
          <t>audio codecs,HDMI,HDMI-Audio</t>
        </is>
      </nc>
    </rcc>
    <rcc rId="0" sId="1">
      <nc r="E20" t="inlineStr">
        <is>
          <t>Display Panels,HDMI</t>
        </is>
      </nc>
    </rcc>
    <rcc rId="0" sId="1">
      <nc r="E206" t="inlineStr">
        <is>
          <t>audio codecs</t>
        </is>
      </nc>
    </rcc>
    <rcc rId="0" sId="1">
      <nc r="E207" t="inlineStr">
        <is>
          <t>audio codecs,MoS (Modern Standby),S-states</t>
        </is>
      </nc>
    </rcc>
    <rcc rId="0" sId="1">
      <nc r="E253" t="inlineStr">
        <is>
          <t>S-states</t>
        </is>
      </nc>
    </rcc>
    <rcc rId="0" sId="1">
      <nc r="E208" t="inlineStr">
        <is>
          <t>audio codecs,S-states</t>
        </is>
      </nc>
    </rcc>
    <rcc rId="0" sId="1">
      <nc r="E21" t="inlineStr">
        <is>
          <t>USB-Camera</t>
        </is>
      </nc>
    </rcc>
    <rcc rId="0" sId="1">
      <nc r="E40" t="inlineStr">
        <is>
          <t>FPS/iFPS</t>
        </is>
      </nc>
    </rcc>
    <rcc rId="0" sId="1">
      <nc r="E83" t="inlineStr">
        <is>
          <t>Camera - 2D imaging (integrated and discrete ISP)</t>
        </is>
      </nc>
    </rcc>
    <rcc rId="0" sId="1">
      <nc r="E90" t="inlineStr">
        <is>
          <t>ISH</t>
        </is>
      </nc>
    </rcc>
    <rcc rId="0" sId="1">
      <nc r="E142" t="inlineStr">
        <is>
          <t>Camera - 2D imaging (integrated and discrete ISP),S-states</t>
        </is>
      </nc>
    </rcc>
    <rcc rId="0" sId="1">
      <nc r="E217" t="inlineStr">
        <is>
          <t>Camera - 2D imaging (integrated and discrete ISP),MoS (Modern Standby)</t>
        </is>
      </nc>
    </rcc>
    <rcc rId="0" sId="1">
      <nc r="E140" t="inlineStr">
        <is>
          <t>Camera - 2D imaging (integrated and discrete ISP)</t>
        </is>
      </nc>
    </rcc>
    <rcc rId="0" sId="1">
      <nc r="E144" t="inlineStr">
        <is>
          <t>Camera - 2D imaging (integrated and discrete ISP),S-states</t>
        </is>
      </nc>
    </rcc>
    <rcc rId="0" sId="1">
      <nc r="E73" t="inlineStr">
        <is>
          <t>CNVi,MoS (Modern Standby)</t>
        </is>
      </nc>
    </rcc>
    <rcc rId="0" sId="1">
      <nc r="E74" t="inlineStr">
        <is>
          <t>CNVi,MoS (Modern Standby)</t>
        </is>
      </nc>
    </rcc>
    <rcc rId="0" sId="1">
      <nc r="E219" t="inlineStr">
        <is>
          <t>Camera - 2D imaging (integrated and discrete ISP),MoS (Modern Standby)</t>
        </is>
      </nc>
    </rcc>
    <rcc rId="0" sId="1">
      <nc r="E280" t="inlineStr">
        <is>
          <t>BIOS-Boot-Flows,DP-Display,HDMI,LAN,M.2 PCIe Gen4,PCIe-Gen4,PCIe_Gen5,Port 80,Power Btn/HID,PS/2,RVP SKU support,SATA/PCIe combo ports,Serial,System Buttons,UART,USB/XHCI ports,USB-TypeC</t>
        </is>
      </nc>
    </rcc>
    <rcc rId="0" sId="1">
      <nc r="E189" t="inlineStr">
        <is>
          <t>Camera - 2D imaging (integrated and discrete ISP)</t>
        </is>
      </nc>
    </rcc>
    <rcc rId="0" sId="1">
      <nc r="E229" t="inlineStr">
        <is>
          <t>audio codecs,Camera - 2D imaging (integrated and discrete ISP),MoS (Modern Standby)</t>
        </is>
      </nc>
    </rcc>
    <rcc rId="0" sId="1">
      <nc r="E190" t="inlineStr">
        <is>
          <t>Camera - 2D imaging (integrated and discrete ISP),S-states</t>
        </is>
      </nc>
    </rcc>
    <rcc rId="0" sId="1">
      <nc r="E80" t="inlineStr">
        <is>
          <t>discrete WiFi/BT,MoS (Modern Standby)</t>
        </is>
      </nc>
    </rcc>
    <rcc rId="0" sId="1">
      <nc r="E58" t="inlineStr">
        <is>
          <t>ISH,S-states</t>
        </is>
      </nc>
    </rcc>
    <rcc rId="0" sId="1">
      <nc r="E60" t="inlineStr">
        <is>
          <t>ISH,S-states</t>
        </is>
      </nc>
    </rcc>
    <rcc rId="0" sId="1">
      <nc r="E212" t="inlineStr">
        <is>
          <t>ISH,S-states</t>
        </is>
      </nc>
    </rcc>
    <rcc rId="0" sId="1">
      <nc r="E64" t="inlineStr">
        <is>
          <t>HDCP,iTBT,TBT,TCSS</t>
        </is>
      </nc>
    </rcc>
    <rcc rId="0" sId="1">
      <nc r="E65" t="inlineStr">
        <is>
          <t>HDCP,iTBT,S-states,TBT,TCSS</t>
        </is>
      </nc>
    </rcc>
    <rcc rId="0" sId="1">
      <nc r="E160" t="inlineStr">
        <is>
          <t>audio codecs</t>
        </is>
      </nc>
    </rcc>
    <rcc rId="0" sId="1">
      <nc r="E226" t="inlineStr">
        <is>
          <t>audio codecs,MoS (Modern Standby)</t>
        </is>
      </nc>
    </rcc>
    <rcc rId="0" sId="1">
      <nc r="E161" t="inlineStr">
        <is>
          <t>audio codecs,S-states</t>
        </is>
      </nc>
    </rcc>
    <rcc rId="0" sId="1">
      <nc r="E89" t="inlineStr">
        <is>
          <t>S-states,UEFI</t>
        </is>
      </nc>
    </rcc>
    <rcc rId="0" sId="1">
      <nc r="E24" t="inlineStr">
        <is>
          <t>Camera - 2D imaging (integrated and discrete ISP)</t>
        </is>
      </nc>
    </rcc>
    <rcc rId="0" sId="1">
      <nc r="E105" t="inlineStr">
        <is>
          <t>Camera - 2D imaging (integrated and discrete ISP)</t>
        </is>
      </nc>
    </rcc>
    <rcc rId="0" sId="1">
      <nc r="E106" t="inlineStr">
        <is>
          <t>Camera - 2D imaging (integrated and discrete ISP),S-states</t>
        </is>
      </nc>
    </rcc>
    <rcc rId="0" sId="1">
      <nc r="E107" t="inlineStr">
        <is>
          <t>Camera - 2D imaging (integrated and discrete ISP)</t>
        </is>
      </nc>
    </rcc>
    <rcc rId="0" sId="1">
      <nc r="E5" t="inlineStr">
        <is>
          <t>S-states,Virtual Lid</t>
        </is>
      </nc>
    </rcc>
    <rcc rId="0" sId="1">
      <nc r="E4" t="inlineStr">
        <is>
          <t>S-states,Virtual Lid</t>
        </is>
      </nc>
    </rcc>
    <rcc rId="0" sId="1">
      <nc r="E123" t="inlineStr">
        <is>
          <t>CSE/TXE,G3-State,S-states</t>
        </is>
      </nc>
    </rcc>
    <rcc rId="0" sId="1">
      <nc r="E103" t="inlineStr">
        <is>
          <t>Memory Technologies/Topologies</t>
        </is>
      </nc>
    </rcc>
    <rcc rId="0" sId="1">
      <nc r="E7" t="inlineStr">
        <is>
          <t>Power Btn/HID</t>
        </is>
      </nc>
    </rcc>
    <rcc rId="0" sId="1">
      <nc r="E99" t="inlineStr">
        <is>
          <t>discrete WiFi/BT</t>
        </is>
      </nc>
    </rcc>
    <rcc rId="0" sId="1">
      <nc r="E8" t="inlineStr">
        <is>
          <t>Power Btn/HID</t>
        </is>
      </nc>
    </rcc>
    <rcc rId="0" sId="1">
      <nc r="E216" t="inlineStr">
        <is>
          <t>MoS (Modern Standby),S0ix-states</t>
        </is>
      </nc>
    </rcc>
    <rcc rId="0" sId="1">
      <nc r="E31" t="inlineStr">
        <is>
          <t>M.2 PCIe Gen3x2 and Gen3x4 NVMe</t>
        </is>
      </nc>
    </rcc>
    <rcc rId="0" sId="1">
      <nc r="E268" t="inlineStr">
        <is>
          <t>M.2 PCIe Gen3x2 and Gen3x4 NVMe,M.2 PCIe Gen4,M.2 SATA,PCIe-Gen4</t>
        </is>
      </nc>
    </rcc>
    <rcc rId="0" sId="1">
      <nc r="E266" t="inlineStr">
        <is>
          <t>M.2 PCIe Gen3x2 and Gen3x4 NVMe,M.2 PCIe Gen4,M.2 SATA,PCIe-Gen4</t>
        </is>
      </nc>
    </rcc>
    <rcc rId="0" sId="1">
      <nc r="E260" t="inlineStr">
        <is>
          <t>debug interfaces,NPK,TBT_PD_EC_NA</t>
        </is>
      </nc>
    </rcc>
    <rcc rId="0" sId="1">
      <nc r="E250" t="inlineStr">
        <is>
          <t>COM,debug interfaces,Serial,TBT_PD_EC_NA,UART</t>
        </is>
      </nc>
    </rcc>
    <rcc rId="0" sId="1">
      <nc r="E114" t="inlineStr">
        <is>
          <t>debug interfaces,USB/XHCI ports,USB3.0</t>
        </is>
      </nc>
    </rcc>
    <rcc rId="0" sId="1">
      <nc r="E41" t="inlineStr">
        <is>
          <t>audio codecs</t>
        </is>
      </nc>
    </rcc>
    <rcc rId="0" sId="1">
      <nc r="E94" t="inlineStr">
        <is>
          <t>Power Btn/HID,S-states</t>
        </is>
      </nc>
    </rcc>
    <rcc rId="0" sId="1">
      <nc r="E35" t="inlineStr">
        <is>
          <t>PCIe-Gen4,PCIe-RST</t>
        </is>
      </nc>
    </rcc>
    <rcc rId="0" sId="1">
      <nc r="E30" t="inlineStr">
        <is>
          <t>SDIO,SDXC</t>
        </is>
      </nc>
    </rcc>
    <rcc rId="0" sId="1">
      <nc r="E152" t="inlineStr">
        <is>
          <t>SDIO,SDXC</t>
        </is>
      </nc>
    </rcc>
    <rcc rId="0" sId="1">
      <nc r="E134" t="inlineStr">
        <is>
          <t>BIOS-Boot-Flows</t>
        </is>
      </nc>
    </rcc>
    <rcc rId="0" sId="1">
      <nc r="E135" t="inlineStr">
        <is>
          <t>S-states</t>
        </is>
      </nc>
    </rcc>
    <rcc rId="0" sId="1">
      <nc r="E28" t="inlineStr">
        <is>
          <t>Tiano Core (BP/RP)</t>
        </is>
      </nc>
    </rcc>
    <rcc rId="0" sId="1">
      <nc r="E131" t="inlineStr">
        <is>
          <t>S-states</t>
        </is>
      </nc>
    </rcc>
    <rcc rId="0" sId="1">
      <nc r="E117" t="inlineStr">
        <is>
          <t>C-States</t>
        </is>
      </nc>
    </rcc>
    <rcc rId="0" sId="1">
      <nc r="E139" t="inlineStr">
        <is>
          <t>USB-Camera</t>
        </is>
      </nc>
    </rcc>
    <rcc rId="0" sId="1">
      <nc r="E119" t="inlineStr">
        <is>
          <t>discrete WiFi/BT</t>
        </is>
      </nc>
    </rcc>
    <rcc rId="0" sId="1">
      <nc r="E84" t="inlineStr">
        <is>
          <t>Camera - 2D imaging (integrated and discrete ISP)</t>
        </is>
      </nc>
    </rcc>
    <rcc rId="0" sId="1">
      <nc r="E218" t="inlineStr">
        <is>
          <t>Camera - 2D imaging (integrated and discrete ISP),MoS (Modern Standby)</t>
        </is>
      </nc>
    </rcc>
    <rcc rId="0" sId="1">
      <nc r="E284" t="inlineStr">
        <is>
          <t>ISH</t>
        </is>
      </nc>
    </rcc>
    <rcc rId="0" sId="1">
      <nc r="E2" t="inlineStr">
        <is>
          <t>ISH</t>
        </is>
      </nc>
    </rcc>
    <rcc rId="0" sId="1">
      <nc r="E98" t="inlineStr">
        <is>
          <t>ISH,MoS (Modern Standby)</t>
        </is>
      </nc>
    </rcc>
    <rcc rId="0" sId="1">
      <nc r="E96" t="inlineStr">
        <is>
          <t>ISH,MoS (Modern Standby)</t>
        </is>
      </nc>
    </rcc>
    <rcc rId="0" sId="1">
      <nc r="E175" t="inlineStr">
        <is>
          <t>ISH</t>
        </is>
      </nc>
    </rcc>
    <rcc rId="0" sId="1">
      <nc r="E62" t="inlineStr">
        <is>
          <t>ISH</t>
        </is>
      </nc>
    </rcc>
    <rcc rId="0" sId="1">
      <nc r="E59" t="inlineStr">
        <is>
          <t>ISH</t>
        </is>
      </nc>
    </rcc>
    <rcc rId="0" sId="1">
      <nc r="E179" t="inlineStr">
        <is>
          <t>ISH</t>
        </is>
      </nc>
    </rcc>
    <rcc rId="0" sId="1">
      <nc r="E78" t="inlineStr">
        <is>
          <t>ISH,MoS (Modern Standby)</t>
        </is>
      </nc>
    </rcc>
    <rcc rId="0" sId="1">
      <nc r="E61" t="inlineStr">
        <is>
          <t>ISH,S-states</t>
        </is>
      </nc>
    </rcc>
    <rcc rId="0" sId="1">
      <nc r="E181" t="inlineStr">
        <is>
          <t>ISH,S-states</t>
        </is>
      </nc>
    </rcc>
    <rcc rId="0" sId="1">
      <nc r="E178" t="inlineStr">
        <is>
          <t>ISH,S-states</t>
        </is>
      </nc>
    </rcc>
    <rcc rId="0" sId="1">
      <nc r="E57" t="inlineStr">
        <is>
          <t>ISH,MoS (Modern Standby)</t>
        </is>
      </nc>
    </rcc>
    <rcc rId="0" sId="1">
      <nc r="E137" t="inlineStr">
        <is>
          <t>discrete WiFi/BT,S-states</t>
        </is>
      </nc>
    </rcc>
    <rcc rId="0" sId="1">
      <nc r="E77" t="inlineStr">
        <is>
          <t>ISH,MoS (Modern Standby)</t>
        </is>
      </nc>
    </rcc>
    <rcc rId="0" sId="1">
      <nc r="E76" t="inlineStr">
        <is>
          <t>ISH,MoS (Modern Standby)</t>
        </is>
      </nc>
    </rcc>
    <rcc rId="0" sId="1">
      <nc r="E97" t="inlineStr">
        <is>
          <t>ISH,MoS (Modern Standby)</t>
        </is>
      </nc>
    </rcc>
    <rcc rId="0" sId="1">
      <nc r="E95" t="inlineStr">
        <is>
          <t>ISH,MoS (Modern Standby)</t>
        </is>
      </nc>
    </rcc>
    <rcc rId="0" sId="1">
      <nc r="E177" t="inlineStr">
        <is>
          <t>ISH</t>
        </is>
      </nc>
    </rcc>
    <rcc rId="0" sId="1">
      <nc r="E66" t="inlineStr">
        <is>
          <t>ISH,S-states</t>
        </is>
      </nc>
    </rcc>
    <rcc rId="0" sId="1">
      <nc r="E68" t="inlineStr">
        <is>
          <t>ISH,S-states</t>
        </is>
      </nc>
    </rcc>
    <rcc rId="0" sId="1">
      <nc r="E187" t="inlineStr">
        <is>
          <t>ISH,S-states</t>
        </is>
      </nc>
    </rcc>
    <rcc rId="0" sId="1">
      <nc r="E185" t="inlineStr">
        <is>
          <t>ISH,S-states</t>
        </is>
      </nc>
    </rcc>
    <rcc rId="0" sId="1">
      <nc r="E143" t="inlineStr">
        <is>
          <t>Camera - 2D imaging (integrated and discrete ISP),S-states</t>
        </is>
      </nc>
    </rcc>
    <rcc rId="0" sId="1">
      <nc r="E141" t="inlineStr">
        <is>
          <t>Camera - 2D imaging (integrated and discrete ISP)</t>
        </is>
      </nc>
    </rcc>
    <rcc rId="0" sId="1">
      <nc r="E145" t="inlineStr">
        <is>
          <t>Camera - 2D imaging (integrated and discrete ISP),S-states</t>
        </is>
      </nc>
    </rcc>
    <rcc rId="0" sId="1">
      <nc r="E220" t="inlineStr">
        <is>
          <t>Camera - 2D imaging (integrated and discrete ISP),MoS (Modern Standby)</t>
        </is>
      </nc>
    </rcc>
    <rcc rId="0" sId="1">
      <nc r="E197" t="inlineStr">
        <is>
          <t>BIOS-Boot-Flows</t>
        </is>
      </nc>
    </rcc>
    <rcc rId="0" sId="1">
      <nc r="E49" t="inlineStr">
        <is>
          <t>S0ix-states</t>
        </is>
      </nc>
    </rcc>
    <rcc rId="0" sId="1">
      <nc r="E153" t="inlineStr">
        <is>
          <t>discrete WiFi/BT</t>
        </is>
      </nc>
    </rcc>
    <rcc rId="0" sId="1">
      <nc r="E154" t="inlineStr">
        <is>
          <t>discrete WiFi/BT,S-states</t>
        </is>
      </nc>
    </rcc>
    <rcc rId="0" sId="1">
      <nc r="E3" t="inlineStr">
        <is>
          <t>Power Btn/HID,Real Battery Management,S-states</t>
        </is>
      </nc>
    </rcc>
    <rcc rId="0" sId="1">
      <nc r="E108" t="inlineStr">
        <is>
          <t>GPIO,Power Btn/HID</t>
        </is>
      </nc>
    </rcc>
    <rcc rId="0" sId="1">
      <nc r="E38" t="inlineStr">
        <is>
          <t>ACPI,Internal Tools</t>
        </is>
      </nc>
    </rcc>
    <rcc rId="0" sId="1">
      <nc r="E50" t="inlineStr">
        <is>
          <t>Power Btn/HID,S-states</t>
        </is>
      </nc>
    </rcc>
    <rcc rId="0" sId="1">
      <nc r="E115" t="inlineStr">
        <is>
          <t>ISH</t>
        </is>
      </nc>
    </rcc>
    <rcc rId="0" sId="1">
      <nc r="E275" t="inlineStr">
        <is>
          <t>SLP_S0,S-states</t>
        </is>
      </nc>
    </rcc>
    <rcc rId="0" sId="1">
      <nc r="E274" t="inlineStr">
        <is>
          <t>MoS (Modern Standby),SLP_S0</t>
        </is>
      </nc>
    </rcc>
    <rcc rId="0" sId="1">
      <nc r="E276" t="inlineStr">
        <is>
          <t>SLP_S0,S-states</t>
        </is>
      </nc>
    </rcc>
    <rcc rId="0" sId="1">
      <nc r="E18" t="inlineStr">
        <is>
          <t>BIOS-Boot-Flows,Power Btn/HID,Real Battery Management,USB PD</t>
        </is>
      </nc>
    </rcc>
    <rcc rId="0" sId="1">
      <nc r="E283" t="inlineStr">
        <is>
          <t>Docking support,Real Battery Management,S-states,TCSS,USB-TypeC</t>
        </is>
      </nc>
    </rcc>
    <rcc rId="0" sId="1">
      <nc r="E281" t="inlineStr">
        <is>
          <t>Docking support,Real Battery Management,S-states,TCSS,USB-TypeC</t>
        </is>
      </nc>
    </rcc>
    <rcc rId="0" sId="1">
      <nc r="E127" t="inlineStr">
        <is>
          <t>BIOS-Boot-Flows,EC-Lite,TBT_PD_EC_NA,TCSS,USB3.1,USB-TypeC</t>
        </is>
      </nc>
    </rcc>
    <rcc rId="0" sId="1">
      <nc r="E126" t="inlineStr">
        <is>
          <t>TBT_PD_EC_NA,TCSS,USB-TypeC</t>
        </is>
      </nc>
    </rcc>
    <rcc rId="0" sId="1">
      <nc r="E9" t="inlineStr">
        <is>
          <t>Power Btn/HID</t>
        </is>
      </nc>
    </rcc>
    <rcc rId="0" sId="1">
      <nc r="E88" t="inlineStr">
        <is>
          <t>ISH,S0ix-states</t>
        </is>
      </nc>
    </rcc>
    <rcc rId="0" sId="1">
      <nc r="E162" t="inlineStr">
        <is>
          <t>Camera - 2D imaging (integrated and discrete ISP)</t>
        </is>
      </nc>
    </rcc>
    <rcc rId="0" sId="1">
      <nc r="E163" t="inlineStr">
        <is>
          <t>Camera - 2D imaging (integrated and discrete ISP),S0ix-states,S-states</t>
        </is>
      </nc>
    </rcc>
    <rcc rId="0" sId="1">
      <nc r="E227" t="inlineStr">
        <is>
          <t>Camera - 2D imaging (integrated and discrete ISP),MoS (Modern Standby)</t>
        </is>
      </nc>
    </rcc>
    <rcc rId="0" sId="1">
      <nc r="E269" t="inlineStr">
        <is>
          <t>M.2 PCIe Gen3x2 and Gen3x4 NVMe,M.2 PCIe Gen4,M.2 SATA,PCIe-Gen4</t>
        </is>
      </nc>
    </rcc>
    <rcc rId="0" sId="1">
      <nc r="E267" t="inlineStr">
        <is>
          <t>M.2 PCIe Gen3x2 and Gen3x4 NVMe,M.2 PCIe Gen4,M.2 SATA,PCIe-Gen4</t>
        </is>
      </nc>
    </rcc>
    <rcc rId="0" sId="1">
      <nc r="E271" t="inlineStr">
        <is>
          <t>M.2 PCIe Gen3x2 and Gen3x4 NVMe,M.2 PCIe Gen4,M.2 SATA,PCIe-Gen4</t>
        </is>
      </nc>
    </rcc>
    <rcc rId="0" sId="1">
      <nc r="E93" t="inlineStr">
        <is>
          <t>RTC,S-states</t>
        </is>
      </nc>
    </rcc>
    <rcc rId="0" sId="1">
      <nc r="E215" t="inlineStr">
        <is>
          <t>I2C/USB touch pad,S-states,TouchPad</t>
        </is>
      </nc>
    </rcc>
    <rcc rId="0" sId="1">
      <nc r="E75" t="inlineStr">
        <is>
          <t>I2C/USB touch pad,MoS (Modern Standby),TouchPad</t>
        </is>
      </nc>
    </rcc>
    <rcc rId="0" sId="1">
      <nc r="E203" t="inlineStr">
        <is>
          <t>DPTF interface</t>
        </is>
      </nc>
    </rcc>
    <rcc rId="0" sId="1">
      <nc r="E92" t="inlineStr">
        <is>
          <t>Real Battery Management,RTC,S-states</t>
        </is>
      </nc>
    </rcc>
    <rcc rId="0" sId="1">
      <nc r="E85" t="inlineStr">
        <is>
          <t>RTC,S-states</t>
        </is>
      </nc>
    </rcc>
    <rcc rId="0" sId="1">
      <nc r="E255" t="inlineStr">
        <is>
          <t>S-states</t>
        </is>
      </nc>
    </rcc>
    <rcc rId="0" sId="1">
      <nc r="E116" t="inlineStr">
        <is>
          <t>MoS (Modern Standby),S0ix-states,USB3.0</t>
        </is>
      </nc>
    </rcc>
    <rcc rId="0" sId="1">
      <nc r="E242" t="inlineStr">
        <is>
          <t>SPI bus,SPI Flash Layout</t>
        </is>
      </nc>
    </rcc>
    <rcc rId="0" sId="1">
      <nc r="E29" t="inlineStr">
        <is>
          <t>ISH</t>
        </is>
      </nc>
    </rcc>
    <rcc rId="0" sId="1">
      <nc r="E202" t="inlineStr">
        <is>
          <t>FPS/iFPS</t>
        </is>
      </nc>
    </rcc>
    <rcc rId="0" sId="1">
      <nc r="E241" t="inlineStr">
        <is>
          <t>CSI2 MIPI,FPS/iFPS,VTIO</t>
        </is>
      </nc>
    </rcc>
    <rcc rId="0" sId="1">
      <nc r="E188" t="inlineStr">
        <is>
          <t>discrete WiFi/BT,S-states</t>
        </is>
      </nc>
    </rcc>
    <rcc rId="0" sId="1">
      <nc r="E244" t="inlineStr">
        <is>
          <t>Crashlog,debug interfaces</t>
        </is>
      </nc>
    </rcc>
    <rcc rId="0" sId="1">
      <nc r="E149" t="inlineStr">
        <is>
          <t>S-states,Turbo</t>
        </is>
      </nc>
    </rcc>
    <rcc rId="0" sId="1">
      <nc r="E191" t="inlineStr">
        <is>
          <t>discrete WiFi/BT</t>
        </is>
      </nc>
    </rcc>
    <rcc rId="0" sId="1">
      <nc r="E223" t="inlineStr">
        <is>
          <t>MoS (Modern Standby),S0ix-states,Turbo</t>
        </is>
      </nc>
    </rcc>
    <rcc rId="0" sId="1">
      <nc r="E148" t="inlineStr">
        <is>
          <t>Turbo</t>
        </is>
      </nc>
    </rcc>
    <rcc rId="0" sId="1">
      <nc r="E273" t="inlineStr">
        <is>
          <t>Memory Technologies/Topologies</t>
        </is>
      </nc>
    </rcc>
    <rcc rId="0" sId="1">
      <nc r="E272" t="inlineStr">
        <is>
          <t>Memory Technologies/Topologies</t>
        </is>
      </nc>
    </rcc>
    <rcc rId="0" sId="1">
      <nc r="E204" t="inlineStr">
        <is>
          <t>S-states</t>
        </is>
      </nc>
    </rcc>
    <rcc rId="0" sId="1">
      <nc r="E129" t="inlineStr">
        <is>
          <t>S-states</t>
        </is>
      </nc>
    </rcc>
    <rcc rId="0" sId="1">
      <nc r="E128" t="inlineStr">
        <is>
          <t>S-states</t>
        </is>
      </nc>
    </rcc>
    <rcc rId="0" sId="1">
      <nc r="E10" t="inlineStr">
        <is>
          <t>MoS (Modern Standby),S0ix-states,Virtual Lid</t>
        </is>
      </nc>
    </rcc>
    <rcc rId="0" sId="1">
      <nc r="E172" t="inlineStr">
        <is>
          <t>I2C/USB touch pad,MoS (Modern Standby)</t>
        </is>
      </nc>
    </rcc>
    <rcc rId="0" sId="1">
      <nc r="E201" t="inlineStr">
        <is>
          <t>discrete WiFi/BT,WiFi</t>
        </is>
      </nc>
    </rcc>
    <rcc rId="0" sId="1">
      <nc r="E86" t="inlineStr">
        <is>
          <t>GbE,LAN,UEFI</t>
        </is>
      </nc>
    </rcc>
    <rcc rId="0" sId="1">
      <nc r="E87" t="inlineStr">
        <is>
          <t>GbE,LAN,UEFI</t>
        </is>
      </nc>
    </rcc>
    <rcc rId="0" sId="1">
      <nc r="E111" t="inlineStr">
        <is>
          <t>PAVP</t>
        </is>
      </nc>
    </rcc>
    <rcc rId="0" sId="1">
      <nc r="E110" t="inlineStr">
        <is>
          <t>PAVP</t>
        </is>
      </nc>
    </rcc>
    <rcc rId="0" sId="1">
      <nc r="E118" t="inlineStr">
        <is>
          <t>S0ix-states,Virtual Lid</t>
        </is>
      </nc>
    </rcc>
    <rcc rId="0" sId="1">
      <nc r="E169" t="inlineStr">
        <is>
          <t>S-states</t>
        </is>
      </nc>
    </rcc>
    <rcc rId="0" sId="1">
      <nc r="E209" t="inlineStr">
        <is>
          <t>ISH,S-states</t>
        </is>
      </nc>
    </rcc>
    <rcc rId="0" sId="1">
      <nc r="E171" t="inlineStr">
        <is>
          <t>S-states,Virtual Lid</t>
        </is>
      </nc>
    </rcc>
    <rcc rId="0" sId="1">
      <nc r="E170" t="inlineStr">
        <is>
          <t>S-states</t>
        </is>
      </nc>
    </rcc>
    <rcc rId="0" sId="1">
      <nc r="E224" t="inlineStr">
        <is>
          <t>MoS (Modern Standby),S0ix-states</t>
        </is>
      </nc>
    </rcc>
    <rcc rId="0" sId="1">
      <nc r="E48" t="inlineStr">
        <is>
          <t>Display Panels,MoS (Modern Standby)</t>
        </is>
      </nc>
    </rcc>
    <rcc rId="0" sId="1">
      <nc r="E19" t="inlineStr">
        <is>
          <t>ISH</t>
        </is>
      </nc>
    </rcc>
    <rcc rId="0" sId="1">
      <nc r="E259" t="inlineStr">
        <is>
          <t>3.5mm Jack</t>
        </is>
      </nc>
    </rcc>
    <rcc rId="0" sId="1">
      <nc r="E55" t="inlineStr">
        <is>
          <t>ISH,S-states</t>
        </is>
      </nc>
    </rcc>
    <rcc rId="0" sId="1">
      <nc r="E282" t="inlineStr">
        <is>
          <t>Display Panels,G3-State,S-states,TBT_PD_EC_NA,TCSS,USB-TypeC</t>
        </is>
      </nc>
    </rcc>
    <rcc rId="0" sId="1">
      <nc r="E113" t="inlineStr">
        <is>
          <t>COM,debug interfaces,Serial,UART</t>
        </is>
      </nc>
    </rcc>
    <rcc rId="0" sId="1">
      <nc r="E246" t="inlineStr">
        <is>
          <t>BIOS Guard,S-states</t>
        </is>
      </nc>
    </rcc>
    <rcc rId="0" sId="1">
      <nc r="E147" t="inlineStr">
        <is>
          <t>Display Panels,HDMI</t>
        </is>
      </nc>
    </rcc>
    <rcc rId="0" sId="1">
      <nc r="E22" t="inlineStr">
        <is>
          <t>Display Panels</t>
        </is>
      </nc>
    </rcc>
    <rcc rId="0" sId="1">
      <nc r="E205" t="inlineStr">
        <is>
          <t>BIOS-Boot-Flows</t>
        </is>
      </nc>
    </rcc>
    <rcc rId="0" sId="1">
      <nc r="E167" t="inlineStr">
        <is>
          <t>S0ix-states,S-states,USB/XHCI ports,USB3.0</t>
        </is>
      </nc>
    </rcc>
    <rcc rId="0" sId="1">
      <nc r="E238" t="inlineStr">
        <is>
          <t>USB/XHCI ports,USB2.0,USB3.0</t>
        </is>
      </nc>
    </rcc>
    <rcc rId="0" sId="1">
      <nc r="E133" t="inlineStr">
        <is>
          <t>S-states,USB/XHCI ports</t>
        </is>
      </nc>
    </rcc>
    <rcc rId="0" sId="1">
      <nc r="E132" t="inlineStr">
        <is>
          <t>S-states,USB/XHCI ports</t>
        </is>
      </nc>
    </rcc>
    <rcc rId="0" sId="1">
      <nc r="E228" t="inlineStr">
        <is>
          <t>MoS (Modern Standby),S0ix-states,TBT_PD_EC_NA,TCSS,USB-TypeC</t>
        </is>
      </nc>
    </rcc>
    <rcc rId="0" sId="1">
      <nc r="E166" t="inlineStr">
        <is>
          <t>S-states,USB/XHCI ports,USB3.0</t>
        </is>
      </nc>
    </rcc>
    <rcc rId="0" sId="1">
      <nc r="E157" t="inlineStr">
        <is>
          <t>USB/XHCI ports,USB2.0</t>
        </is>
      </nc>
    </rcc>
    <rcc rId="0" sId="1">
      <nc r="E159" t="inlineStr">
        <is>
          <t>S0ix-states,S-states,USB/XHCI ports,USB3.0</t>
        </is>
      </nc>
    </rcc>
    <rcc rId="0" sId="1">
      <nc r="E165" t="inlineStr">
        <is>
          <t>S-states,USB/XHCI ports,USB2.0</t>
        </is>
      </nc>
    </rcc>
    <rcc rId="0" sId="1">
      <nc r="E231" t="inlineStr">
        <is>
          <t>CNVi</t>
        </is>
      </nc>
    </rcc>
    <rcc rId="0" sId="1">
      <nc r="E232" t="inlineStr">
        <is>
          <t>CNVi,S-states</t>
        </is>
      </nc>
    </rcc>
    <rcc rId="0" sId="1">
      <nc r="E233" t="inlineStr">
        <is>
          <t>CNVi,WiFi</t>
        </is>
      </nc>
    </rcc>
    <rcc rId="0" sId="1">
      <nc r="E234" t="inlineStr">
        <is>
          <t>CNVi,S-states</t>
        </is>
      </nc>
    </rcc>
    <rcc rId="0" sId="1">
      <nc r="E235" t="inlineStr">
        <is>
          <t>CNVi,S-states</t>
        </is>
      </nc>
    </rcc>
    <rcc rId="0" sId="1">
      <nc r="E236" t="inlineStr">
        <is>
          <t>CNVi</t>
        </is>
      </nc>
    </rcc>
    <rcc rId="0" sId="1">
      <nc r="E237" t="inlineStr">
        <is>
          <t>CNVi,S-states</t>
        </is>
      </nc>
    </rcc>
    <rcc rId="0" sId="1">
      <nc r="E164" t="inlineStr">
        <is>
          <t>USB/XHCI ports,USB3.0</t>
        </is>
      </nc>
    </rcc>
    <rcc rId="0" sId="1">
      <nc r="E156" t="inlineStr">
        <is>
          <t>USB/XHCI ports,USB2.0</t>
        </is>
      </nc>
    </rcc>
    <rcc rId="0" sId="1">
      <nc r="E158" t="inlineStr">
        <is>
          <t>S-states,USB/XHCI ports,USB2.0</t>
        </is>
      </nc>
    </rcc>
    <rcc rId="0" sId="1">
      <nc r="E264" t="inlineStr">
        <is>
          <t>UEFI Security</t>
        </is>
      </nc>
    </rcc>
    <rcc rId="0" sId="1">
      <nc r="E263" t="inlineStr">
        <is>
          <t>S-states,VSM</t>
        </is>
      </nc>
    </rcc>
    <rcc rId="0" sId="1">
      <nc r="E270" t="inlineStr">
        <is>
          <t>M.2 PCIe Gen3x2 and Gen3x4 NVMe,M.2 PCIe Gen4,M.2 SATA,PCIe-Gen4</t>
        </is>
      </nc>
    </rcc>
    <rcc rId="0" sId="1">
      <nc r="E47" t="inlineStr">
        <is>
          <t>Display Panels,S-states,TBT_IOMMU,TBT_PD_EC_NA,TCSS,USB3.0,USB-TypeC</t>
        </is>
      </nc>
    </rcc>
    <rcc rId="0" sId="1">
      <nc r="E109" t="inlineStr">
        <is>
          <t>audio codecs</t>
        </is>
      </nc>
    </rcc>
    <rcc rId="0" sId="1">
      <nc r="E45" t="inlineStr">
        <is>
          <t>TBT_PD_EC_NA,TCSS,USB3.1,USB-TypeC</t>
        </is>
      </nc>
    </rcc>
    <rcc rId="0" sId="1">
      <nc r="E36" t="inlineStr">
        <is>
          <t>PCIe-Gen4,RST</t>
        </is>
      </nc>
    </rcc>
    <rcc rId="0" sId="1">
      <nc r="E37" t="inlineStr">
        <is>
          <t>PCIe-Gen4,RST</t>
        </is>
      </nc>
    </rcc>
    <rcc rId="0" sId="1">
      <nc r="E112" t="inlineStr">
        <is>
          <t>SPI bus</t>
        </is>
      </nc>
    </rcc>
    <rcc rId="0" sId="1">
      <nc r="E258" t="inlineStr">
        <is>
          <t>FW-Update,PnP</t>
        </is>
      </nc>
    </rcc>
    <rcc rId="0" sId="1">
      <nc r="E91" t="inlineStr">
        <is>
          <t>CNVi,discrete WiFi/BT</t>
        </is>
      </nc>
    </rcc>
    <rcc rId="0" sId="1">
      <nc r="E79" t="inlineStr">
        <is>
          <t>MoS (Modern Standby),WWAN</t>
        </is>
      </nc>
    </rcc>
    <rcc rId="0" sId="1">
      <nc r="E82" t="inlineStr">
        <is>
          <t>TBT_PD_EC_NA,TCSS,USB2.0,USB3.0,USB-TypeC</t>
        </is>
      </nc>
    </rcc>
    <rcc rId="0" sId="1">
      <nc r="E251" t="inlineStr">
        <is>
          <t>debug interfaces,USB-TypeC</t>
        </is>
      </nc>
    </rcc>
    <rcc rId="0" sId="1">
      <nc r="E252" t="inlineStr">
        <is>
          <t>debug interfaces,USB-TypeC</t>
        </is>
      </nc>
    </rcc>
    <rcc rId="0" sId="1">
      <nc r="E122" t="inlineStr">
        <is>
          <t>CSE/TXE,Power Btn/HID,S-states</t>
        </is>
      </nc>
    </rcc>
    <rcc rId="0" sId="1">
      <nc r="E124" t="inlineStr">
        <is>
          <t>CSE/TXE,Power Btn/HID,S-states</t>
        </is>
      </nc>
    </rcc>
    <rcc rId="0" sId="1">
      <nc r="E121" t="inlineStr">
        <is>
          <t>CSE/TXE,Power Btn/HID,S-states</t>
        </is>
      </nc>
    </rcc>
    <rcc rId="0" sId="1">
      <nc r="E120" t="inlineStr">
        <is>
          <t>InstantGo (CS),MoS (Modern Standby),Virtual Lid</t>
        </is>
      </nc>
    </rcc>
    <rcc rId="0" sId="1">
      <nc r="E214" t="inlineStr">
        <is>
          <t>ISH,S-states</t>
        </is>
      </nc>
    </rcc>
    <rcc rId="0" sId="1">
      <nc r="E211" t="inlineStr">
        <is>
          <t>ISH,S-states</t>
        </is>
      </nc>
    </rcc>
    <rcc rId="0" sId="1">
      <nc r="E176" t="inlineStr">
        <is>
          <t>ISH,S-states</t>
        </is>
      </nc>
    </rcc>
    <rcc rId="0" sId="1">
      <nc r="E63" t="inlineStr">
        <is>
          <t>ISH,S-states</t>
        </is>
      </nc>
    </rcc>
    <rcc rId="0" sId="1">
      <nc r="E183" t="inlineStr">
        <is>
          <t>ISH,S-states</t>
        </is>
      </nc>
    </rcc>
    <rcc rId="0" sId="1">
      <nc r="E180" t="inlineStr">
        <is>
          <t>ISH,S-states</t>
        </is>
      </nc>
    </rcc>
    <rcc rId="0" sId="1">
      <nc r="E67" t="inlineStr">
        <is>
          <t>ISH</t>
        </is>
      </nc>
    </rcc>
    <rcc rId="0" sId="1">
      <nc r="E256" t="inlineStr">
        <is>
          <t>ISH</t>
        </is>
      </nc>
    </rcc>
    <rcc rId="0" sId="1">
      <nc r="E182" t="inlineStr">
        <is>
          <t>ISH</t>
        </is>
      </nc>
    </rcc>
    <rcc rId="0" sId="1">
      <nc r="E265" t="inlineStr">
        <is>
          <t>audio codecs</t>
        </is>
      </nc>
    </rcc>
    <rcc rId="0" sId="1">
      <nc r="E213" t="inlineStr">
        <is>
          <t>ISH</t>
        </is>
      </nc>
    </rcc>
    <rcc rId="0" sId="1">
      <nc r="E210" t="inlineStr">
        <is>
          <t>ISH</t>
        </is>
      </nc>
    </rcc>
    <rcc rId="0" sId="1">
      <nc r="E56" t="inlineStr">
        <is>
          <t>ISH</t>
        </is>
      </nc>
    </rcc>
    <rcc rId="0" sId="1">
      <nc r="E186" t="inlineStr">
        <is>
          <t>ISH</t>
        </is>
      </nc>
    </rcc>
    <rcc rId="0" sId="1">
      <nc r="E174" t="inlineStr">
        <is>
          <t>ISH,S-states</t>
        </is>
      </nc>
    </rcc>
    <rcc rId="0" sId="1">
      <nc r="E72" t="inlineStr">
        <is>
          <t>ISH,MoS (Modern Standby)</t>
        </is>
      </nc>
    </rcc>
    <rcc rId="0" sId="1">
      <nc r="E81" t="inlineStr">
        <is>
          <t>ISH,MoS (Modern Standby)</t>
        </is>
      </nc>
    </rcc>
    <rcc rId="0" sId="1">
      <nc r="E71" t="inlineStr">
        <is>
          <t>ISH,MoS (Modern Standby)</t>
        </is>
      </nc>
    </rcc>
    <rcc rId="0" sId="1">
      <nc r="E70" t="inlineStr">
        <is>
          <t>ISH,MoS (Modern Standby)</t>
        </is>
      </nc>
    </rcc>
    <rcc rId="0" sId="1">
      <nc r="E173" t="inlineStr">
        <is>
          <t>ISH</t>
        </is>
      </nc>
    </rcc>
    <rcc rId="0" sId="1">
      <nc r="E184" t="inlineStr">
        <is>
          <t>ISH</t>
        </is>
      </nc>
    </rcc>
    <rcc rId="0" sId="1">
      <nc r="E222" t="inlineStr">
        <is>
          <t>DPTF interface,MoS (Modern Standby),S0ix-states</t>
        </is>
      </nc>
    </rcc>
    <rcc rId="0" sId="1">
      <nc r="E196" t="inlineStr">
        <is>
          <t>iTBT,TBT,TBT_PD_EC_NA,TCSS</t>
        </is>
      </nc>
    </rcc>
    <rcc rId="0" sId="1">
      <nc r="E39" t="inlineStr">
        <is>
          <t>iTBT,S-states,TBT,TBT_PD_EC_NA,TCSS</t>
        </is>
      </nc>
    </rcc>
    <rcc rId="0" sId="1">
      <nc r="E277" t="inlineStr">
        <is>
          <t>Bootloader</t>
        </is>
      </nc>
    </rcc>
    <rcc rId="0" sId="1">
      <nc r="E279" t="inlineStr">
        <is>
          <t>Bootloader</t>
        </is>
      </nc>
    </rcc>
    <rcc rId="0" sId="1">
      <nc r="E278" t="inlineStr">
        <is>
          <t>Bootloader</t>
        </is>
      </nc>
    </rcc>
  </rrc>
  <rrc rId="5478" sId="1" ref="E1:E1048576" action="deleteCol" edge="1">
    <rfmt sheetId="1" xfDxf="1" sqref="E1:E1048576" start="0" length="0"/>
    <rcc rId="0" sId="1" dxf="1">
      <nc r="E1" t="inlineStr">
        <is>
          <t>jama_requirement_id</t>
        </is>
      </nc>
      <ndxf>
        <font>
          <b/>
          <sz val="11"/>
          <color theme="1"/>
          <name val="Calibri"/>
          <family val="2"/>
          <scheme val="minor"/>
        </font>
        <fill>
          <patternFill patternType="solid">
            <bgColor theme="4"/>
          </patternFill>
        </fill>
      </ndxf>
    </rcc>
    <rcc rId="0" sId="1">
      <nc r="E6" t="inlineStr">
        <is>
          <t>BC-RQTBC-2859,BC-RQTBC-14012
BC-RQTBCTL-1209
BC-RQTBC-16799
JSLP: 2203202860</t>
        </is>
      </nc>
    </rcc>
    <rcc rId="0" sId="1">
      <nc r="E17" t="inlineStr">
        <is>
          <t>BC-RQTBC-13336
BC-RQTBC-12460
BC-RQTBC-13961 
LKF PSS UCIS Coverage: IceLake-UCIS-4265 ,4_335-UCIS-2980
LKF PRD Coverage: BC-RQTBCLF-412, 4_335-UCIS-3039
RKL Coverage ID :2203201383,2203202518,2203203016,2203202802,2203202480,1209951194 
ADL: 2205445428</t>
        </is>
      </nc>
    </rcc>
    <rcc rId="0" sId="1">
      <nc r="E261" t="inlineStr">
        <is>
          <t>ADL FR: 2202559290</t>
        </is>
      </nc>
    </rcc>
    <rcc rId="0" sId="1">
      <nc r="E44" t="inlineStr">
        <is>
          <t>BC-RQTBC-13183
BC-RQTBC-12460
BC-RQTBC-13336
BC-RQTBCTL-422
BC-RQTBCTL-1152
BC-RQTBC-12993
BC-RQTBC-13340 
 LKF PRD Coverage: IceLake-UCIS-2103
ICL PRD Coverage: BC-RQTBC-13819 
CML PRD Cooverage:BC-RQTBC-12993
RKL Coverage ID : 1405574487
JSLP Coverage ID: 1405574487</t>
        </is>
      </nc>
    </rcc>
    <rcc rId="0" sId="1">
      <nc r="E199" t="inlineStr">
        <is>
          <t>Scenarios to check system achieves graphics turbo frequency
BC-RQTBC-15288
BC-RQTBCLF-689 
BC-RQTBC-16688
ADL: 2202557084</t>
        </is>
      </nc>
    </rcc>
    <rcc rId="0" sId="1">
      <nc r="E168" t="inlineStr">
        <is>
          <t>LKF PRD Coverage: BC-RQTBCLF-468
TGL Coverage : 1209950986, 1209951124
ICL Coverage : IceLake-UCIS-1757, IceLake-UCIS-1758
TGL: 220195267,BC-RQTBCTL-671,220194392,220194397,220195265
LKF PSS UCSI Coverage: 4_335-UCIS-2980, 4_335-UCIS-2983
JSL PRD coverage :  BC-RQTBC-16142
RKL Coverage ID :2203201802,1209950986,1209951124,1209951214,1209951246
JSLP Coverage ID: 2203201802
ADL: 2205445428</t>
        </is>
      </nc>
    </rcc>
    <rcc rId="0" sId="1">
      <nc r="E194" t="inlineStr">
        <is>
          <t>BC-RQTBC-9770
BC-RQTBC-15226
BC-RQTBC-15560
BC-RQTBC-15510
BC-RQTBCTL-1377
BC-RQTBCTL-1389
LKF_RVP_BOM_POR_key_components_20170312_rev1p41
BC-RQTBC-16729
BC-RQTBC-16651
RKL: 2203201701
JSLP: 2203201650</t>
        </is>
      </nc>
    </rcc>
    <rcc rId="0" sId="1">
      <nc r="E195" t="inlineStr">
        <is>
          <t>BC-RQTBC-9770
BC-RQTBCTL-1377</t>
        </is>
      </nc>
    </rcc>
    <rcc rId="0" sId="1">
      <nc r="E192" t="inlineStr">
        <is>
          <t>TC developed based on L1\L2 coverage
TGL HSD ID:220194381
TGL HSD ES ID:220195243</t>
        </is>
      </nc>
    </rcc>
    <rcc rId="0" sId="1">
      <nc r="E230" t="inlineStr">
        <is>
          <t>TC developed based on L\L2 coverage
TGL HSD ES ID:220195243
4_335-UCIS-2836</t>
        </is>
      </nc>
    </rcc>
    <rcc rId="0" sId="1">
      <nc r="E14" t="inlineStr">
        <is>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is>
      </nc>
    </rcc>
    <rcc rId="0" sId="1">
      <nc r="E239" t="inlineStr">
        <is>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is>
      </nc>
    </rcc>
    <rcc rId="0" sId="1">
      <nc r="E51" t="inlineStr">
        <is>
          <t>BC-RQTBC-13202
BC-RQTBC-15179
BC-RQTBC-15201
1604300022 
 LKF PSS UCIS Coverage: IceLake-UCIS-409 
 LKF PRD Coverage: BC-RQTBCLF-310
BC-RQTBC-15538
TGL UCIS:1405566941,1909114546
JSL PRD:BC-RQTBC-15991
JSLP:1305899479
RKL:2207406057,1209948883,1209949063
1209949075,1209948855
ADL: 1305899494,1305899478</t>
        </is>
      </nc>
    </rcc>
    <rcc rId="0" sId="1">
      <nc r="E52" t="inlineStr">
        <is>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is>
      </nc>
    </rcc>
    <rcc rId="0" sId="1">
      <nc r="E240" t="inlineStr">
        <is>
          <t>LKF PRD Coverage: BC-RQTBCLF-468
TGL Coverage : 1209950986, 1209951124
ICL Coverage : IceLake-UCIS-1757, IceLake-UCIS-1758
TGL: 220195267,220194397,220194392 ,BC-RQTBCTL-444
LKF PSS UCSI Coverage: 4_335-UCIS-2980, 4_335-UCIS-2983
JSL PRD Coverage : BC-RQTBC-16531
RKL:2203201383,2203202518,2203203016,2203202802,2203202480,1209950986,1209951124,1209951214,1209951194,1209951246
ADL: 2205445428,2205443393</t>
        </is>
      </nc>
    </rcc>
    <rcc rId="0" sId="1">
      <nc r="E46" t="inlineStr">
        <is>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JSL PRD coverage :  BC-RQTBC-16142, BC-RQTBC-16531
RKL Coverage ID :2203201802,1209950986,1209951124,1209951214,1209951194,1209951246
JSLP Coverage ID: 2203201802
ADL: 2205445428 , 2205443393 , 2205446165</t>
        </is>
      </nc>
    </rcc>
    <rcc rId="0" sId="1">
      <nc r="E16" t="inlineStr">
        <is>
          <t>BC-RQTBC-13080
BC-RQTBC-13305
CNL-UCIS-7728
BC-RQTBC-13961
BC-RQTBC-12460
BC-RQTBC-13336 LKF PSS UCIS Coverage: IceLake-UCIS-4280,4_335-UCIS-2994
ICL PRD Coverage: BC-RQTBC-14628 BC-RQTBC-13819 
TGL PRD Coverage: BC-RQTBCTL-445
1504409626
RKL:1209951306 
ADL : 2205446182</t>
        </is>
      </nc>
    </rcc>
    <rcc rId="0" sId="1">
      <nc r="E12" t="inlineStr">
        <is>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is>
      </nc>
    </rcc>
    <rcc rId="0" sId="1">
      <nc r="E13" t="inlineStr">
        <is>
          <t>BC-RQTBC-13080
BC-RQTBC-13336 
LKF PSS UCIS Coverage: IceLake-UCIS-4268, IceLake-UCIS-4265, IceLake-UCIS-4281 ,4_335-UCIS-2980
 LKF PRD Coverage: BC-RQTBCLF-412
RKL Coverage ID :2203201383,2203202518,2203203016,2203202802,2203202480,2201966228
ADL: 2205445428,2205443393 , 2206545068</t>
        </is>
      </nc>
    </rcc>
    <rcc rId="0" sId="1">
      <nc r="E248" t="inlineStr">
        <is>
          <t>LKF PRD Coverage: BC-RQTBCLF-468
TGL Coverage : 1209950986, 1209951124
ICL Coverage : IceLake-UCIS-1757, IceLake-UCIS-1758
RKL Coverage ID :2203201383,2203202518,2203203016,2203202802,2203202480,2201966228
ADL: 2205445428,2205443393 , 2206545068 , 2208174490</t>
        </is>
      </nc>
    </rcc>
    <rcc rId="0" sId="1">
      <nc r="E136" t="inlineStr">
        <is>
          <t>BC-RQTBC-2501
IceLake-UCIS-1988
TGL Requirement coverage: 220195270, 220194396,</t>
        </is>
      </nc>
    </rcc>
    <rcc rId="0" sId="1">
      <nc r="E23" t="inlineStr">
        <is>
          <t>BC-RQTBC-373
IceLake-UCIS-395
IceLake-UCIS-1780
BC-RQTBC-15960
TGL HSD ES ID:220195078
JSLP: 2202557346,1607196182</t>
        </is>
      </nc>
    </rcc>
    <rcc rId="0" sId="1">
      <nc r="E247" t="inlineStr">
        <is>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:2203201383,2203202518,2203203016,2203202802,2203202480,2201966228
ADL: 2205445428,2205443393 , 2206545068</t>
        </is>
      </nc>
    </rcc>
    <rcc rId="0" sId="1">
      <nc r="E15" t="inlineStr">
        <is>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is>
      </nc>
    </rcc>
    <rcc rId="0" sId="1">
      <nc r="E146" t="inlineStr">
        <is>
          <t>BC-RQTBC-373
IceLake-UCIS-395
IceLake-UCIS-1780
BC-RQTBC-15618
BC-RQTBC-15960
TGL HSD ES ID 220195078
JSLP: 2202557346,1607196182
RKL FR: 1209950914, 1209950735</t>
        </is>
      </nc>
    </rcc>
    <rcc rId="0" sId="1">
      <nc r="E243" t="inlineStr">
        <is>
          <t>BC-RQTBCTL-860</t>
        </is>
      </nc>
    </rcc>
    <rcc rId="0" sId="1">
      <nc r="E69" t="inlineStr">
        <is>
          <t>BC-RQTBC-278
BC-RQTBC-281</t>
        </is>
      </nc>
    </rcc>
    <rcc rId="0" sId="1">
      <nc r="E11" t="inlineStr">
        <is>
          <t>Scenario written based on HSD : 1604014710
RKL: 2206776650 , 2206776656 ,  2206973275, 2206874091 , 2206973274, 2206874064 , 2206973286, 2206874078 , 2206973300, 2206874068 , 2206973279, 2206874087 , 1405574811
JSLP : 1607196068
ADL: 2205168404</t>
        </is>
      </nc>
    </rcc>
    <rcc rId="0" sId="1">
      <nc r="E245" t="inlineStr">
        <is>
          <t>TGL HSD ES ID:220194355
JSLP: 1604590069
RKL FR: 1209949445
ADL FR:1604590075, 1604590069</t>
        </is>
      </nc>
    </rcc>
    <rcc rId="0" sId="1">
      <nc r="E221" t="inlineStr">
        <is>
          <t>BC-RQTBC-9813 
Mandatory IFWI scenarios related to CSME</t>
        </is>
      </nc>
    </rcc>
    <rcc rId="0" sId="1">
      <nc r="E32" t="inlineStr">
        <is>
          <t>BC-RQTBC-16948</t>
        </is>
      </nc>
    </rcc>
    <rcc rId="0" sId="1">
      <nc r="E33" t="inlineStr">
        <is>
          <t>BC-RQTBC-15172</t>
        </is>
      </nc>
    </rcc>
    <rcc rId="0" sId="1">
      <nc r="E34" t="inlineStr">
        <is>
          <t>BC-RQTBC-15172</t>
        </is>
      </nc>
    </rcc>
    <rcc rId="0" sId="1">
      <nc r="E25" t="inlineStr">
        <is>
          <t>TGL HSD ES ID 220194372
TGL HSD ES ID 220195234
JSL PRD Coverage  : BC-RQTBC-16194, BC-RQTBC-16196
ADL: 1408256996 FR: 1406985488
RKL : 1209950183</t>
        </is>
      </nc>
    </rcc>
    <rcc rId="0" sId="1">
      <nc r="E27" t="inlineStr">
        <is>
          <t>TGL HSD ES ID 220194372
TGL HSD ES ID 220195234
ADL: 1408256996</t>
        </is>
      </nc>
    </rcc>
    <rcc rId="0" sId="1">
      <nc r="E26" t="inlineStr">
        <is>
          <t>TGL HSD ES ID 220194372
TGL HSD ES ID 220195234
ADL: 1408256996</t>
        </is>
      </nc>
    </rcc>
    <rcc rId="0" sId="1">
      <nc r="E225" t="inlineStr">
        <is>
          <t>BC-RQTBC-9768 
TGL HSD ES ID:220194373
TGL HSD ES ID:220195238
4_335-UCIS-2827
ADL: 1604590079</t>
        </is>
      </nc>
    </rcc>
    <rcc rId="0" sId="1">
      <nc r="E151" t="inlineStr">
        <is>
          <t>BC-RQTBC-10429
Written based on IFWI mandatory test case check list
TGL:BC-RQTBCTL-1146
JSL : 2202553195 
ADL: 2205168210,2205166859</t>
        </is>
      </nc>
    </rcc>
    <rcc rId="0" sId="1">
      <nc r="E150" t="inlineStr">
        <is>
          <t>BC-RQTBC-10429
Written based on IFWI mandatory test case check list
TGL:BC-RQTBCTL-1145
JSL: 2202553192 
ADL: 2205167043</t>
        </is>
      </nc>
    </rcc>
    <rcc rId="0" sId="1">
      <nc r="E54" t="inlineStr">
        <is>
          <t>BC-RQTBC-10429
TGL:BC-RQTBCTL-1145,BC-RQTBCTL-1144
JSL: 2202553186
ADL: 2205168301</t>
        </is>
      </nc>
    </rcc>
    <rcc rId="0" sId="1">
      <nc r="E155" t="inlineStr">
        <is>
          <t>BC-RQTBC-10138
IceLake-UCIS-4251
TGL HSD ES ID:220194373
TGL HSD ES ID:220195238
JSL+:1604590079
ADL: 1604590079</t>
        </is>
      </nc>
    </rcc>
    <rcc rId="0" sId="1">
      <nc r="E198" t="inlineStr">
        <is>
          <t>BC-RQTBC-3195, 
IceLake-UCIS-1054
BC-RQTBCLF-318
TGL HSD ES ID:220997175</t>
        </is>
      </nc>
    </rcc>
    <rcc rId="0" sId="1">
      <nc r="E104" t="inlineStr">
        <is>
          <t>Test case has been drafted based on the TGL PO test plan</t>
        </is>
      </nc>
    </rcc>
    <rcc rId="0" sId="1">
      <nc r="E125" t="inlineStr">
        <is>
          <t>BC-RQTBC-9836
BC-RQTBC-485
BC-RQTBC-503
BC-RQTBC-9825
BC-RQTBC-12564
BC-RQTBC-12576
BC-RQTBC-14225
IceLake-UCIS-1839
IceLake-UCIS-1870
TGL: BC-RQTBCTL-738,1209574578,BC-RQTBCTL-749
JSL PRD Coverage: BC-RQTBC-16211 ,BC-RQTBC-16222
CML PRD Coverage: BC-RQTBC-12576, BC-RQTBC-12564
RKL Coverage ID :2203202104,2203202183
JSLP Coverage ID: 2203202104,2203202183
ADL: 2205443393</t>
        </is>
      </nc>
    </rcc>
    <rcc rId="0" sId="1">
      <nc r="E42" t="inlineStr">
        <is>
          <t>BC-RQTBC-13223
TGL Requirement coverage: BC-RQTBCTL-484
JSL : BC-RQTBC-16466,
LKF: 4_335-LZ-798,1607196254,1607196132
RKL: 2203203090
JSLP: 2202557910,2202557896
ADL:2202557896</t>
        </is>
      </nc>
    </rcc>
    <rcc rId="0" sId="1">
      <nc r="E138" t="inlineStr">
        <is>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is>
      </nc>
    </rcc>
    <rcc rId="0" sId="1">
      <nc r="E257" t="inlineStr">
        <is>
          <t>BC-RQTBC-2820
Use case ID: IceLake-UCIS-719
4_335-UCIS-2531
BC-RQTBC-16768</t>
        </is>
      </nc>
    </rcc>
    <rcc rId="0" sId="1">
      <nc r="E262" t="inlineStr">
        <is>
          <t>ADL:1305899501</t>
        </is>
      </nc>
    </rcc>
    <rcc rId="0" sId="1">
      <nc r="E102" t="inlineStr">
        <is>
          <t>Lakefield Windows Platform Power On strategy -Wifi-BT Domain Rev1.0,
LKF: 4_335-LZ-798
JSLP: 1607196254</t>
        </is>
      </nc>
    </rcc>
    <rcc rId="0" sId="1">
      <nc r="E254" t="inlineStr">
        <is>
          <t>GLK boot Check list .xlsx
ICL Req:BC-RQTBC-15317
TGL:FR-1405574773 (IceLake-FR-37185)
LKF:4_335-UCIS-3262
RKL: 2206973283, 2206874065 , 2206973293, 2206874076 , 1405574818
JSL: 2205193100
ADL: 2205193100</t>
        </is>
      </nc>
    </rcc>
    <rcc rId="0" sId="1">
      <nc r="E101" t="inlineStr">
        <is>
          <t>Lakefield Windows Platform Power On strategy -Wifi-BT Domain Rev1.0,
LKF: 4_335-LZ-798
JSLP: 1607196254</t>
        </is>
      </nc>
    </rcc>
    <rcc rId="0" sId="1">
      <nc r="E200" t="inlineStr">
        <is>
          <t>BC-RQTBC-10205
LKF:4_335-UCIS-3262
TGL:BC-RQTBCTL-1141
JSL: 2205193100
ADL: 2205193100,2202553207</t>
        </is>
      </nc>
    </rcc>
    <rcc rId="0" sId="1">
      <nc r="E100" t="inlineStr">
        <is>
          <t>Lakefield Windows Platform Power On strategy -Wifi-BT Domain Rev1.0,
LKF: 4_335-LZ-798
JSLP: 1607196254
ADL:2204514449</t>
        </is>
      </nc>
    </rcc>
    <rcc rId="0" sId="1">
      <nc r="E43" t="inlineStr">
        <is>
          <t>BC-RQTBC-13069
BC-RQTBC-12459
BC-RQTBC-13332
BC-RQTBCTL-1228
BC-RQTBC-16836
JSLP:2203203000</t>
        </is>
      </nc>
    </rcc>
    <rcc rId="0" sId="1">
      <nc r="E249" t="inlineStr">
        <is>
          <t>BC-RQTBC-2669
LKF: IceLake-UCIS-1826,4_335-TSTRN-5228 , BC-RQTBCLF-395
ICL: BC-RQTBC-13484,BC-RQTBC-15324
TGL: BC-RQTBCTL-639  BC-RQTBCTL-514
JSL: BC-RQTBC-16724,4_335-UCIS-2480 , 1607196252 , 2202553253 , 2202553178
RKL: 2206776645 , 2203201652,1209950279
BC-RQTBC-13128</t>
        </is>
      </nc>
    </rcc>
    <rcc rId="0" sId="1">
      <nc r="E130" t="inlineStr">
        <is>
          <t>Test case added from IFWI mandotory check list
BC-RQTBC-16523
ADL: 1605682498</t>
        </is>
      </nc>
    </rcc>
    <rcc rId="0" sId="1">
      <nc r="E53" t="inlineStr">
        <is>
          <t>Scenario derived from HSD : 1604273715
JSL: 2202553192 , 2202553195 , 2202553186
ADL: 2205168114,2205168210,2205168301,2205167043,2205166859</t>
        </is>
      </nc>
    </rcc>
    <rcc rId="0" sId="1">
      <nc r="E193" t="inlineStr">
        <is>
          <t>TC developed based on L1\L2 coverage
TGL: 220194370,1507073116</t>
        </is>
      </nc>
    </rcc>
    <rcc rId="0" sId="1">
      <nc r="E20" t="inlineStr">
        <is>
          <t>BC-RQTBC-9723
BC-RQTBC-10638
JSLP: 1606766188
MTL: 16011327247</t>
        </is>
      </nc>
    </rcc>
    <rcc rId="0" sId="1">
      <nc r="E206" t="inlineStr">
        <is>
          <t>BC-RQTBC-2612
BC-RQTBC-14196
BC-RQTBCTL-728
IceLake-UCIS-1130(Rev 2.3)
4_335-UCIS-2776
UCIS Rev2.4
IceLake-UCIS-1930
IceLake-UCIS-1852
BC-RQTBCLF-453
4_335-UCIS-2776
4_335-UCIS-2785
IceLake-UCIS-4297
IceLake-UCIS-2016
IceLake-UCIS-2017
TGL HSD ES ID 220195296
TGL HSD ES ID 220194418
BC-RQTBCTL-1080
BC-RQTBCTL-729
TGL HSD ES ID:220195294
TGL HSD ES ID:220194420
BC-RQTBC-16201
BC-RQTBC-16202
BC-RQTBC-16194
JSLP: 2203202017,2203202052
ADL: 1604590070
RKL FR:1209949414 , 1209949424</t>
        </is>
      </nc>
    </rcc>
    <rcc rId="0" sId="1">
      <nc r="E207" t="inlineStr">
        <is>
          <t>BC-RQTBC-12745
BC-RQTBCTL-1080
TGL HSD ES ID:220195294
TGL HSD ES ID:220194420
BC-RQTBC-16194
ADL: 1604590070</t>
        </is>
      </nc>
    </rcc>
    <rcc rId="0" sId="1">
      <nc r="E253" t="inlineStr">
        <is>
          <t>GLK boot Check list .xlsx
LKF:IceLake-UCIS-1484,4_335-UCIS-3260
TGL:IceLake-UCIS-1811
TGL: FR- 1209574564(IceLake-FR-30573),1405574810,1405574809
JSL:4_335-UCIS-1530 , 2202553195
RKL: 2206776651 , 2206973283, 2206874065 ,2206973293, 2206874076 , 1405574818,1209951634
ADL: 2205168210,2205166859,2202553195</t>
        </is>
      </nc>
    </rcc>
    <rcc rId="0" sId="1">
      <nc r="E208" t="inlineStr">
        <is>
          <t>BC-RQTBC-12745
BC-RQTBCTL-1080
TGL HSD ES ID:220195294
TGL HSD ES ID:220194420
4_335-UCIS-2776
4_335-UCIS-2785
BC-RQTBC-16194
ADL: 1604590070</t>
        </is>
      </nc>
    </rcc>
    <rcc rId="0" sId="1">
      <nc r="E21" t="inlineStr">
        <is>
          <t>IceLake-UCIS-1115(UCIS Rev2.4/2.6)
TGL HSD ES ID:220195255</t>
        </is>
      </nc>
    </rcc>
    <rcc rId="0" sId="1">
      <nc r="E40" t="inlineStr">
        <is>
          <t>BC-RQTBC-2556</t>
        </is>
      </nc>
    </rcc>
    <rcc rId="0" sId="1">
      <nc r="E83" t="inlineStr">
        <is>
          <t>4_335-UCIS-2491
4_335-UCIS-2430
TGL HSD ES ID:220637228
TGL: 2207486921, 2207486919</t>
        </is>
      </nc>
    </rcc>
    <rcc rId="0" sId="1">
      <nc r="E90" t="inlineStr">
        <is>
          <t>BC-RQTBC-12770
BC-RQTBC-14163
BC-RQTBCLF-402
BC-RQTBCLF-747
BC-RQTBCLF-431
 BC-RQTBCTL-697
 BC-RQTBCTL-699
 BC-RQTBCTL-1099
RKL: BC-RQTBCTL-697,BC-RQTBCTL-699,BC-RQTBCTL-1099,2203201882,2203201890,2203202665
ADL:1408878467</t>
        </is>
      </nc>
    </rcc>
    <rcc rId="0" sId="1">
      <nc r="E142" t="inlineStr">
        <is>
          <t>BC-RQTBC-9948
BC-RQTBC-9957
TGL HSD ES ID:220997168
TGL HSD ES ID:220997169
TGL HSD ES ID:220637230
TGL: 2207486921, 2207486919
BC-RQTBC-16843</t>
        </is>
      </nc>
    </rcc>
    <rcc rId="0" sId="1">
      <nc r="E217" t="inlineStr">
        <is>
          <t>BC-RQTBC-9948
BC-RQTBC-9957
TGL HSD ES ID:220997168
TGL HSD ES ID:220997169
TGL HSD ES ID:220637230</t>
        </is>
      </nc>
    </rcc>
    <rcc rId="0" sId="1">
      <nc r="E140" t="inlineStr">
        <is>
          <t>BC-RQTBC-9948
BC-RQTBC-9957
4_335-UCIS-2764
4_335-UCIS-3035
4_335-UCIS-2344
4_335-UCIS-2337
4_335-UCIS-2049
TGL HSD ES ID:220637238
TGL HSD ES ID:220997173
TGL FR: 2207486923</t>
        </is>
      </nc>
    </rcc>
    <rcc rId="0" sId="1">
      <nc r="E144" t="inlineStr">
        <is>
          <t>BC-RQTBC-9948
BC-RQTBC-9957
TGL HSD ES ID:220997173</t>
        </is>
      </nc>
    </rcc>
    <rcc rId="0" sId="1">
      <nc r="E73" t="inlineStr">
        <is>
          <t>BC-RQTBC-13696
IceLake-UCIS-1826
BC-RQTBCTL-651
BC-RQTBC-13414
JSL PRD Coverage: BC-RQTBC-16463
RKL:2203201716</t>
        </is>
      </nc>
    </rcc>
    <rcc rId="0" sId="1">
      <nc r="E74" t="inlineStr">
        <is>
          <t>BC-RQTBC-13696
BC-RQTBCTL-651
BC-RQTBC-13414
JSL PRD Coverage: BC-RQTBC-16463
RKL:2203201716</t>
        </is>
      </nc>
    </rcc>
    <rcc rId="0" sId="1">
      <nc r="E219" t="inlineStr">
        <is>
          <t>BC-RQTBC-9948
BC-RQTBC-9957
TGL HSD ES ID:220997173</t>
        </is>
      </nc>
    </rcc>
    <rcc rId="0" sId="1">
      <nc r="E280" t="inlineStr">
        <is>
          <t>TOPS requirement</t>
        </is>
      </nc>
    </rcc>
    <rcc rId="0" sId="1">
      <nc r="E189" t="inlineStr">
        <is>
          <t>BC-RQTBC-3195</t>
        </is>
      </nc>
    </rcc>
    <rcc rId="0" sId="1">
      <nc r="E229" t="inlineStr">
        <is>
          <t>BC-RQTBC-9950 
LKF_RVP_BOM_POR_key_components_20170312_rev1p41</t>
        </is>
      </nc>
    </rcc>
    <rcc rId="0" sId="1">
      <nc r="E190" t="inlineStr">
        <is>
          <t>BC-RQTBC-3195</t>
        </is>
      </nc>
    </rcc>
    <rcc rId="0" sId="1">
      <nc r="E80" t="inlineStr">
        <is>
          <t>BC-RQTBC-12979
BC-RQTBC-13860
IceLake-UCIS-1826
BC-RQTBCLF-286
IceLake-UCIS-2154
TGL Requirement coverage: BC-RQTBCTL-482,LKF: 4_335-LZ-798
LKF: 4_335-UCIS-1626
RKL: 2203203041
ADL: 2202557898</t>
        </is>
      </nc>
    </rcc>
    <rcc rId="0" sId="1">
      <nc r="E58" t="inlineStr">
        <is>
          <t>BC-RQTBC-623, IceLake-UCIS-3262</t>
        </is>
      </nc>
    </rcc>
    <rcc rId="0" sId="1">
      <nc r="E60" t="inlineStr">
        <is>
          <t>BC-RQTBC-623, IceLake-UCIS-3262</t>
        </is>
      </nc>
    </rcc>
    <rcc rId="0" sId="1">
      <nc r="E212" t="inlineStr">
        <is>
          <t>KBL L3 Platform Landing Zone_20151006 -&gt; Other LZ
TGL Requirement coverage: BC-RQTBCTL-1100,RKL:2203201744</t>
        </is>
      </nc>
    </rcc>
    <rcc rId="0" sId="1">
      <nc r="E64" t="inlineStr">
        <is>
          <t>KBL-R CCB POR update - Thunderbolt HDCP2.2 over DP Dual-mode (DP++) support
 ICL PRD Coverage: BC-RQTBC-13873 BC-RQTBC-14633 BC-RQTBC-15216 BC-RQTBC-12350
TGL: BC-RQTBCTL-498,1405573787,BC-RQTBCTL-492
CML PRD Coverage: BC-RQTBC-12350</t>
        </is>
      </nc>
    </rcc>
    <rcc rId="0" sId="1">
      <nc r="E65" t="inlineStr">
        <is>
          <t>KBL-R CCB POR update - Thunderbolt HDCP2.2 over DP Dual-mode (DP++) support
 ICL PRD Coverage: BC-RQTBC-15218</t>
        </is>
      </nc>
    </rcc>
    <rcc rId="0" sId="1">
      <nc r="E160" t="inlineStr">
        <is>
          <t>BC-RQTBC-10138
TGL HSD ID:220194370
BC-RQTBCTL-729
BC-RQTBC-16202
LKF:  BC-RQTBCLF-314
JSLP: 2202557339,2203202052</t>
        </is>
      </nc>
    </rcc>
    <rcc rId="0" sId="1">
      <nc r="E226" t="inlineStr">
        <is>
          <t>BC-RQTBC-9768 
LKF: BC-RQTBCLF-314,BC-RQTBCLF-99
TGL HSD ID:220194370</t>
        </is>
      </nc>
    </rcc>
    <rcc rId="0" sId="1">
      <nc r="E161" t="inlineStr">
        <is>
          <t>BC-RQTBC-10138
TGL HSD ID:220194370
JSL+: 2202557339</t>
        </is>
      </nc>
    </rcc>
    <rcc rId="0" sId="1">
      <nc r="E89" t="inlineStr">
        <is>
          <t>LKF: 1305477334
CML PRD: BC-RQTBC-16936
JSL 2205193100
ADL: 2205193100,2202553207</t>
        </is>
      </nc>
    </rcc>
    <rcc rId="0" sId="1">
      <nc r="E24" t="inlineStr">
        <is>
          <t>BC-RQTBC-14486
BC-RQTBCTL-548
JSLP: 2203203118, 1607196276</t>
        </is>
      </nc>
    </rcc>
    <rcc rId="0" sId="1">
      <nc r="E105" t="inlineStr">
        <is>
          <t>BC-RQTBCTL-1275
JSLP: 1607196230,1607196276
TGL: 2207486924, 2207486921</t>
        </is>
      </nc>
    </rcc>
    <rcc rId="0" sId="1">
      <nc r="E106" t="inlineStr">
        <is>
          <t>BC-RQTBCTL-1275</t>
        </is>
      </nc>
    </rcc>
    <rcc rId="0" sId="1">
      <nc r="E107" t="inlineStr">
        <is>
          <t>BC-RQTBCTL-1275</t>
        </is>
      </nc>
    </rcc>
    <rcc rId="0" sId="1">
      <nc r="E5" t="inlineStr">
        <is>
          <t>BC-RQTBC-10585,BC-RQTBC-13285,BC-RQTBC-14010
ICL Req id:BC-RQTBC-15310
BC-RQTBC-16797
BC-RQTBCTL-1207</t>
        </is>
      </nc>
    </rcc>
    <rcc rId="0" sId="1">
      <nc r="E4" t="inlineStr">
        <is>
          <t>BC-RQTBC-10585,BC-RQTBC-12866,BC-RQTBC-13285,BC-RQTBCTL-1207
2201759457
BC-RQTBC-16797 
JSLP: 2203202870</t>
        </is>
      </nc>
    </rcc>
    <rcc rId="0" sId="1">
      <nc r="E123" t="inlineStr">
        <is>
          <t>BC-RQTBC-8351
BC-RQTBC-12588
BC-RQTBC-12589
TGL: BC-RQTBCTL-877</t>
        </is>
      </nc>
    </rcc>
    <rcc rId="0" sId="1">
      <nc r="E103" t="inlineStr">
        <is>
          <t>Test case has been drafted based on the TGL PO test plan</t>
        </is>
      </nc>
    </rcc>
    <rcc rId="0" sId="1">
      <nc r="E7" t="inlineStr">
        <is>
          <t>BC-RQTBC-10586,BC-RQTBC-12867,BC-RQTBC-13286
TGL HSD ID: 220194438
BC-RQTBC-16798
TGL,JSL,RKL : 220662934 , 2203202477
ADL,MTL : 2205167043 , 2205168301</t>
        </is>
      </nc>
    </rcc>
    <rcc rId="0" sId="1">
      <nc r="E99" t="inlineStr">
        <is>
          <t>Lakefield Windows Platform Power On strategy -Wifi-BT Domain Rev1.0,
LKF: 4_335-LZ-798
JSLP: 1607196254
RKL:220948398</t>
        </is>
      </nc>
    </rcc>
    <rcc rId="0" sId="1">
      <nc r="E8" t="inlineStr">
        <is>
          <t>BC-RQTBC-2858, BC-RQTBC-1965
TGL HSD ID: 1405574809
BC-RQTBC-16798
RKL: 2203202529, 2203202897, 2203202923,1405574809
ADL : 2205191784 , 2205179961</t>
        </is>
      </nc>
    </rcc>
    <rcc rId="0" sId="1">
      <nc r="E216" t="inlineStr">
        <is>
          <t>BC-RQTBC-2445</t>
        </is>
      </nc>
    </rcc>
    <rcc rId="0" sId="1">
      <nc r="E31" t="inlineStr">
        <is>
          <t>https://hsdes.intel.com/appstore/article/#/1604377479
RKL: 1405575002</t>
        </is>
      </nc>
    </rcc>
    <rcc rId="0" sId="1">
      <nc r="E268" t="inlineStr">
        <is>
          <t>PCIe Gen4 Coverage</t>
        </is>
      </nc>
    </rcc>
    <rcc rId="0" sId="1">
      <nc r="E266" t="inlineStr">
        <is>
          <t>PCIe Gen4 Coverage</t>
        </is>
      </nc>
    </rcc>
    <rcc rId="0" sId="1">
      <nc r="E260" t="inlineStr">
        <is>
          <t>ADL:1305899491</t>
        </is>
      </nc>
    </rcc>
    <rcc rId="0" sId="1">
      <nc r="E250" t="inlineStr">
        <is>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is>
      </nc>
    </rcc>
    <rcc rId="0" sId="1">
      <nc r="E114" t="inlineStr">
        <is>
          <t>BC-RQTBC-10076
BC-RQTBC-13242
CNL-UCIS-3134
IceLake-FR-66981
TGL:29-FR-7582
RKL:1209948938,1209948855</t>
        </is>
      </nc>
    </rcc>
    <rcc rId="0" sId="1">
      <nc r="E41" t="inlineStr">
        <is>
          <t>BC-RQTBC-3026
BC-RQTBC-14201</t>
        </is>
      </nc>
    </rcc>
    <rcc rId="0" sId="1">
      <nc r="E94" t="inlineStr">
        <is>
          <t>IceLake-UCIS-1704
LKF:IceLake-UCIS-1405,4_335-UCIS-3261,4_335-UCIS-3268,4_335-TSTRN-5073
TGL:IceLake-UCIS-1806
TGL:BC-RQTBCTL-1135,RCR 220194438
TGL:FR-1405574836(IceLake-FR-45805),1405574806(IceLake-FR-34217),1405574522
JSL:4_335-UCIS-1615 , 2202553192 
RKL: 1405574836
ADL: 2205167043</t>
        </is>
      </nc>
    </rcc>
    <rcc rId="0" sId="1">
      <nc r="E35" t="inlineStr">
        <is>
          <t>1405574419
1405574420
TGL: 1807722781, 1507273337
ADL: 1606531911</t>
        </is>
      </nc>
    </rcc>
    <rcc rId="0" sId="1">
      <nc r="E30" t="inlineStr">
        <is>
          <t>https://hsdes.intel.com/appstore/article/#/1209083412/main</t>
        </is>
      </nc>
    </rcc>
    <rcc rId="0" sId="1">
      <nc r="E152" t="inlineStr">
        <is>
          <t>BC-RQTBC-13810,BC-RQTBC-13405
JSL:BC-RQTBC-16666
ADL: 1604836778, 1606531958</t>
        </is>
      </nc>
    </rcc>
    <rcc rId="0" sId="1">
      <nc r="E134" t="inlineStr">
        <is>
          <t>BC-RQTBC-9808
BC-RQTBC-2445
ADL FR ID: 1508092832,1508135097</t>
        </is>
      </nc>
    </rcc>
    <rcc rId="0" sId="1">
      <nc r="E135" t="inlineStr">
        <is>
          <t>BC-RQTBC-13209</t>
        </is>
      </nc>
    </rcc>
    <rcc rId="0" sId="1">
      <nc r="E28" t="inlineStr">
        <is>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is>
      </nc>
    </rcc>
    <rcc rId="0" sId="1">
      <nc r="E131" t="inlineStr">
        <is>
          <t>BC-RQTBC-10214
BC-RQTBC-10215
TGL::BC-RQTBCTL-1142
ADL: 2202553229</t>
        </is>
      </nc>
    </rcc>
    <rcc rId="0" sId="1">
      <nc r="E117" t="inlineStr">
        <is>
          <t>BC-RQTBC-9683
TGL:BC-RQTBCTL-645
TGL:BC-RQTBC-13485,BC-RQTBC-14656,BC-RQTBCTL-640
JSL:BC-RQTBC-16110
RKL : 2203201681 , 2203201684
ADL: 1604834155,1604834168</t>
        </is>
      </nc>
    </rcc>
    <rcc rId="0" sId="1">
      <nc r="E139" t="inlineStr">
        <is>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is>
      </nc>
    </rcc>
    <rcc rId="0" sId="1">
      <nc r="E119" t="inlineStr">
        <is>
          <t>BC-RQTBC-12979
TGL Requirement coverage: BC-RQTBCTL-482
LKF.: 4_335-UCIS-1626,4_335-LZ-798
JSL: BC-RQTBC-16459,1607196254,1607196125
RKL: 2203203041</t>
        </is>
      </nc>
    </rcc>
    <rcc rId="0" sId="1">
      <nc r="E84" t="inlineStr">
        <is>
          <t>4_335-UCIS-2491
4_335-UCIS-2430
TGL HSD ES ID:220194351
TGL HSD ES ID:220195203
TGL: 2207486922, 2207486924</t>
        </is>
      </nc>
    </rcc>
    <rcc rId="0" sId="1">
      <nc r="E218" t="inlineStr">
        <is>
          <t>BC-RQTBC-9948
BC-RQTBC-9957
TGL HSD ES ID:220997171
TGL HSD ES ID:220997172
TGL HSD ES ID:220194354
TGL HSD ES ID:220195207</t>
        </is>
      </nc>
    </rcc>
    <rcc rId="0" sId="1">
      <nc r="E285" t="inlineStr">
        <is>
          <t>Based on ISH BOM1 coverage</t>
        </is>
      </nc>
    </rcc>
    <rcc rId="0" sId="1">
      <nc r="E286" t="inlineStr">
        <is>
          <t>Based on ISH BOM1 functionality coverage</t>
        </is>
      </nc>
    </rcc>
    <rcc rId="0" sId="1">
      <nc r="E98" t="inlineStr">
        <is>
          <t>BC-RQTBC-2906, IceLake-UCIS-3262
BC-RQTBC-14163
4_335-FR-28594</t>
        </is>
      </nc>
    </rcc>
    <rcc rId="0" sId="1">
      <nc r="E96" t="inlineStr">
        <is>
          <t>BC-RQTBC-2906, IceLake-UCIS-3262
TGL Requirement coverage: 220195225, BC-RQTBCTL-1100, 
4_335-UCIS-1909</t>
        </is>
      </nc>
    </rcc>
    <rcc rId="0" sId="1">
      <nc r="E175" t="inlineStr">
        <is>
          <t>BC-RQTBC-9989
IceLake-UCIS-1855
IceLake-UCIS-2033
TGL Requirement coverage: 220195303, 220194423,
RKL:2203201744, FR:1209951563</t>
        </is>
      </nc>
    </rcc>
    <rcc rId="0" sId="1">
      <nc r="E62" t="inlineStr">
        <is>
          <t>BC-RQTBC-623, IceLake-UCIS-3262
LKF usecase: 4_335-UCIS-2336</t>
        </is>
      </nc>
    </rcc>
    <rcc rId="0" sId="1">
      <nc r="E59" t="inlineStr">
        <is>
          <t>BC-RQTBC-623, IceLake-UCIS-3262</t>
        </is>
      </nc>
    </rcc>
    <rcc rId="0" sId="1">
      <nc r="E179" t="inlineStr">
        <is>
          <t>BC-RQTBC-9989
IceLake-UCIS-2163
TGL Requirement coverage: 220195306, 220194427,
RKL:2203201744, FR:1209951569</t>
        </is>
      </nc>
    </rcc>
    <rcc rId="0" sId="1">
      <nc r="E78" t="inlineStr">
        <is>
          <t>BC-RQTBC-2906
BC-RQTBC-13696
IceLake-UCIS-2009
IceLake-UCIS-1931
TGL Requirement coverage: 220195306, 220194427, BC-RQTBCTL-1100,</t>
        </is>
      </nc>
    </rcc>
    <rcc rId="0" sId="1">
      <nc r="E61" t="inlineStr">
        <is>
          <t>BC-RQTBC-623, IceLake-UCIS-3262</t>
        </is>
      </nc>
    </rcc>
    <rcc rId="0" sId="1">
      <nc r="E181" t="inlineStr">
        <is>
          <t>BC-RQTBC-623, IceLake-UCIS-1854
TGL Requirement coverage: 220195301, 220194422, BC-RQTBCTL-1100, RKL:2203201744</t>
        </is>
      </nc>
    </rcc>
    <rcc rId="0" sId="1">
      <nc r="E178" t="inlineStr">
        <is>
          <t>BC-RQTBC-623, IceLake-UCIS-2163
TGL Requirement coverage: 220195306, 220194427, BC-RQTBCTL-1100, RKL:2203201744</t>
        </is>
      </nc>
    </rcc>
    <rcc rId="0" sId="1">
      <nc r="E57" t="inlineStr">
        <is>
          <t>BC-RQTBC-2906, IceLake-UCIS-3262
TGL Requirement coverage: 220195225, BC-RQTBCTL-1100, 
RKL:2203202687</t>
        </is>
      </nc>
    </rcc>
    <rcc rId="0" sId="1">
      <nc r="E137" t="inlineStr">
        <is>
          <t>BC-RQTBC-12979
TGL Requirement coverage: BC-RQTBCTL-482
RKL: 2203203041
JSL: 1607196254,1607196125
ADL: 2202557898</t>
        </is>
      </nc>
    </rcc>
    <rcc rId="0" sId="1">
      <nc r="E77" t="inlineStr">
        <is>
          <t>BC-RQTBC-2906
BC-RQTBC-13696
IceLake-UCIS-1854
IceLake-UCIS-1931
TGL Requirement coverage: 220195301, 220194422
 BC-RQTBCTL-1100</t>
        </is>
      </nc>
    </rcc>
    <rcc rId="0" sId="1">
      <nc r="E76" t="inlineStr">
        <is>
          <t>BC-RQTBC-2906
BC-RQTBC-13696
TGL Requirement coverage: 220195299, 220194421, BC-RQTBCTL-1100,</t>
        </is>
      </nc>
    </rcc>
    <rcc rId="0" sId="1">
      <nc r="E97" t="inlineStr">
        <is>
          <t>BC-RQTBC-2906, 
IceLake-UCIS-3262,
4_335-FR-28594</t>
        </is>
      </nc>
    </rcc>
    <rcc rId="0" sId="1">
      <nc r="E95" t="inlineStr">
        <is>
          <t>BC-RQTBC-2906, IceLake-UCIS-3262
TGL Requirement coverage: 220195225, BC-RQTBCTL-1100, 
4_335-UCIS-1909</t>
        </is>
      </nc>
    </rcc>
    <rcc rId="0" sId="1">
      <nc r="E177" t="inlineStr">
        <is>
          <t>BC-RQTBC-623
IceLake-UCIS-2163
TGL Requirement coverage: 220195306, 220194427
RKL:2203201744 , 1209951569</t>
        </is>
      </nc>
    </rcc>
    <rcc rId="0" sId="1">
      <nc r="E66" t="inlineStr">
        <is>
          <t>IceLake-UCIS-2138
TGL Requirement coverage: 220377677, BC-RQTBCTL-1100, 
RKL:2203202687</t>
        </is>
      </nc>
    </rcc>
    <rcc rId="0" sId="1">
      <nc r="E68" t="inlineStr">
        <is>
          <t>IceLake-UCIS-2138
TGL Requirement coverage: 220377677, BC-RQTBCTL-1100, 
RKL:2203202687</t>
        </is>
      </nc>
    </rcc>
    <rcc rId="0" sId="1">
      <nc r="E187" t="inlineStr">
        <is>
          <t>BC-RQTBC-623
TGL Requirement coverage: 220195299, 220194421, BC-RQTBCTL-1100, RKL:2203201744</t>
        </is>
      </nc>
    </rcc>
    <rcc rId="0" sId="1">
      <nc r="E185" t="inlineStr">
        <is>
          <t>BC-RQTBC-623
TGL : 220195299, 220194421, BC-RQTBCTL-1100, RKL:2203201744</t>
        </is>
      </nc>
    </rcc>
    <rcc rId="0" sId="1">
      <nc r="E143" t="inlineStr">
        <is>
          <t>BC-RQTBC-9948
BC-RQTBC-9957
TGL HSD ES ID:220997171
TGL HSD ES ID:220997172
TGL HSD ES ID:220194354
TGL HSD ES ID:220195207
TGL:2207486922, 2207486924</t>
        </is>
      </nc>
    </rcc>
    <rcc rId="0" sId="1">
      <nc r="E141" t="inlineStr">
        <is>
          <t>BC-RQTBC-9948
BC-RQTBC-9957
4_335-UCIS-2419
IceLake-UCIS-1792
TGL HSD-ES ID 1209950832
4_335-UCIS-3035
4_335-UCIS-2344
4_335-UCIS-2337
4_335-UCIS-2049
TGL HSD ES ID:220194391
TGL HSD ES ID:220195253
TGL HSD ES ID:220997174
TGL HSD ES ID:220194387
TGL HSD ES ID:220195252</t>
        </is>
      </nc>
    </rcc>
    <rcc rId="0" sId="1">
      <nc r="E145" t="inlineStr">
        <is>
          <t>BC-RQTBC-9948
BC-RQTBC-9957
TGL HSD ES ID:220997174
TGL HSD ES ID:220194387
TGL HSD ES ID:220195252</t>
        </is>
      </nc>
    </rcc>
    <rcc rId="0" sId="1">
      <nc r="E220" t="inlineStr">
        <is>
          <t>BC-RQTBC-9948
BC-RQTBC-9957
TGL HSD ES ID:220997174
TGL HSD ES ID:220194387
TGL HSD ES ID:220195252</t>
        </is>
      </nc>
    </rcc>
    <rcc rId="0" sId="1">
      <nc r="E197" t="inlineStr">
        <is>
          <t>BC-RQTBC-10307
CNL-UCIS-3226
IceLake-UCIS-679
BC-RQTBCLF-407
RKL:1209574568
4_335-UCIS-2621
RKL FR : 1209951557</t>
        </is>
      </nc>
    </rcc>
    <rcc rId="0" sId="1">
      <nc r="E49" t="inlineStr">
        <is>
          <t>Test case written base on "GLK PM WG Minutes"</t>
        </is>
      </nc>
    </rcc>
    <rcc rId="0" sId="1">
      <nc r="E153" t="inlineStr">
        <is>
          <t>BC-RQTBC-12520
IceLake-UCIS-1819
LKF: BC-RQTBCLF-100,BC-RQTBCLF-288,4_335-LZ-798
TGL Requirement coverage: BC-RQTBCTL-484, 220195300, 
JSL : BC-RQTBC-16466 BC-RQTBC-16459,1607196254,1607196132
RKL:2203203090
RKL:1209949466</t>
        </is>
      </nc>
    </rcc>
    <rcc rId="0" sId="1">
      <nc r="E154" t="inlineStr">
        <is>
          <t>BC-RQTBC-12520
TGL Requirement coverage: BC-RQTBCTL-484
JSL: 1607196254,1607196132
RKL:2203203090</t>
        </is>
      </nc>
    </rcc>
    <rcc rId="0" sId="1">
      <nc r="E3" t="inlineStr">
        <is>
          <t>BC-RQTBC-10586,
BC-RQTBC-12867,
BC-RQTBC-13286,
BC-RQTBCTL-1208
BC-RQTBC-16798
JSLP: 2203202897 , 2203202923</t>
        </is>
      </nc>
    </rcc>
    <rcc rId="0" sId="1">
      <nc r="E108" t="inlineStr">
        <is>
          <t>BC-RQTBCTL-1056</t>
        </is>
      </nc>
    </rcc>
    <rcc rId="0" sId="1">
      <nc r="E38" t="inlineStr">
        <is>
          <t>Tool Compliance checking on all Platform
RKL: 2206200163</t>
        </is>
      </nc>
    </rcc>
    <rcc rId="0" sId="1">
      <nc r="E50" t="inlineStr">
        <is>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is>
      </nc>
    </rcc>
    <rcc rId="0" sId="1">
      <nc r="E115" t="inlineStr">
        <is>
          <t>BC-RQTBC-623
LKF: 4_335-UCIS-2575
ICL: IceLake-UCIS-771
TGL Requirement coverage: 220195223, 220194365, RKL:2203201744</t>
        </is>
      </nc>
    </rcc>
    <rcc rId="0" sId="1">
      <nc r="E275">
        <v>1604638265</v>
      </nc>
    </rcc>
    <rcc rId="0" sId="1">
      <nc r="E274" t="inlineStr">
        <is>
          <t>Scenario derived from : 14011238041</t>
        </is>
      </nc>
    </rcc>
    <rcc rId="0" sId="1">
      <nc r="E276">
        <v>1604638265</v>
      </nc>
    </rcc>
    <rcc rId="0" sId="1">
      <nc r="E18" t="inlineStr">
        <is>
          <t>BC-RQTBC-2820
BC-RQTBC-13980 
BC-RQTBCLF-252
BC-RQTBC-16762
RKL, JSLP : 2203202826</t>
        </is>
      </nc>
    </rcc>
    <rcc rId="0" sId="1">
      <nc r="E283" t="inlineStr">
        <is>
          <t>JSLP Coverage ID: 2203202802,2203201730,1607196304</t>
        </is>
      </nc>
    </rcc>
    <rcc rId="0" sId="1">
      <nc r="E281" t="inlineStr">
        <is>
          <t>JSLP Coverage ID: 2203202802,2203201730,1607196304</t>
        </is>
      </nc>
    </rcc>
    <rcc rId="0" sId="1">
      <nc r="E127" t="inlineStr">
        <is>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is>
      </nc>
    </rcc>
    <rcc rId="0" sId="1">
      <nc r="E126" t="inlineStr">
        <is>
          <t>BC-RQTBC-9836
LKF PRD Coverage: BC-RQTBCLF-469,BC-RQTBCLF-471,BC-RQTBC-1641
TGL: BC-RQTBC-1641,220194405,BC-RQTBCTL-749,BC-RQTBCTL-738
JSL PRD Coverage: BC-RQTBC-16211, BC-RQTBC-16222
1405582418
RKL Coverage ID :2203202104,2203202183,2203202588
JSLP Coverage ID: 2203202104,2203202183
ADL: 2205445428</t>
        </is>
      </nc>
    </rcc>
    <rcc rId="0" sId="1">
      <nc r="E9" t="inlineStr">
        <is>
          <t>IceLake-FR-32458
RKL: 1209574579
ADL, JSLP: 2205193101</t>
        </is>
      </nc>
    </rcc>
    <rcc rId="0" sId="1">
      <nc r="E88" t="inlineStr">
        <is>
          <t>BC-RQTBCLF-785
4_335-UCIS-1524
220194367
220195227</t>
        </is>
      </nc>
    </rcc>
    <rcc rId="0" sId="1">
      <nc r="E162" t="inlineStr">
        <is>
          <t>BC-RQTBC-9948
BC-RQTBC-9957
TGL HSD ED ID:220997169
TGL HSD ED ID:220637227</t>
        </is>
      </nc>
    </rcc>
    <rcc rId="0" sId="1">
      <nc r="E163" t="inlineStr">
        <is>
          <t>BC-RQTBC-9948
BC-RQTBC-9957
TGL HSD ED ID:220997169
TGL HSD ED ID:220637227</t>
        </is>
      </nc>
    </rcc>
    <rcc rId="0" sId="1">
      <nc r="E227" t="inlineStr">
        <is>
          <t>BC-RQTBC-9948,BC-RQTBC-9957
TGL HSD ED ID:220997169
TGL HSD ED ID:220637227</t>
        </is>
      </nc>
    </rcc>
    <rcc rId="0" sId="1">
      <nc r="E269" t="inlineStr">
        <is>
          <t>PCIe Gen4 Coverage</t>
        </is>
      </nc>
    </rcc>
    <rcc rId="0" sId="1">
      <nc r="E267" t="inlineStr">
        <is>
          <t>PCIe Gen4 Coverage</t>
        </is>
      </nc>
    </rcc>
    <rcc rId="0" sId="1">
      <nc r="E271" t="inlineStr">
        <is>
          <t>PCIe Gen4 Coverage</t>
        </is>
      </nc>
    </rcc>
    <rcc rId="0" sId="1">
      <nc r="E93" t="inlineStr">
        <is>
          <t>ICL: https://hsdes.intel.com/appstore/article/#/2201448220  
CFL: https://hsdes.intel.com/appstore/article/#/2204147183
KBL/KBLR/AML : https://hsdes.intel.com/appstore/article/#/2205496843
TGL: BC-RQTBCTL-2790
CML: BC-RQTBC-16976
RKL: 2203202972
JSL: 2202553192 , BC-RQTBC-17043 , 1607196264
ADL: 2205167043</t>
        </is>
      </nc>
    </rcc>
    <rcc rId="0" sId="1">
      <nc r="E215" t="inlineStr">
        <is>
          <t>BC-RQTBC-10441
IceLake-UCIS-1988
TGL Requirement coverage: 220195270, 220194396,</t>
        </is>
      </nc>
    </rcc>
    <rcc rId="0" sId="1">
      <nc r="E75" t="inlineStr">
        <is>
          <t>BC-RQTBC-10441
BC-RQTBC-13696
TGL Requirement coverage: 220195270, 220194396,</t>
        </is>
      </nc>
    </rcc>
    <rcc rId="0" sId="1">
      <nc r="E203" t="inlineStr">
        <is>
          <t>BC-RQTBC-10014
BC-RQTBC-13804
BC-RQTBC-13177
BC-RQTBCTL-1380
BC-RQTBCTL-1197
BC-RQTBC-12463
BC-RQTBC-13964
TGL FR: 1209127125
TGL FR: 1209127384
JSL: BC-RQTBC-16787,BC-RQTBC-16659
RKL: BC-RQTBCTL-1380 ,  2203201687 ,  2203202877
JSLP:1607196307
CFL,CML-S: 2207395172
ADL: 2203201687</t>
        </is>
      </nc>
    </rcc>
    <rcc rId="0" sId="1">
      <nc r="E92" t="inlineStr">
        <is>
          <t>TGL:BC-RQTBCTL-2790
CML:BC-RQTBC-16976
RKL: 2203202972
JSL: BC-RQTBC-17043 , 1607196264</t>
        </is>
      </nc>
    </rcc>
    <rcc rId="0" sId="1">
      <nc r="E85" t="inlineStr">
        <is>
          <t>ResumeOK.efi :Windows S4 verification utility
JSL: 2202553192
ADL: 2205167043</t>
        </is>
      </nc>
    </rcc>
    <rcc rId="0" sId="1">
      <nc r="E255" t="inlineStr">
        <is>
          <t>GLK boot Check list .xlsx
TGL: FR-1405574806(IceLake-FR-34217),220662934
RKL: 2206972879, 2206874083
JSL: 2202553186
ADL: 2205168301</t>
        </is>
      </nc>
    </rcc>
    <rcc rId="0" sId="1">
      <nc r="E116" t="inlineStr">
        <is>
          <t>BC-RQTBC-10048
ICL:BC-RQTBC-15313
TGL: BC-RQTBCTL-1137,2202409659
JSL: BC-RQTBC-16713 , 1607196250 , 1607196068
ADL: 2205168404</t>
        </is>
      </nc>
    </rcc>
    <rcc rId="0" sId="1">
      <nc r="E242" t="inlineStr">
        <is>
          <t>Scenario derived from HSD -&gt; 1604232913</t>
        </is>
      </nc>
    </rcc>
    <rcc rId="0" sId="1">
      <nc r="E29" t="inlineStr">
        <is>
          <t>BC-RQTBC-10139
BC-RQTBC-9887
TGL Requirement coverage: 1209756376,RKL:2203201744
ADL:1408878467</t>
        </is>
      </nc>
    </rcc>
    <rcc rId="0" sId="1">
      <nc r="E202" t="inlineStr">
        <is>
          <t>BC-RQTBC-9987
BC-RQTBCLF-96
RKL FR:1209951618</t>
        </is>
      </nc>
    </rcc>
    <rcc rId="0" sId="1">
      <nc r="E241" t="inlineStr">
        <is>
          <t>2201675878
RKL FR:1209949348, 1209949352,</t>
        </is>
      </nc>
    </rcc>
    <rcc rId="0" sId="1">
      <nc r="E188" t="inlineStr">
        <is>
          <t>BC-RQTBC-12979
TGL Requirement coverage: BC-RQTBCTL-482
RKL: 2203203041
JSL: 1607196254,1607196125</t>
        </is>
      </nc>
    </rcc>
    <rcc rId="0" sId="1">
      <nc r="E244" t="inlineStr">
        <is>
          <t>TGL UCIS: 1405566878, 1405566865
1405566866
1405566789
1405566811
1405566961
1405566912
1405566937
1405566842
1405566875
1909114547
1405566958,220195201
TGL PRD: BC-RQTBCTL-1419
TGL UCIS:1405566945
RKL:1209949026</t>
        </is>
      </nc>
    </rcc>
    <rcc rId="0" sId="1">
      <nc r="E149" t="inlineStr">
        <is>
          <t>Written based on IFWI mandatory test case check list
TGL : BC-RQTBCTL-2684
JSLP : 1607196257</t>
        </is>
      </nc>
    </rcc>
    <rcc rId="0" sId="1">
      <nc r="E191" t="inlineStr">
        <is>
          <t>BC-RQTBC-12979
ICL: IceLake-UCIS-723
LKF: 4_335-UCIS-1626,4_335-LZ-798
TGL Requirement coverage: BC-RQTBCTL-482, 220195217, 
JSL : BC-RQTBC-16464, BC-RQTBC-16459
RKL: 2203203041,220948396,220948390,1209950654
JSLP: 1607196254,1607196125,2202557905,2202557922,2202557909</t>
        </is>
      </nc>
    </rcc>
    <rcc rId="0" sId="1">
      <nc r="E223" t="inlineStr">
        <is>
          <t>BC-RQTBC-9701 
JSLP : 1607196257</t>
        </is>
      </nc>
    </rcc>
    <rcc rId="0" sId="1">
      <nc r="E148" t="inlineStr">
        <is>
          <t>BC-RQTBC-9695
BC-RQTBC-10126
ICL:BC-RQTBC-15325
JSLP : 1607196257</t>
        </is>
      </nc>
    </rcc>
    <rcc rId="0" sId="1">
      <nc r="E273" t="inlineStr">
        <is>
          <t>Created based GLK UCIS/ IFWI criteria
BC-RQTBC-16675</t>
        </is>
      </nc>
    </rcc>
    <rcc rId="0" sId="1">
      <nc r="E272" t="inlineStr">
        <is>
          <t>BC-RQTBC-16675</t>
        </is>
      </nc>
    </rcc>
    <rcc rId="0" sId="1">
      <nc r="E204" t="inlineStr">
        <is>
          <t>BC-RQTBC-10429
RKL: 2206874061,1209951627
JSL: 2202553192
ADL: 2205167043,2202553192</t>
        </is>
      </nc>
    </rcc>
    <rcc rId="0" sId="1">
      <nc r="E129" t="inlineStr">
        <is>
          <t>Written based on IFWI mandatory test case check list 
IceLake-UCIS-1707
TGL UCIS:220194444
JSL: BC-RQTBC-16717 , 2205193100 , 1607196200
LKF: 4_335-UCIS-3262
ADL: 2205193100</t>
        </is>
      </nc>
    </rcc>
    <rcc rId="0" sId="1">
      <nc r="E128" t="inlineStr">
        <is>
          <t>Written based on IFWI mandatory test case check list  
IceLake-UCIS-1484	
JSL: 2202553195 
ADL: 2205168210,2205166859,2202553195</t>
        </is>
      </nc>
    </rcc>
    <rcc rId="0" sId="1">
      <nc r="E10" t="inlineStr">
        <is>
          <t>BC-RQTBC-10599,BC-RQTBC-10593,BC-RQTBC-10594,BC-RQTBC-10595,BC-RQTBC-10596,BC-RQTBC-12802,BC-RQTBC-13257,
BC-RQTBC-14023,BC-RQTBC-13977,BC-RQTBC-15310,BC-RQTBC-15308,BC-RQTBC-15311 BC-RQTBCLF-699 BC-RQTBCLF-696 
BC-RQTBCTL-1217 
TGL: 220662957
JSL: BC-RQTBC-16810</t>
        </is>
      </nc>
    </rcc>
    <rcc rId="0" sId="1">
      <nc r="E172" t="inlineStr">
        <is>
          <t>BC-RQTBC-10214
BC-RQTBC-9988</t>
        </is>
      </nc>
    </rcc>
    <rcc rId="0" sId="1">
      <nc r="E201" t="inlineStr">
        <is>
          <t>BC-RQTBC-12979
BC-RQTBC-13860
BC-RQTBCLF-100
BC-RQTBCLF-286
ICL: IceLake-UCIS-1691
LKF:4_335-UCIS-1626,4_335-LZ-798
TGL Requirement coverage: BC-RQTBCTL-482, 220195217, 
JSL : BC-RQTBC-16464 BC-RQTBC-16459,1607196254,1607196125
RKL: 2203203041
ADL: 2202557898</t>
        </is>
      </nc>
    </rcc>
    <rcc rId="0" sId="1">
      <nc r="E86" t="inlineStr">
        <is>
          <t>BC-RQTBC-13233
TGL Requirement coverage: BC-RQTBCTL-1462, BC-RQTBC-1656
JSL: BC-RQTBC-16608
RKL: BC-RQTBC-1656,BC-RQTBCTL-1462,2203202525,2203201895
JSLP: 1607196122</t>
        </is>
      </nc>
    </rcc>
    <rcc rId="0" sId="1">
      <nc r="E87" t="inlineStr">
        <is>
          <t>BC-RQTBC-13233
TGL Requirement coverage: BC-RQTBCTL-1462, BC-RQTBC-1656
JSL: BC-RQTBC-16608
RKL: BC-RQTBC-1656,BC-RQTBCTL-1462,2203202525,2203201895
JSLP: 1607196122</t>
        </is>
      </nc>
    </rcc>
    <rcc rId="0" sId="1">
      <nc r="E111" t="inlineStr">
        <is>
          <t>BC-RQTBC-2926
BC-RQTBC-13756
IceLake-UCIS-1501
RKL : 1209951653</t>
        </is>
      </nc>
    </rcc>
    <rcc rId="0" sId="1">
      <nc r="E110" t="inlineStr">
        <is>
          <t>BC-RQTBC-2926
BC-RQTBC-13756
RKL : 1209951652</t>
        </is>
      </nc>
    </rcc>
    <rcc rId="0" sId="1">
      <nc r="E118" t="inlineStr">
        <is>
          <t>BC-RQTBC-10041
LKF: BC-RQTBCLF-696 ,1604389989
JSLP : BC-RQTBC-16710 , 1607196202</t>
        </is>
      </nc>
    </rcc>
    <rcc rId="0" sId="1">
      <nc r="E169" t="inlineStr">
        <is>
          <t>BC-RQTBC-10214
BC-RQTBC-16713
BC-RQTBC-9988
TGL:BC-RQTBCTL-747 ,2202411163,2201565348
JSL PRD Coverage: BC-RQTBC-16220.4_335-UCIS-1795 , 2202553186	
RKL: 2206972879, 2206874083
ADL: 2205168301</t>
        </is>
      </nc>
    </rcc>
    <rcc rId="0" sId="1">
      <nc r="E209" t="inlineStr">
        <is>
          <t>IceLake-UCIS-873, APL POR v1.02  -&gt; APL Integrated Sensor Solution &amp; ISH4.0 Support
KBL &amp; BXT -&gt; KBL_Mobile_Platform_POR_Doc_v1.0 -&gt; Validated Sensor Types in 2015/6
TGL Requirement coverage: 220195304, 220194425, BC-RQTBCTL-1100, RKL:2203201744</t>
        </is>
      </nc>
    </rcc>
    <rcc rId="0" sId="1">
      <nc r="E171" t="inlineStr">
        <is>
          <t>BC-RQTBC-9988
TGL: BC-RQTBCTL-1134
JSL : BC-RQTBC-16710 , 1607196202
RKL:2203202813</t>
        </is>
      </nc>
    </rcc>
    <rcc rId="0" sId="1">
      <nc r="E170" t="inlineStr">
        <is>
          <t>BC-RQTBC-10214
BC-RQTBC-9988
BC-RQTBC-16713
TGL : BC-RQTBCTL-747, 2201565348, 2202411163
JSL : 4_335-UCIS-1795 , 2202553186	
RKL : 2206972879, 2206874083
ADL: 2205168301</t>
        </is>
      </nc>
    </rcc>
    <rcc rId="0" sId="1">
      <nc r="E224" t="inlineStr">
        <is>
          <t>BC-RQTBC-9775 -&gt; Low Power Engine (LPE) SRAM contents during S0iX should be configured and stored by IMR. Waking system from Idle (Low Power state) pre and post S0ix cycle covers functionality of the requirement. 
JSLP : 1607196068
ADL: 2205168301</t>
        </is>
      </nc>
    </rcc>
    <rcc rId="0" sId="1">
      <nc r="E48" t="inlineStr">
        <is>
          <t>Written based on KBL use case</t>
        </is>
      </nc>
    </rcc>
    <rcc rId="0" sId="1">
      <nc r="E19" t="inlineStr">
        <is>
          <t>BC-RQTBC-2862
TGL Requirement coverage: 220195299, 220194421, 
JSLP: 1607196211
RKL:2203201744, FR: 1209951560
ADL FR:1407849491</t>
        </is>
      </nc>
    </rcc>
    <rcc rId="0" sId="1">
      <nc r="E259" t="inlineStr">
        <is>
          <t>BC-RQTBC-8504
BC-RQTBC-14193
IceLake-UCIS-349
IceLake-UCIS-720
TGL HSD ES ID:220194376
TGL HSD ES ID:220195239
4_335-UCIS-2409
BC-RQTBC-16198
ADL: 1604590079
RKL : 1209950234</t>
        </is>
      </nc>
    </rcc>
    <rcc rId="0" sId="1">
      <nc r="E55" t="inlineStr">
        <is>
          <t>BC-RQTBC-623, IceLake-UCIS-3262
TGL Requirement coverage: 220195225,RKL:2203201744</t>
        </is>
      </nc>
    </rcc>
    <rcc rId="0" sId="1">
      <nc r="E282" t="inlineStr">
        <is>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is>
      </nc>
    </rcc>
    <rcc rId="0" sId="1">
      <nc r="E113" t="inlineStr">
        <is>
          <t>BC-RQTBC-8456
BC-RQTBC-14001
IceLake-UCIS-2728
 LKF PSS ,TGL PSS UCIS Coverage: IceLake-UCIS-2728, IceLake-UCIS-2729, IceLake-UCIS-269
LKF UCIS:4_335-UCIS-2091,4_335-UCIS-2089,4_335-UCIS-2090
HSD:1304664345
JSL:1305899508
ADL:1305899508
RKL:1209948864</t>
        </is>
      </nc>
    </rcc>
    <rcc rId="0" sId="1">
      <nc r="E246" t="inlineStr">
        <is>
          <t>RKL_FR: 1209951608</t>
        </is>
      </nc>
    </rcc>
    <rcc rId="0" sId="1">
      <nc r="E147" t="inlineStr">
        <is>
          <t>BC-RQTBC-373
BC-RQTBC-15960
TGL HSD ID:220195078
JSL+:2202557346
RKL FR: 1209950512 , 1209950709</t>
        </is>
      </nc>
    </rcc>
    <rcc rId="0" sId="1">
      <nc r="E22" t="inlineStr">
        <is>
          <t>BC-RQTBC-14500
BC-RQTBCTL-558
RKL: 2203203070
JSLP: 2203203070</t>
        </is>
      </nc>
    </rcc>
    <rcc rId="0" sId="1">
      <nc r="E205" t="inlineStr">
        <is>
          <t>BC-RQTBC-1400</t>
        </is>
      </nc>
    </rcc>
    <rcc rId="0" sId="1">
      <nc r="E167" t="inlineStr">
        <is>
          <t>test case added from IFWI mandotory check list
LKF ROW Coverage ID : 4_335-LZ-795</t>
        </is>
      </nc>
    </rcc>
    <rcc rId="0" sId="1">
      <nc r="E238" t="inlineStr">
        <is>
          <t>test case added from IFWI mandotory check list
IceLake-UCIS-2030
IceLake-UCIS-2031
 LKF PSS UCIS Coverage: IceLake-UCIS-1107
LKF ROW Coverage ID : 4_335-LZ-795
JSLP Coverage ID: 2203202319,2203202183
RKL:1209951136</t>
        </is>
      </nc>
    </rcc>
    <rcc rId="0" sId="1">
      <nc r="E133" t="inlineStr">
        <is>
          <t>Test case added from IFWI mandotory check list
IceLake-UCIS-892
BC-RQTBC-14230
TGL: BC-RQTBCTL-742
JSL PRD Coverage : BC-RQTBC-16215
RKL Coverage ID :2203202085
JSLP Coverage ID: 2203202085</t>
        </is>
      </nc>
    </rcc>
    <rcc rId="0" sId="1">
      <nc r="E132" t="inlineStr">
        <is>
          <t>Test case added from IFWI mandotory check list
IceLake-UCIS-822
BC-RQTBC-14230
TGL: BC-RQTBCTL-742,BC-RQTBCTL-1324
JSL PRD Coverage : BC-RQTBC-16215
RKL Coverage ID :2203201386,2203202085
JSLP Coverage ID: 2203202085
LKF ROW Coverage ID : 4_335-LZ-795</t>
        </is>
      </nc>
    </rcc>
    <rcc rId="0" sId="1">
      <nc r="E228" t="inlineStr">
        <is>
          <t>BC-RQTBC-13080 
LKF PRD Coverage: BC-RQTBCLF-468
TGL FR Coverage : 1405574486,1405574489,220195081,220195274
JSLP Coverage ID: 2203202802,2203201730,1607196304
RKL Coverage ID :2203201383,2203202518,2203203016,2203202802,2203202480
ADL: 2205445428</t>
        </is>
      </nc>
    </rcc>
    <rcc rId="0" sId="1">
      <nc r="E166" t="inlineStr">
        <is>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is>
      </nc>
    </rcc>
    <rcc rId="0" sId="1">
      <nc r="E157" t="inlineStr">
        <is>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is>
      </nc>
    </rcc>
    <rcc rId="0" sId="1">
      <nc r="E159" t="inlineStr">
        <is>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is>
      </nc>
    </rcc>
    <rcc rId="0" sId="1">
      <nc r="E165" t="inlineStr">
        <is>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is>
      </nc>
    </rcc>
    <rcc rId="0" sId="1">
      <nc r="E231" t="inlineStr">
        <is>
          <t>BC-RQTBC-12333
BC-RQTBCTL-651
BC-RQTBC-13414
BC-RQTBC-13854
BC-RQTBC-12331
BC-RQTBCTL-476
BC-RQTBC-13856
BC-RQTBC-12333
BC-RQTBCTL-478
TGL : BC-RQTBCTL-651, 220195300, 2201297589
JSL : BC-RQTBC-16460 BC-RQTBC-16466
RKL: 2203201716,2203202994,1209949466
JSLP: 2203202994,2203203063</t>
        </is>
      </nc>
    </rcc>
    <rcc rId="0" sId="1">
      <nc r="E232" t="inlineStr">
        <is>
          <t>BC-RQTBCTL-651
BC-RQTBC-13414
TGL: 2201297589
JSL PRD Coverage: BC-RQTBC-16463
RKL:2203201716</t>
        </is>
      </nc>
    </rcc>
    <rcc rId="0" sId="1">
      <nc r="E233" t="inlineStr">
        <is>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is>
      </nc>
    </rcc>
    <rcc rId="0" sId="1">
      <nc r="E234" t="inlineStr">
        <is>
          <t>BC-RQTBCTL-651
BC-RQTBC-13414
TGL: 2201160277, 2201160358
JSL PRD Coverage: BC-RQTBC-16463
RKL:2203201716</t>
        </is>
      </nc>
    </rcc>
    <rcc rId="0" sId="1">
      <nc r="E235" t="inlineStr">
        <is>
          <t>BC-RQTBCTL-651
BC-RQTBC-13414
JSL PRD Coverage: BC-RQTBC-16463
ADL: 2202557898</t>
        </is>
      </nc>
    </rcc>
    <rcc rId="0" sId="1">
      <nc r="E236" t="inlineStr">
        <is>
          <t>BC-RQTBCTL-651
BC-RQTBC-13414
BC-RQTBC-13854
BC-RQTBC-12331
BC-RQTBCTL-476
BC-RQTBC-13856
BC-RQTBC-12333
BC-RQTBCTL-478
JSL: BC-RQTBC-16460 BC-RQTBC-16466
RKL: 2203202994
JSLP: 2203202994,2203203063
ADL: 2202557926</t>
        </is>
      </nc>
    </rcc>
    <rcc rId="0" sId="1">
      <nc r="E237" t="inlineStr">
        <is>
          <t>BC-RQTBCTL-651
BC-RQTBC-13414
JSL PRD Coverage: BC-RQTBC-16463
ADL: 2202557926</t>
        </is>
      </nc>
    </rcc>
    <rcc rId="0" sId="1">
      <nc r="E164" t="inlineStr">
        <is>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is>
      </nc>
    </rcc>
    <rcc rId="0" sId="1">
      <nc r="E156" t="inlineStr">
        <is>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is>
      </nc>
    </rcc>
    <rcc rId="0" sId="1">
      <nc r="E158" t="inlineStr">
        <is>
          <t>BC-RQTBC-12570
BC-RQTBC-9831
BC-RQTBC-496
BC-RQTBC-13074
IceLake-UCIS-768
BC-RQTBC-14231
TGL: BC-RQTBCTL-743
JSL PRD Coverage: BC-RQTBC-16216
CML PRD Coverage:BC-RQTBC-12570
RKL Coverage ID :2203202105
JSLP Coverage ID: 2203202105
ADL : 2205446166</t>
        </is>
      </nc>
    </rcc>
    <rcc rId="0" sId="1">
      <nc r="E264" t="inlineStr">
        <is>
          <t>RKL: 2203202023
JSLP: 2203202023</t>
        </is>
      </nc>
    </rcc>
    <rcc rId="0" sId="1">
      <nc r="E263" t="inlineStr">
        <is>
          <t>220194434
RKL : 1209951624</t>
        </is>
      </nc>
    </rcc>
    <rcc rId="0" sId="1">
      <nc r="E270" t="inlineStr">
        <is>
          <t>PCIe Gen4 Coverage</t>
        </is>
      </nc>
    </rcc>
    <rcc rId="0" sId="1">
      <nc r="E47" t="inlineStr">
        <is>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is>
      </nc>
    </rcc>
    <rcc rId="0" sId="1">
      <nc r="E109" t="inlineStr">
        <is>
          <t>BC-RQTBC-12745
BC-RQTBC-14202
IceLake-UCIS-2778
IceLake-UCIS-610
IceLake-UCIS-2134
IceLake-UCIS-1935
IceLake-UCIS-2165
4_335-UCIS-2095
TGL HSD ES ID:220194416
TGL HSD ES ID 220195305
TGL HSD ES ID 2201442958, 220195295
ADL: 1408256914
RKL FR:1209951523</t>
        </is>
      </nc>
    </rcc>
    <rcc rId="0" sId="1">
      <nc r="E45" t="inlineStr">
        <is>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,2205446165</t>
        </is>
      </nc>
    </rcc>
    <rcc rId="0" sId="1">
      <nc r="E36" t="inlineStr">
        <is>
          <t>BC-RQTBC-15172</t>
        </is>
      </nc>
    </rcc>
    <rcc rId="0" sId="1">
      <nc r="E37" t="inlineStr">
        <is>
          <t>BC-RQTBC-15172</t>
        </is>
      </nc>
    </rcc>
    <rcc rId="0" sId="1">
      <nc r="E112" t="inlineStr">
        <is>
          <t>BC-RQTBC-13038</t>
        </is>
      </nc>
    </rcc>
    <rcc rId="0" sId="1">
      <nc r="E258" t="inlineStr">
        <is>
          <t>Based on ATMS2.0 implementation 
ADL PRD Coverage : 1406912110</t>
        </is>
      </nc>
    </rcc>
    <rcc rId="0" sId="1">
      <nc r="E91" t="inlineStr">
        <is>
          <t>LKF: 4_335-UCIS-2381,4_335-LZ-798
JSLP: 1607196254
ADL:2202557896</t>
        </is>
      </nc>
    </rcc>
    <rcc rId="0" sId="1">
      <nc r="E79" t="inlineStr">
        <is>
          <t>BC-RQTBC-9996
BC-RQTBC-13696
IceLake-UCIS-1260
TGL Requirement coverage: BC-RQTBCTL-487, BC-RQTBCTL-1244, 
JSL PRD Coverage: BC-RQTBC-16469
RKL:2203203097,2203202914</t>
        </is>
      </nc>
    </rcc>
    <rcc rId="0" sId="1">
      <nc r="E82" t="inlineStr">
        <is>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is>
      </nc>
    </rcc>
    <rcc rId="0" sId="1">
      <nc r="E251" t="inlineStr">
        <is>
          <t>IceLake-UCIS-987
LKF-UCIS-4_335-UCIS-2923,4_335-UCIS-2082
LKF FR: LKF: 4_335-FR-17265,MLKF FR:4_335-FR-17272
4_335-FR-1642
4_335-FR-17263
4_335-FR-17221
4_335-FR-17331
RKL:1209949069
ADL:
1305899505
1305899518</t>
        </is>
      </nc>
    </rcc>
    <rcc rId="0" sId="1">
      <nc r="E252" t="inlineStr">
        <is>
          <t>IceLake-UCIS-987
LKF-UCIS-4_335-UCIS-2923,4_335-UCIS-2082
LKF FR: LKF: 4_335-FR-17265,MLKF FR:4_335-FR-17272
4_335-FR-1642
4_335-FR-17263
4_335-FR-17221
4_335-FR-17331
RKL:209948914
ADL:1305899505
1305899518</t>
        </is>
      </nc>
    </rcc>
    <rcc rId="0" sId="1">
      <nc r="E122" t="inlineStr">
        <is>
          <t>BC-RQTBC-8351, BC-RQTBC-12585, BC-RQTBC-12595
TGL: BC-RQTBCTL-873,BC-RQTBCTL-883 
RKL:2203202963
RKL:2203203028</t>
        </is>
      </nc>
    </rcc>
    <rcc rId="0" sId="1">
      <nc r="E124" t="inlineStr">
        <is>
          <t>BC-RQTBC-8351, 
BC-RQTBC-12585,
BC-RQTBC-12595
TGL: BC-RQTBCTL-883 
RKL:2203202963
RKL:2203203028</t>
        </is>
      </nc>
    </rcc>
    <rcc rId="0" sId="1">
      <nc r="E121" t="inlineStr">
        <is>
          <t>BC-RQTBC-8351, BC-RQTBC-12585,  BC-RQTBC-12595
TGL: BC-RQTBCTL-873,BC-RQTBCTL-883 
RKL:2203202963
RKL:2203203028</t>
        </is>
      </nc>
    </rcc>
    <rcc rId="0" sId="1">
      <nc r="E120" t="inlineStr">
        <is>
          <t>BC-RQTBC-8351, BC-RQTBC-12585,BC-RQTBC-12595,BC-RQTBC-14511
TGL: BC-RQTBCTL-883 
RKL:2203202963
RKL:2203203028</t>
        </is>
      </nc>
    </rcc>
    <rcc rId="0" sId="1">
      <nc r="E214" t="inlineStr">
        <is>
          <t>IceLake-UCIS-2009, KBL L3 Platform Landing Zone_20151006 -&gt; Other LZ
TGL Requirement coverage: 220195223, 220194365, BC-RQTBCTL-1100, 
BC-RQTBC-15964,RKL:2203201744</t>
        </is>
      </nc>
    </rcc>
    <rcc rId="0" sId="1">
      <nc r="E211" t="inlineStr">
        <is>
          <t>IceLake-UCIS-873, APL POR v1.02  -&gt; APL Integrated Sensor Solution &amp; ISH4.0 Support
KBL &amp; BXT -&gt; KBL_Mobile_Platform_POR_Doc_v1.0 -&gt; Validated Sensor Types in 2015/6
TGL Requirement coverage: 220195304, 220194425, BC-RQTBCTL-1100,RKL:2203201744</t>
        </is>
      </nc>
    </rcc>
    <rcc rId="0" sId="1">
      <nc r="E176" t="inlineStr">
        <is>
          <t>New Scenario Added based on 2016 Apollo Lake Entry Platform POR Rev 1.12
IceLake-UCIS-1855
IceLake-UCIS-2033
TGL Requirement coverage: 220195303, 220194423, BC-RQTBCTL-1100, RKL:2203201744</t>
        </is>
      </nc>
    </rcc>
    <rcc rId="0" sId="1">
      <nc r="E63" t="inlineStr">
        <is>
          <t>BC-RQTBC-623, IceLake-UCIS-3262</t>
        </is>
      </nc>
    </rcc>
    <rcc rId="0" sId="1">
      <nc r="E183" t="inlineStr">
        <is>
          <t>BC-RQTBC-623, IceLake-UCIS-1854
TGL Requirement coverage: 220195301, 220194422, BC-RQTBCTL-1100, RKL:2203201744</t>
        </is>
      </nc>
    </rcc>
    <rcc rId="0" sId="1">
      <nc r="E180" t="inlineStr">
        <is>
          <t>BC-RQTBC-623, IceLake-UCIS-2163
TGL Requirement coverage: 220195306, 220194427, BC-RQTBCTL-1100, RKL:2203201744</t>
        </is>
      </nc>
    </rcc>
    <rcc rId="0" sId="1">
      <nc r="E67" t="inlineStr">
        <is>
          <t>IceLake-UCIS-2138
TGL Requirement coverage: 220377677
RKL FR:1209951570</t>
        </is>
      </nc>
    </rcc>
    <rcc rId="0" sId="1">
      <nc r="E256" t="inlineStr">
        <is>
          <t>RKL FR:1209949825
MTL FR::1408878546</t>
        </is>
      </nc>
    </rcc>
    <rcc rId="0" sId="1">
      <nc r="E182" t="inlineStr">
        <is>
          <t>BC-RQTBC-623
IceLake-UCIS-1854
TGL Requirement coverage: 220195301, 220194422, 
RKL:2203201744, FR:1209951562</t>
        </is>
      </nc>
    </rcc>
    <rcc rId="0" sId="1">
      <nc r="E265" t="inlineStr">
        <is>
          <t>BC-RQTBC-8807
BC-RQTBC-14208
IceLake-UCIS-2782(Rev 2.3)
4_335-UCIS-1636
4_335-UCIS-2048
BC-RQTBCLF-459
BC-RQTBCLF-680
BC-RQTBCTL-1107
RKL: 2203202726
JSLP: 2203201774
ADL: 1408256996
ADL FR:1604590077,1604590080</t>
        </is>
      </nc>
    </rcc>
    <rcc rId="0" sId="1">
      <nc r="E213" t="inlineStr">
        <is>
          <t>KBL L3 Platform Landing Zone_20151006 -&gt; Other LZ
IceLake-UCIS-1822
TGL Requirement coverage: 220195223, 220194365, 
BC-RQTBC-15964,
RKL: 2203201744,2203202500</t>
        </is>
      </nc>
    </rcc>
    <rcc rId="0" sId="1">
      <nc r="E210" t="inlineStr">
        <is>
          <t>APL POR v1.02  -&gt; APL Integrated Sensor Solution &amp; ISH4.0 Support
KBL &amp; BXT -&gt; KBL_Mobile_Platform_POR_Doc_v1.0 -&gt; Validated Sensor Types in 2015/6
IceLake-UCIS-1856
TGL Requirement coverage: 220195304, 220194425, RKL:2203201744</t>
        </is>
      </nc>
    </rcc>
    <rcc rId="0" sId="1">
      <nc r="E56" t="inlineStr">
        <is>
          <t>BC-RQTBC-623, IceLake-UCIS-3262
TGL Requirement coverage: 220195225
4_335-UCIS-1909,RKL:2203201744</t>
        </is>
      </nc>
    </rcc>
    <rcc rId="0" sId="1">
      <nc r="E186" t="inlineStr">
        <is>
          <t>BC-RQTBC-623
TGL Requirement coverage: 220195299, 220194421
RKL:2203201744 , 1209951560
ADL FR:1407849495</t>
        </is>
      </nc>
    </rcc>
    <rcc rId="0" sId="1">
      <nc r="E174" t="inlineStr">
        <is>
          <t>New Scenario Added based on 2016 Apollo Lake Entry Platform POR Rev 1.12
IceLake-UCIS-1855
IceLake-UCIS-2033
TGL Requirement coverage: 220195303, 220194423, BC-RQTBCTL-1100, RKL:2203201744</t>
        </is>
      </nc>
    </rcc>
    <rcc rId="0" sId="1">
      <nc r="E72" t="inlineStr">
        <is>
          <t>BC-RQTBC-2906
BC-RQTBC-13696
IceLake-UCIS-2138
IceLake-UCIS-1931
IceLake-UCIS-2138
TGL Requirement coverage: 220377677, BC-RQTBCTL-1100, 
4_335-UCIS-1525
RKL:2203202687</t>
        </is>
      </nc>
    </rcc>
    <rcc rId="0" sId="1">
      <nc r="E81" t="inlineStr">
        <is>
          <t>BC-RQTBC-2906
BC-RQTBC-13696
IceLake-UCIS-1855
IceLake-UCIS-2033
TGL Requirement coverage: 220195303, 220194423, BC-RQTBCTL-1100,</t>
        </is>
      </nc>
    </rcc>
    <rcc rId="0" sId="1">
      <nc r="E71" t="inlineStr">
        <is>
          <t>BC-RQTBC-13696
IceLake-UCIS-1822
IceLake-UCIS-2009
TGL Requirement coverage: 220195223, 220194365, BC-RQTBCTL-1100, 
RKL:2203202687</t>
        </is>
      </nc>
    </rcc>
    <rcc rId="0" sId="1">
      <nc r="E70" t="inlineStr">
        <is>
          <t>BC-RQTBC-13696
IceLake-UCIS-1856
IceLake-UCIS-2034
TGL Requirement coverage: 220195304, 220194425, BC-RQTBCTL-1100, 
RKL:2203202687</t>
        </is>
      </nc>
    </rcc>
    <rcc rId="0" sId="1">
      <nc r="E173" t="inlineStr">
        <is>
          <t>New Scenario Added based on 2016 Apollo Lake Entry Platform POR Rev 1.12
IceLake-UCIS-1855
IceLake-UCIS-2033
RKL : 1209951563
TGL Requirement coverage: 220195303, 220194423, RKL:2203201744</t>
        </is>
      </nc>
    </rcc>
    <rcc rId="0" sId="1">
      <nc r="E184" t="inlineStr">
        <is>
          <t>BC-RQTBC-623
TGL Requirement coverage: 220195299, 220194421, RKL:2203201744
RKL: 1209951560</t>
        </is>
      </nc>
    </rcc>
    <rcc rId="0" sId="1">
      <nc r="E222" t="inlineStr">
        <is>
          <t>BC-RQTBC-10014
BC-RQTBC-13177
BC-RQTBC-13804
BC-RQTBCTL-1380
BC-RQTBCTL-1197
BC-RQTBC-12463
BC-RQTBC-13964
JSL: BC-RQTBC-16787
TGL FR: 1209127125
RKL: BC-RQTBCTL-1380 ,  2203201687 ,  2203202877
JSLP:1607196307
CFL,CML-S: 2207395172</t>
        </is>
      </nc>
    </rcc>
    <rcc rId="0" sId="1">
      <nc r="E196" t="inlineStr">
        <is>
          <t>BC-RQTBC-9513
BC-RQTBC-12350
BC-RQTBC-2548
BC-RQTBC-15496
 ICL PRD Coverage: BC-RQTBC-13873 BC-RQTBC-14633 BC-RQTBC-15216 BC-RQTBC-12350
TGL: BC-RQTBCTL-498,1405573787,BC-RQTBCTL-492
TGL Coverage : 1405573796
CML PRD Coverage: BC-RQTBC-12350,BC-RQTBC-15496
ADL: 2205445425 , 2205445399</t>
        </is>
      </nc>
    </rcc>
    <rcc rId="0" sId="1">
      <nc r="E39" t="inlineStr">
        <is>
          <t>BC-RQTBC-12350
BC-RQTBC-2548
ICL PRD Coverage: BC-RQTBC-15218
TGL PSS UCIS Coverage:  220194404, 220194401
CML PRD Coverage: BC-RQTBC-12350
ADL: 2205445428</t>
        </is>
      </nc>
    </rcc>
    <rcc rId="0" sId="1">
      <nc r="E277" t="inlineStr">
        <is>
          <t>BC-RQTBC-2820
BC-RQTBC-10400
IceLake-UCIS-1549
IceLake-UCIS-930
4_335-UCIS-2645
BC-RQTBCLF-19 
BC-RQTBCLF-642
4_335-UCIS-1498
LKF WCOS : WCOS_WHCP_BIOS_assessment : FFUFlashing
JSL+: 16011316714,16011316725
ADL: 2203202628</t>
        </is>
      </nc>
    </rcc>
    <rcc rId="0" sId="1">
      <nc r="E279" t="inlineStr">
        <is>
          <t>BC-RQTBCLF-642
4_335-UCIS-1498
LKF WCOS : WCOS_WHCP_BIOS_assessment : FFUFlashing
JSL+: 16011316714,16011316725
ADL: 2203202628</t>
        </is>
      </nc>
    </rcc>
    <rcc rId="0" sId="1">
      <nc r="E278" t="inlineStr">
        <is>
          <t>LKF WCOS : WCOS_WHCP_BIOS_assessment : FFUFlashing
JSLP: WCOS_BIOS_assessment-JSL-DEV. :FFU _Flashing
JSL+: 16011317039
ADL: 2203202628</t>
        </is>
      </nc>
    </rcc>
  </rrc>
  <rrc rId="5479" sId="1" ref="E1:E1048576" action="deleteCol" edge="1">
    <rfmt sheetId="1" xfDxf="1" sqref="E1:E1048576" start="0" length="0"/>
    <rcc rId="0" sId="1" dxf="1">
      <nc r="E1" t="inlineStr">
        <is>
          <t>legacy_id</t>
        </is>
      </nc>
      <ndxf>
        <font>
          <b/>
          <sz val="11"/>
          <color theme="1"/>
          <name val="Calibri"/>
          <family val="2"/>
          <scheme val="minor"/>
        </font>
        <fill>
          <patternFill patternType="solid">
            <bgColor theme="4"/>
          </patternFill>
        </fill>
      </ndxf>
    </rcc>
    <rcc rId="0" sId="1">
      <nc r="E6" t="inlineStr">
        <is>
          <t>CSS-IVE-130066</t>
        </is>
      </nc>
    </rcc>
    <rcc rId="0" sId="1">
      <nc r="E17" t="inlineStr">
        <is>
          <t>CSS-IVE-130133</t>
        </is>
      </nc>
    </rcc>
    <rcc rId="0" sId="1">
      <nc r="E261" t="inlineStr">
        <is>
          <t>CSS-IVE-132970</t>
        </is>
      </nc>
    </rcc>
    <rcc rId="0" sId="1">
      <nc r="E44" t="inlineStr">
        <is>
          <t>CSS-IVE-131070</t>
        </is>
      </nc>
    </rcc>
    <rcc rId="0" sId="1">
      <nc r="E199" t="inlineStr">
        <is>
          <t>CSS-IVE-132350</t>
        </is>
      </nc>
    </rcc>
    <rcc rId="0" sId="1">
      <nc r="E168" t="inlineStr">
        <is>
          <t>CSS-IVE-132231</t>
        </is>
      </nc>
    </rcc>
    <rcc rId="0" sId="1">
      <nc r="E194" t="inlineStr">
        <is>
          <t>CSS-IVE-132333</t>
        </is>
      </nc>
    </rcc>
    <rcc rId="0" sId="1">
      <nc r="E195" t="inlineStr">
        <is>
          <t>CSS-IVE-132334</t>
        </is>
      </nc>
    </rcc>
    <rcc rId="0" sId="1">
      <nc r="E192" t="inlineStr">
        <is>
          <t>CSS-IVE-132328</t>
        </is>
      </nc>
    </rcc>
    <rcc rId="0" sId="1">
      <nc r="E230" t="inlineStr">
        <is>
          <t>CSS-IVE-132521</t>
        </is>
      </nc>
    </rcc>
    <rcc rId="0" sId="1">
      <nc r="E14" t="inlineStr">
        <is>
          <t>CSS-IVE-130111</t>
        </is>
      </nc>
    </rcc>
    <rcc rId="0" sId="1">
      <nc r="E239" t="inlineStr">
        <is>
          <t>CSS-IVE-132589</t>
        </is>
      </nc>
    </rcc>
    <rcc rId="0" sId="1">
      <nc r="E51" t="inlineStr">
        <is>
          <t>CSS-IVE-131250</t>
        </is>
      </nc>
    </rcc>
    <rcc rId="0" sId="1">
      <nc r="E52" t="inlineStr">
        <is>
          <t>CSS-IVE-131251</t>
        </is>
      </nc>
    </rcc>
    <rcc rId="0" sId="1">
      <nc r="E240" t="inlineStr">
        <is>
          <t>CSS-IVE-132590</t>
        </is>
      </nc>
    </rcc>
    <rcc rId="0" sId="1">
      <nc r="E46" t="inlineStr">
        <is>
          <t>CSS-IVE-131078</t>
        </is>
      </nc>
    </rcc>
    <rcc rId="0" sId="1">
      <nc r="E16" t="inlineStr">
        <is>
          <t>CSS-IVE-130121</t>
        </is>
      </nc>
    </rcc>
    <rcc rId="0" sId="1">
      <nc r="E12" t="inlineStr">
        <is>
          <t>CSS-IVE-130107</t>
        </is>
      </nc>
    </rcc>
    <rcc rId="0" sId="1">
      <nc r="E13" t="inlineStr">
        <is>
          <t>CSS-IVE-130109</t>
        </is>
      </nc>
    </rcc>
    <rcc rId="0" sId="1">
      <nc r="E248" t="inlineStr">
        <is>
          <t>CSS-IVE-132658</t>
        </is>
      </nc>
    </rcc>
    <rcc rId="0" sId="1">
      <nc r="E136" t="inlineStr">
        <is>
          <t>CSS-IVE-132089</t>
        </is>
      </nc>
    </rcc>
    <rcc rId="0" sId="1">
      <nc r="E23" t="inlineStr">
        <is>
          <t>CSS-IVE-130273</t>
        </is>
      </nc>
    </rcc>
    <rcc rId="0" sId="1">
      <nc r="E247" t="inlineStr">
        <is>
          <t>CSS-IVE-132657</t>
        </is>
      </nc>
    </rcc>
    <rcc rId="0" sId="1">
      <nc r="E15" t="inlineStr">
        <is>
          <t>CSS-IVE-130113</t>
        </is>
      </nc>
    </rcc>
    <rcc rId="0" sId="1">
      <nc r="E146" t="inlineStr">
        <is>
          <t>CSS-IVE-132135</t>
        </is>
      </nc>
    </rcc>
    <rcc rId="0" sId="1">
      <nc r="E243" t="inlineStr">
        <is>
          <t>CSS-IVE-132598</t>
        </is>
      </nc>
    </rcc>
    <rcc rId="0" sId="1">
      <nc r="E69" t="inlineStr">
        <is>
          <t>CSS-IVE-131405</t>
        </is>
      </nc>
    </rcc>
    <rcc rId="0" sId="1">
      <nc r="E11" t="inlineStr">
        <is>
          <t>CSS-IVE-130103</t>
        </is>
      </nc>
    </rcc>
    <rcc rId="0" sId="1">
      <nc r="E245" t="inlineStr">
        <is>
          <t>CSS-IVE-132651</t>
        </is>
      </nc>
    </rcc>
    <rcc rId="0" sId="1">
      <nc r="E221" t="inlineStr">
        <is>
          <t>CSS-IVE-132478</t>
        </is>
      </nc>
    </rcc>
    <rcc rId="0" sId="1">
      <nc r="E32" t="inlineStr">
        <is>
          <t>CSS-IVE-130707</t>
        </is>
      </nc>
    </rcc>
    <rcc rId="0" sId="1">
      <nc r="E33" t="inlineStr">
        <is>
          <t>CSS-IVE-130777</t>
        </is>
      </nc>
    </rcc>
    <rcc rId="0" sId="1">
      <nc r="E34" t="inlineStr">
        <is>
          <t>CSS-IVE-130779</t>
        </is>
      </nc>
    </rcc>
    <rcc rId="0" sId="1">
      <nc r="E25" t="inlineStr">
        <is>
          <t>CSS-IVE-130283</t>
        </is>
      </nc>
    </rcc>
    <rcc rId="0" sId="1">
      <nc r="E27" t="inlineStr">
        <is>
          <t>CSS-IVE-130292</t>
        </is>
      </nc>
    </rcc>
    <rcc rId="0" sId="1">
      <nc r="E26" t="inlineStr">
        <is>
          <t>CSS-IVE-130286</t>
        </is>
      </nc>
    </rcc>
    <rcc rId="0" sId="1">
      <nc r="E225" t="inlineStr">
        <is>
          <t>CSS-IVE-132490</t>
        </is>
      </nc>
    </rcc>
    <rcc rId="0" sId="1">
      <nc r="E151" t="inlineStr">
        <is>
          <t>CSS-IVE-132151</t>
        </is>
      </nc>
    </rcc>
    <rcc rId="0" sId="1">
      <nc r="E150" t="inlineStr">
        <is>
          <t>CSS-IVE-132150</t>
        </is>
      </nc>
    </rcc>
    <rcc rId="0" sId="1">
      <nc r="E54" t="inlineStr">
        <is>
          <t>CSS-IVE-131335</t>
        </is>
      </nc>
    </rcc>
    <rcc rId="0" sId="1">
      <nc r="E155" t="inlineStr">
        <is>
          <t>CSS-IVE-132186</t>
        </is>
      </nc>
    </rcc>
    <rcc rId="0" sId="1">
      <nc r="E198" t="inlineStr">
        <is>
          <t>CSS-IVE-132349</t>
        </is>
      </nc>
    </rcc>
    <rcc rId="0" sId="1">
      <nc r="E104" t="inlineStr">
        <is>
          <t>CSS-IVE-131657</t>
        </is>
      </nc>
    </rcc>
    <rcc rId="0" sId="1">
      <nc r="E125" t="inlineStr">
        <is>
          <t>CSS-IVE-132031</t>
        </is>
      </nc>
    </rcc>
    <rcc rId="0" sId="1">
      <nc r="E42" t="inlineStr">
        <is>
          <t>CSS-IVE-130996</t>
        </is>
      </nc>
    </rcc>
    <rcc rId="0" sId="1">
      <nc r="E138" t="inlineStr">
        <is>
          <t>CSS-IVE-132097</t>
        </is>
      </nc>
    </rcc>
    <rcc rId="0" sId="1">
      <nc r="E257" t="inlineStr">
        <is>
          <t>CSS-IVE-132845</t>
        </is>
      </nc>
    </rcc>
    <rcc rId="0" sId="1">
      <nc r="E262" t="inlineStr">
        <is>
          <t>CSS-IVE-132996</t>
        </is>
      </nc>
    </rcc>
    <rcc rId="0" sId="1">
      <nc r="E102" t="inlineStr">
        <is>
          <t>CSS-IVE-131566</t>
        </is>
      </nc>
    </rcc>
    <rcc rId="0" sId="1">
      <nc r="E254" t="inlineStr">
        <is>
          <t>CSS-IVE-132772</t>
        </is>
      </nc>
    </rcc>
    <rcc rId="0" sId="1">
      <nc r="E101" t="inlineStr">
        <is>
          <t>CSS-IVE-131565</t>
        </is>
      </nc>
    </rcc>
    <rcc rId="0" sId="1">
      <nc r="E200" t="inlineStr">
        <is>
          <t>CSS-IVE-132367</t>
        </is>
      </nc>
    </rcc>
    <rcc rId="0" sId="1">
      <nc r="E100" t="inlineStr">
        <is>
          <t>CSS-IVE-131564</t>
        </is>
      </nc>
    </rcc>
    <rcc rId="0" sId="1">
      <nc r="E43" t="inlineStr">
        <is>
          <t>CSS-IVE-131009</t>
        </is>
      </nc>
    </rcc>
    <rcc rId="0" sId="1">
      <nc r="E249" t="inlineStr">
        <is>
          <t>CSS-IVE-132668</t>
        </is>
      </nc>
    </rcc>
    <rcc rId="0" sId="1">
      <nc r="E130" t="inlineStr">
        <is>
          <t>CSS-IVE-132056</t>
        </is>
      </nc>
    </rcc>
    <rcc rId="0" sId="1">
      <nc r="E53" t="inlineStr">
        <is>
          <t>CSS-IVE-131328</t>
        </is>
      </nc>
    </rcc>
    <rcc rId="0" sId="1">
      <nc r="E193" t="inlineStr">
        <is>
          <t>CSS-IVE-132331</t>
        </is>
      </nc>
    </rcc>
    <rcc rId="0" sId="1">
      <nc r="E20" t="inlineStr">
        <is>
          <t>CSS-IVE-130215</t>
        </is>
      </nc>
    </rcc>
    <rcc rId="0" sId="1">
      <nc r="E206" t="inlineStr">
        <is>
          <t>CSS-IVE-132385</t>
        </is>
      </nc>
    </rcc>
    <rcc rId="0" sId="1">
      <nc r="E207" t="inlineStr">
        <is>
          <t>CSS-IVE-132387</t>
        </is>
      </nc>
    </rcc>
    <rcc rId="0" sId="1">
      <nc r="E253" t="inlineStr">
        <is>
          <t>CSS-IVE-132745</t>
        </is>
      </nc>
    </rcc>
    <rcc rId="0" sId="1">
      <nc r="E208" t="inlineStr">
        <is>
          <t>CSS-IVE-132391</t>
        </is>
      </nc>
    </rcc>
    <rcc rId="0" sId="1">
      <nc r="E21" t="inlineStr">
        <is>
          <t>CSS-IVE-130244</t>
        </is>
      </nc>
    </rcc>
    <rcc rId="0" sId="1">
      <nc r="E40" t="inlineStr">
        <is>
          <t>CSS-IVE-130975</t>
        </is>
      </nc>
    </rcc>
    <rcc rId="0" sId="1">
      <nc r="E83" t="inlineStr">
        <is>
          <t>CSS-IVE-131443</t>
        </is>
      </nc>
    </rcc>
    <rcc rId="0" sId="1">
      <nc r="E90" t="inlineStr">
        <is>
          <t>CSS-IVE-131530</t>
        </is>
      </nc>
    </rcc>
    <rcc rId="0" sId="1">
      <nc r="E142" t="inlineStr">
        <is>
          <t>CSS-IVE-132101</t>
        </is>
      </nc>
    </rcc>
    <rcc rId="0" sId="1">
      <nc r="E217" t="inlineStr">
        <is>
          <t>CSS-IVE-132474</t>
        </is>
      </nc>
    </rcc>
    <rcc rId="0" sId="1">
      <nc r="E140" t="inlineStr">
        <is>
          <t>CSS-IVE-132099</t>
        </is>
      </nc>
    </rcc>
    <rcc rId="0" sId="1">
      <nc r="E144" t="inlineStr">
        <is>
          <t>CSS-IVE-132103</t>
        </is>
      </nc>
    </rcc>
    <rcc rId="0" sId="1">
      <nc r="E73" t="inlineStr">
        <is>
          <t>CSS-IVE-131411</t>
        </is>
      </nc>
    </rcc>
    <rcc rId="0" sId="1">
      <nc r="E74" t="inlineStr">
        <is>
          <t>CSS-IVE-131412</t>
        </is>
      </nc>
    </rcc>
    <rcc rId="0" sId="1">
      <nc r="E219" t="inlineStr">
        <is>
          <t>CSS-IVE-132476</t>
        </is>
      </nc>
    </rcc>
    <rcc rId="0" sId="1">
      <nc r="E280" t="inlineStr">
        <is>
          <t>CSS-IVE-145424</t>
        </is>
      </nc>
    </rcc>
    <rcc rId="0" sId="1">
      <nc r="E189" t="inlineStr">
        <is>
          <t>CSS-IVE-132311</t>
        </is>
      </nc>
    </rcc>
    <rcc rId="0" sId="1">
      <nc r="E229" t="inlineStr">
        <is>
          <t>CSS-IVE-132519</t>
        </is>
      </nc>
    </rcc>
    <rcc rId="0" sId="1">
      <nc r="E190" t="inlineStr">
        <is>
          <t>CSS-IVE-132312</t>
        </is>
      </nc>
    </rcc>
    <rcc rId="0" sId="1">
      <nc r="E80" t="inlineStr">
        <is>
          <t>CSS-IVE-131422</t>
        </is>
      </nc>
    </rcc>
    <rcc rId="0" sId="1">
      <nc r="E58" t="inlineStr">
        <is>
          <t>CSS-IVE-131353</t>
        </is>
      </nc>
    </rcc>
    <rcc rId="0" sId="1">
      <nc r="E60" t="inlineStr">
        <is>
          <t>CSS-IVE-131357</t>
        </is>
      </nc>
    </rcc>
    <rcc rId="0" sId="1">
      <nc r="E212" t="inlineStr">
        <is>
          <t>CSS-IVE-132414</t>
        </is>
      </nc>
    </rcc>
    <rcc rId="0" sId="1">
      <nc r="E64" t="inlineStr">
        <is>
          <t>CSS-IVE-131372</t>
        </is>
      </nc>
    </rcc>
    <rcc rId="0" sId="1">
      <nc r="E65" t="inlineStr">
        <is>
          <t>CSS-IVE-131373</t>
        </is>
      </nc>
    </rcc>
    <rcc rId="0" sId="1">
      <nc r="E160" t="inlineStr">
        <is>
          <t>CSS-IVE-132197</t>
        </is>
      </nc>
    </rcc>
    <rcc rId="0" sId="1">
      <nc r="E226" t="inlineStr">
        <is>
          <t>CSS-IVE-132493</t>
        </is>
      </nc>
    </rcc>
    <rcc rId="0" sId="1">
      <nc r="E161" t="inlineStr">
        <is>
          <t>CSS-IVE-132198</t>
        </is>
      </nc>
    </rcc>
    <rcc rId="0" sId="1">
      <nc r="E89" t="inlineStr">
        <is>
          <t>CSS-IVE-131524</t>
        </is>
      </nc>
    </rcc>
    <rcc rId="0" sId="1">
      <nc r="E24" t="inlineStr">
        <is>
          <t>CSS-IVE-130279</t>
        </is>
      </nc>
    </rcc>
    <rcc rId="0" sId="1">
      <nc r="E105" t="inlineStr">
        <is>
          <t>CSS-IVE-131668</t>
        </is>
      </nc>
    </rcc>
    <rcc rId="0" sId="1">
      <nc r="E106" t="inlineStr">
        <is>
          <t>CSS-IVE-131669</t>
        </is>
      </nc>
    </rcc>
    <rcc rId="0" sId="1">
      <nc r="E107" t="inlineStr">
        <is>
          <t>CSS-IVE-131675</t>
        </is>
      </nc>
    </rcc>
    <rcc rId="0" sId="1">
      <nc r="E5" t="inlineStr">
        <is>
          <t>CSS-IVE-130064</t>
        </is>
      </nc>
    </rcc>
    <rcc rId="0" sId="1">
      <nc r="E4" t="inlineStr">
        <is>
          <t>CSS-IVE-130062</t>
        </is>
      </nc>
    </rcc>
    <rcc rId="0" sId="1">
      <nc r="E123" t="inlineStr">
        <is>
          <t>CSS-IVE-131962</t>
        </is>
      </nc>
    </rcc>
    <rcc rId="0" sId="1">
      <nc r="E103" t="inlineStr">
        <is>
          <t>CSS-IVE-131656</t>
        </is>
      </nc>
    </rcc>
    <rcc rId="0" sId="1">
      <nc r="E7" t="inlineStr">
        <is>
          <t>CSS-IVE-130074</t>
        </is>
      </nc>
    </rcc>
    <rcc rId="0" sId="1">
      <nc r="E99" t="inlineStr">
        <is>
          <t>CSS-IVE-131561</t>
        </is>
      </nc>
    </rcc>
    <rcc rId="0" sId="1">
      <nc r="E8" t="inlineStr">
        <is>
          <t>CSS-IVE-130076</t>
        </is>
      </nc>
    </rcc>
    <rcc rId="0" sId="1">
      <nc r="E216" t="inlineStr">
        <is>
          <t>CSS-IVE-132470</t>
        </is>
      </nc>
    </rcc>
    <rcc rId="0" sId="1">
      <nc r="E31" t="inlineStr">
        <is>
          <t>CSS-IVE-130534</t>
        </is>
      </nc>
    </rcc>
    <rcc rId="0" sId="1">
      <nc r="E268" t="inlineStr">
        <is>
          <t>CSS-IVE-133849</t>
        </is>
      </nc>
    </rcc>
    <rcc rId="0" sId="1">
      <nc r="E266" t="inlineStr">
        <is>
          <t>CSS-IVE-133846</t>
        </is>
      </nc>
    </rcc>
    <rcc rId="0" sId="1">
      <nc r="E260" t="inlineStr">
        <is>
          <t>CSS-IVE-132945</t>
        </is>
      </nc>
    </rcc>
    <rcc rId="0" sId="1">
      <nc r="E250" t="inlineStr">
        <is>
          <t>CSS-IVE-132672</t>
        </is>
      </nc>
    </rcc>
    <rcc rId="0" sId="1">
      <nc r="E114" t="inlineStr">
        <is>
          <t>CSS-IVE-131809</t>
        </is>
      </nc>
    </rcc>
    <rcc rId="0" sId="1">
      <nc r="E41" t="inlineStr">
        <is>
          <t>CSS-IVE-130988</t>
        </is>
      </nc>
    </rcc>
    <rcc rId="0" sId="1">
      <nc r="E94" t="inlineStr">
        <is>
          <t>CSS-IVE-131554</t>
        </is>
      </nc>
    </rcc>
    <rcc rId="0" sId="1">
      <nc r="E35" t="inlineStr">
        <is>
          <t>CSS-IVE-130830</t>
        </is>
      </nc>
    </rcc>
    <rcc rId="0" sId="1">
      <nc r="E30" t="inlineStr">
        <is>
          <t>CSS-IVE-130476</t>
        </is>
      </nc>
    </rcc>
    <rcc rId="0" sId="1">
      <nc r="E152" t="inlineStr">
        <is>
          <t>CSS-IVE-132160</t>
        </is>
      </nc>
    </rcc>
    <rcc rId="0" sId="1">
      <nc r="E134" t="inlineStr">
        <is>
          <t>CSS-IVE-132082</t>
        </is>
      </nc>
    </rcc>
    <rcc rId="0" sId="1">
      <nc r="E135" t="inlineStr">
        <is>
          <t>CSS-IVE-132083</t>
        </is>
      </nc>
    </rcc>
    <rcc rId="0" sId="1">
      <nc r="E28" t="inlineStr">
        <is>
          <t>CSS-IVE-130356</t>
        </is>
      </nc>
    </rcc>
    <rcc rId="0" sId="1">
      <nc r="E131" t="inlineStr">
        <is>
          <t>CSS-IVE-132062</t>
        </is>
      </nc>
    </rcc>
    <rcc rId="0" sId="1">
      <nc r="E117" t="inlineStr">
        <is>
          <t>CSS-IVE-131841</t>
        </is>
      </nc>
    </rcc>
    <rcc rId="0" sId="1">
      <nc r="E139" t="inlineStr">
        <is>
          <t>CSS-IVE-132098</t>
        </is>
      </nc>
    </rcc>
    <rcc rId="0" sId="1">
      <nc r="E119" t="inlineStr">
        <is>
          <t>CSS-IVE-131879</t>
        </is>
      </nc>
    </rcc>
    <rcc rId="0" sId="1">
      <nc r="E84" t="inlineStr">
        <is>
          <t>CSS-IVE-131444</t>
        </is>
      </nc>
    </rcc>
    <rcc rId="0" sId="1">
      <nc r="E218" t="inlineStr">
        <is>
          <t>CSS-IVE-132475</t>
        </is>
      </nc>
    </rcc>
    <rcc rId="0" sId="1">
      <nc r="E284" t="inlineStr">
        <is>
          <t>CSS-IVE-145506</t>
        </is>
      </nc>
    </rcc>
    <rcc rId="0" sId="1">
      <nc r="E2" t="inlineStr">
        <is>
          <t>CSS-IVE-145506</t>
        </is>
      </nc>
    </rcc>
    <rcc rId="0" sId="1">
      <nc r="E98" t="inlineStr">
        <is>
          <t>CSS-IVE-131558</t>
        </is>
      </nc>
    </rcc>
    <rcc rId="0" sId="1">
      <nc r="E96" t="inlineStr">
        <is>
          <t>CSS-IVE-131556</t>
        </is>
      </nc>
    </rcc>
    <rcc rId="0" sId="1">
      <nc r="E175" t="inlineStr">
        <is>
          <t>CSS-IVE-132268</t>
        </is>
      </nc>
    </rcc>
    <rcc rId="0" sId="1">
      <nc r="E62" t="inlineStr">
        <is>
          <t>CSS-IVE-131366</t>
        </is>
      </nc>
    </rcc>
    <rcc rId="0" sId="1">
      <nc r="E59" t="inlineStr">
        <is>
          <t>CSS-IVE-131356</t>
        </is>
      </nc>
    </rcc>
    <rcc rId="0" sId="1">
      <nc r="E179" t="inlineStr">
        <is>
          <t>CSS-IVE-132284</t>
        </is>
      </nc>
    </rcc>
    <rcc rId="0" sId="1">
      <nc r="E78" t="inlineStr">
        <is>
          <t>CSS-IVE-131417</t>
        </is>
      </nc>
    </rcc>
    <rcc rId="0" sId="1">
      <nc r="E61" t="inlineStr">
        <is>
          <t>CSS-IVE-131363</t>
        </is>
      </nc>
    </rcc>
    <rcc rId="0" sId="1">
      <nc r="E181" t="inlineStr">
        <is>
          <t>CSS-IVE-132289</t>
        </is>
      </nc>
    </rcc>
    <rcc rId="0" sId="1">
      <nc r="E178" t="inlineStr">
        <is>
          <t>CSS-IVE-132281</t>
        </is>
      </nc>
    </rcc>
    <rcc rId="0" sId="1">
      <nc r="E57" t="inlineStr">
        <is>
          <t>CSS-IVE-131345</t>
        </is>
      </nc>
    </rcc>
    <rcc rId="0" sId="1">
      <nc r="E137" t="inlineStr">
        <is>
          <t>CSS-IVE-132092</t>
        </is>
      </nc>
    </rcc>
    <rcc rId="0" sId="1">
      <nc r="E77" t="inlineStr">
        <is>
          <t>CSS-IVE-131416</t>
        </is>
      </nc>
    </rcc>
    <rcc rId="0" sId="1">
      <nc r="E76" t="inlineStr">
        <is>
          <t>CSS-IVE-131415</t>
        </is>
      </nc>
    </rcc>
    <rcc rId="0" sId="1">
      <nc r="E97" t="inlineStr">
        <is>
          <t>CSS-IVE-131557</t>
        </is>
      </nc>
    </rcc>
    <rcc rId="0" sId="1">
      <nc r="E95" t="inlineStr">
        <is>
          <t>CSS-IVE-131555</t>
        </is>
      </nc>
    </rcc>
    <rcc rId="0" sId="1">
      <nc r="E177" t="inlineStr">
        <is>
          <t>CSS-IVE-132280</t>
        </is>
      </nc>
    </rcc>
    <rcc rId="0" sId="1">
      <nc r="E66" t="inlineStr">
        <is>
          <t>CSS-IVE-131392</t>
        </is>
      </nc>
    </rcc>
    <rcc rId="0" sId="1">
      <nc r="E68" t="inlineStr">
        <is>
          <t>CSS-IVE-131396</t>
        </is>
      </nc>
    </rcc>
    <rcc rId="0" sId="1">
      <nc r="E187" t="inlineStr">
        <is>
          <t>CSS-IVE-132301</t>
        </is>
      </nc>
    </rcc>
    <rcc rId="0" sId="1">
      <nc r="E185" t="inlineStr">
        <is>
          <t>CSS-IVE-132297</t>
        </is>
      </nc>
    </rcc>
    <rcc rId="0" sId="1">
      <nc r="E143" t="inlineStr">
        <is>
          <t>CSS-IVE-132102</t>
        </is>
      </nc>
    </rcc>
    <rcc rId="0" sId="1">
      <nc r="E141" t="inlineStr">
        <is>
          <t>CSS-IVE-132100</t>
        </is>
      </nc>
    </rcc>
    <rcc rId="0" sId="1">
      <nc r="E145" t="inlineStr">
        <is>
          <t>CSS-IVE-132104</t>
        </is>
      </nc>
    </rcc>
    <rcc rId="0" sId="1">
      <nc r="E220" t="inlineStr">
        <is>
          <t>CSS-IVE-132477</t>
        </is>
      </nc>
    </rcc>
    <rcc rId="0" sId="1">
      <nc r="E197" t="inlineStr">
        <is>
          <t>CSS-IVE-132344</t>
        </is>
      </nc>
    </rcc>
    <rcc rId="0" sId="1">
      <nc r="E49" t="inlineStr">
        <is>
          <t>CSS-IVE-131199</t>
        </is>
      </nc>
    </rcc>
    <rcc rId="0" sId="1">
      <nc r="E153" t="inlineStr">
        <is>
          <t>CSS-IVE-132176</t>
        </is>
      </nc>
    </rcc>
    <rcc rId="0" sId="1">
      <nc r="E154" t="inlineStr">
        <is>
          <t>CSS-IVE-132177</t>
        </is>
      </nc>
    </rcc>
    <rcc rId="0" sId="1">
      <nc r="E3" t="inlineStr">
        <is>
          <t>CSS-IVE-130060</t>
        </is>
      </nc>
    </rcc>
    <rcc rId="0" sId="1">
      <nc r="E108" t="inlineStr">
        <is>
          <t>CSS-IVE-131700</t>
        </is>
      </nc>
    </rcc>
    <rcc rId="0" sId="1">
      <nc r="E38" t="inlineStr">
        <is>
          <t>CSS-IVE-130922</t>
        </is>
      </nc>
    </rcc>
    <rcc rId="0" sId="1">
      <nc r="E50" t="inlineStr">
        <is>
          <t>CSS-IVE-131211</t>
        </is>
      </nc>
    </rcc>
    <rcc rId="0" sId="1">
      <nc r="E115" t="inlineStr">
        <is>
          <t>CSS-IVE-131820</t>
        </is>
      </nc>
    </rcc>
    <rcc rId="0" sId="1">
      <nc r="E275" t="inlineStr">
        <is>
          <t>CSS-IVE-144382</t>
        </is>
      </nc>
    </rcc>
    <rcc rId="0" sId="1">
      <nc r="E274" t="inlineStr">
        <is>
          <t>CSS-IVE-144397</t>
        </is>
      </nc>
    </rcc>
    <rcc rId="0" sId="1">
      <nc r="E276" t="inlineStr">
        <is>
          <t>CSS-IVE-141427</t>
        </is>
      </nc>
    </rcc>
    <rcc rId="0" sId="1">
      <nc r="E18" t="inlineStr">
        <is>
          <t>CSS-IVE-130148</t>
        </is>
      </nc>
    </rcc>
    <rcc rId="0" sId="1">
      <nc r="E283" t="inlineStr">
        <is>
          <t>CSS-IVE-145674</t>
        </is>
      </nc>
    </rcc>
    <rcc rId="0" sId="1">
      <nc r="E281" t="inlineStr">
        <is>
          <t>CSS-IVE-145674</t>
        </is>
      </nc>
    </rcc>
    <rcc rId="0" sId="1">
      <nc r="E127" t="inlineStr">
        <is>
          <t>CSS-IVE-132034</t>
        </is>
      </nc>
    </rcc>
    <rcc rId="0" sId="1">
      <nc r="E126" t="inlineStr">
        <is>
          <t>CSS-IVE-132033</t>
        </is>
      </nc>
    </rcc>
    <rcc rId="0" sId="1">
      <nc r="E9" t="inlineStr">
        <is>
          <t>CSS-IVE-130086</t>
        </is>
      </nc>
    </rcc>
    <rcc rId="0" sId="1">
      <nc r="E88" t="inlineStr">
        <is>
          <t>CSS-IVE-131519</t>
        </is>
      </nc>
    </rcc>
    <rcc rId="0" sId="1">
      <nc r="E162" t="inlineStr">
        <is>
          <t>CSS-IVE-132201</t>
        </is>
      </nc>
    </rcc>
    <rcc rId="0" sId="1">
      <nc r="E163" t="inlineStr">
        <is>
          <t>CSS-IVE-132202</t>
        </is>
      </nc>
    </rcc>
    <rcc rId="0" sId="1">
      <nc r="E227" t="inlineStr">
        <is>
          <t>CSS-IVE-132494</t>
        </is>
      </nc>
    </rcc>
    <rcc rId="0" sId="1">
      <nc r="E269" t="inlineStr">
        <is>
          <t>CSS-IVE-133851</t>
        </is>
      </nc>
    </rcc>
    <rcc rId="0" sId="1">
      <nc r="E267" t="inlineStr">
        <is>
          <t>CSS-IVE-133847</t>
        </is>
      </nc>
    </rcc>
    <rcc rId="0" sId="1">
      <nc r="E271" t="inlineStr">
        <is>
          <t>CSS-IVE-133855</t>
        </is>
      </nc>
    </rcc>
    <rcc rId="0" sId="1">
      <nc r="E93" t="inlineStr">
        <is>
          <t>CSS-IVE-131553</t>
        </is>
      </nc>
    </rcc>
    <rcc rId="0" sId="1">
      <nc r="E215" t="inlineStr">
        <is>
          <t>CSS-IVE-132459</t>
        </is>
      </nc>
    </rcc>
    <rcc rId="0" sId="1">
      <nc r="E75" t="inlineStr">
        <is>
          <t>CSS-IVE-131413</t>
        </is>
      </nc>
    </rcc>
    <rcc rId="0" sId="1">
      <nc r="E203" t="inlineStr">
        <is>
          <t>CSS-IVE-132373</t>
        </is>
      </nc>
    </rcc>
    <rcc rId="0" sId="1">
      <nc r="E92" t="inlineStr">
        <is>
          <t>CSS-IVE-131552</t>
        </is>
      </nc>
    </rcc>
    <rcc rId="0" sId="1">
      <nc r="E85" t="inlineStr">
        <is>
          <t>CSS-IVE-131484</t>
        </is>
      </nc>
    </rcc>
    <rcc rId="0" sId="1">
      <nc r="E255" t="inlineStr">
        <is>
          <t>CSS-IVE-132802</t>
        </is>
      </nc>
    </rcc>
    <rcc rId="0" sId="1">
      <nc r="E116" t="inlineStr">
        <is>
          <t>CSS-IVE-131836</t>
        </is>
      </nc>
    </rcc>
    <rcc rId="0" sId="1">
      <nc r="E242" t="inlineStr">
        <is>
          <t>CSS-IVE-132596</t>
        </is>
      </nc>
    </rcc>
    <rcc rId="0" sId="1">
      <nc r="E29" t="inlineStr">
        <is>
          <t>CSS-IVE-130371</t>
        </is>
      </nc>
    </rcc>
    <rcc rId="0" sId="1">
      <nc r="E202" t="inlineStr">
        <is>
          <t>CSS-IVE-132372</t>
        </is>
      </nc>
    </rcc>
    <rcc rId="0" sId="1">
      <nc r="E241" t="inlineStr">
        <is>
          <t>CSS-IVE-132595</t>
        </is>
      </nc>
    </rcc>
    <rcc rId="0" sId="1">
      <nc r="E188" t="inlineStr">
        <is>
          <t>CSS-IVE-132308</t>
        </is>
      </nc>
    </rcc>
    <rcc rId="0" sId="1">
      <nc r="E244" t="inlineStr">
        <is>
          <t>CSS-IVE-132632</t>
        </is>
      </nc>
    </rcc>
    <rcc rId="0" sId="1">
      <nc r="E149" t="inlineStr">
        <is>
          <t>CSS-IVE-132146</t>
        </is>
      </nc>
    </rcc>
    <rcc rId="0" sId="1">
      <nc r="E191" t="inlineStr">
        <is>
          <t>CSS-IVE-132319</t>
        </is>
      </nc>
    </rcc>
    <rcc rId="0" sId="1">
      <nc r="E223" t="inlineStr">
        <is>
          <t>CSS-IVE-132480</t>
        </is>
      </nc>
    </rcc>
    <rcc rId="0" sId="1">
      <nc r="E148" t="inlineStr">
        <is>
          <t>CSS-IVE-132145</t>
        </is>
      </nc>
    </rcc>
    <rcc rId="0" sId="1">
      <nc r="E273" t="inlineStr">
        <is>
          <t>CSS-IVE-135400</t>
        </is>
      </nc>
    </rcc>
    <rcc rId="0" sId="1">
      <nc r="E272" t="inlineStr">
        <is>
          <t>CSS-IVE-135399</t>
        </is>
      </nc>
    </rcc>
    <rcc rId="0" sId="1">
      <nc r="E204" t="inlineStr">
        <is>
          <t>CSS-IVE-132376</t>
        </is>
      </nc>
    </rcc>
    <rcc rId="0" sId="1">
      <nc r="E129" t="inlineStr">
        <is>
          <t>CSS-IVE-132038</t>
        </is>
      </nc>
    </rcc>
    <rcc rId="0" sId="1">
      <nc r="E128" t="inlineStr">
        <is>
          <t>CSS-IVE-132036</t>
        </is>
      </nc>
    </rcc>
    <rcc rId="0" sId="1">
      <nc r="E10" t="inlineStr">
        <is>
          <t>CSS-IVE-130097</t>
        </is>
      </nc>
    </rcc>
    <rcc rId="0" sId="1">
      <nc r="E172" t="inlineStr">
        <is>
          <t>CSS-IVE-132260</t>
        </is>
      </nc>
    </rcc>
    <rcc rId="0" sId="1">
      <nc r="E201" t="inlineStr">
        <is>
          <t>CSS-IVE-132369</t>
        </is>
      </nc>
    </rcc>
    <rcc rId="0" sId="1">
      <nc r="E86" t="inlineStr">
        <is>
          <t>CSS-IVE-131486</t>
        </is>
      </nc>
    </rcc>
    <rcc rId="0" sId="1">
      <nc r="E87" t="inlineStr">
        <is>
          <t>CSS-IVE-131487</t>
        </is>
      </nc>
    </rcc>
    <rcc rId="0" sId="1">
      <nc r="E111" t="inlineStr">
        <is>
          <t>CSS-IVE-131756</t>
        </is>
      </nc>
    </rcc>
    <rcc rId="0" sId="1">
      <nc r="E110" t="inlineStr">
        <is>
          <t>CSS-IVE-131753</t>
        </is>
      </nc>
    </rcc>
    <rcc rId="0" sId="1">
      <nc r="E118" t="inlineStr">
        <is>
          <t>CSS-IVE-131867</t>
        </is>
      </nc>
    </rcc>
    <rcc rId="0" sId="1">
      <nc r="E169" t="inlineStr">
        <is>
          <t>CSS-IVE-132257</t>
        </is>
      </nc>
    </rcc>
    <rcc rId="0" sId="1">
      <nc r="E209" t="inlineStr">
        <is>
          <t>CSS-IVE-132397</t>
        </is>
      </nc>
    </rcc>
    <rcc rId="0" sId="1">
      <nc r="E171" t="inlineStr">
        <is>
          <t>CSS-IVE-132259</t>
        </is>
      </nc>
    </rcc>
    <rcc rId="0" sId="1">
      <nc r="E170" t="inlineStr">
        <is>
          <t>CSS-IVE-132258</t>
        </is>
      </nc>
    </rcc>
    <rcc rId="0" sId="1">
      <nc r="E224" t="inlineStr">
        <is>
          <t>CSS-IVE-132481</t>
        </is>
      </nc>
    </rcc>
    <rcc rId="0" sId="1">
      <nc r="E48" t="inlineStr">
        <is>
          <t>CSS-IVE-131109</t>
        </is>
      </nc>
    </rcc>
    <rcc rId="0" sId="1">
      <nc r="E19" t="inlineStr">
        <is>
          <t>CSS-IVE-130190</t>
        </is>
      </nc>
    </rcc>
    <rcc rId="0" sId="1">
      <nc r="E259" t="inlineStr">
        <is>
          <t>CSS-IVE-132917</t>
        </is>
      </nc>
    </rcc>
    <rcc rId="0" sId="1">
      <nc r="E55" t="inlineStr">
        <is>
          <t>CSS-IVE-131338</t>
        </is>
      </nc>
    </rcc>
    <rcc rId="0" sId="1">
      <nc r="E282" t="inlineStr">
        <is>
          <t>CSS-IVE-145735</t>
        </is>
      </nc>
    </rcc>
    <rcc rId="0" sId="1">
      <nc r="E113" t="inlineStr">
        <is>
          <t>CSS-IVE-131808</t>
        </is>
      </nc>
    </rcc>
    <rcc rId="0" sId="1">
      <nc r="E246" t="inlineStr">
        <is>
          <t>CSS-IVE-132654</t>
        </is>
      </nc>
    </rcc>
    <rcc rId="0" sId="1">
      <nc r="E147" t="inlineStr">
        <is>
          <t>CSS-IVE-132141</t>
        </is>
      </nc>
    </rcc>
    <rcc rId="0" sId="1">
      <nc r="E22" t="inlineStr">
        <is>
          <t>CSS-IVE-130271</t>
        </is>
      </nc>
    </rcc>
    <rcc rId="0" sId="1">
      <nc r="E205" t="inlineStr">
        <is>
          <t>CSS-IVE-132381</t>
        </is>
      </nc>
    </rcc>
    <rcc rId="0" sId="1">
      <nc r="E167" t="inlineStr">
        <is>
          <t>CSS-IVE-132224</t>
        </is>
      </nc>
    </rcc>
    <rcc rId="0" sId="1">
      <nc r="E238" t="inlineStr">
        <is>
          <t>CSS-IVE-132580</t>
        </is>
      </nc>
    </rcc>
    <rcc rId="0" sId="1">
      <nc r="E133" t="inlineStr">
        <is>
          <t>CSS-IVE-132077</t>
        </is>
      </nc>
    </rcc>
    <rcc rId="0" sId="1">
      <nc r="E132" t="inlineStr">
        <is>
          <t>CSS-IVE-132076</t>
        </is>
      </nc>
    </rcc>
    <rcc rId="0" sId="1">
      <nc r="E228" t="inlineStr">
        <is>
          <t>CSS-IVE-132500</t>
        </is>
      </nc>
    </rcc>
    <rcc rId="0" sId="1">
      <nc r="E166" t="inlineStr">
        <is>
          <t>CSS-IVE-132210</t>
        </is>
      </nc>
    </rcc>
    <rcc rId="0" sId="1">
      <nc r="E157" t="inlineStr">
        <is>
          <t>CSS-IVE-132190</t>
        </is>
      </nc>
    </rcc>
    <rcc rId="0" sId="1">
      <nc r="E159" t="inlineStr">
        <is>
          <t>CSS-IVE-132192</t>
        </is>
      </nc>
    </rcc>
    <rcc rId="0" sId="1">
      <nc r="E165" t="inlineStr">
        <is>
          <t>CSS-IVE-132206</t>
        </is>
      </nc>
    </rcc>
    <rcc rId="0" sId="1">
      <nc r="E231" t="inlineStr">
        <is>
          <t>CSS-IVE-132548</t>
        </is>
      </nc>
    </rcc>
    <rcc rId="0" sId="1">
      <nc r="E232" t="inlineStr">
        <is>
          <t>CSS-IVE-132549</t>
        </is>
      </nc>
    </rcc>
    <rcc rId="0" sId="1">
      <nc r="E233" t="inlineStr">
        <is>
          <t>CSS-IVE-132553</t>
        </is>
      </nc>
    </rcc>
    <rcc rId="0" sId="1">
      <nc r="E234" t="inlineStr">
        <is>
          <t>CSS-IVE-132554</t>
        </is>
      </nc>
    </rcc>
    <rcc rId="0" sId="1">
      <nc r="E235" t="inlineStr">
        <is>
          <t>CSS-IVE-132565</t>
        </is>
      </nc>
    </rcc>
    <rcc rId="0" sId="1">
      <nc r="E236" t="inlineStr">
        <is>
          <t>CSS-IVE-132569</t>
        </is>
      </nc>
    </rcc>
    <rcc rId="0" sId="1">
      <nc r="E237" t="inlineStr">
        <is>
          <t>CSS-IVE-132570</t>
        </is>
      </nc>
    </rcc>
    <rcc rId="0" sId="1">
      <nc r="E164" t="inlineStr">
        <is>
          <t>CSS-IVE-132205</t>
        </is>
      </nc>
    </rcc>
    <rcc rId="0" sId="1">
      <nc r="E156" t="inlineStr">
        <is>
          <t>CSS-IVE-132189</t>
        </is>
      </nc>
    </rcc>
    <rcc rId="0" sId="1">
      <nc r="E158" t="inlineStr">
        <is>
          <t>CSS-IVE-132191</t>
        </is>
      </nc>
    </rcc>
    <rcc rId="0" sId="1">
      <nc r="E264" t="inlineStr">
        <is>
          <t>CSS-IVE-133541</t>
        </is>
      </nc>
    </rcc>
    <rcc rId="0" sId="1">
      <nc r="E263" t="inlineStr">
        <is>
          <t>CSS-IVE-133540</t>
        </is>
      </nc>
    </rcc>
    <rcc rId="0" sId="1">
      <nc r="E270" t="inlineStr">
        <is>
          <t>CSS-IVE-133854</t>
        </is>
      </nc>
    </rcc>
    <rcc rId="0" sId="1">
      <nc r="E47" t="inlineStr">
        <is>
          <t>CSS-IVE-131084</t>
        </is>
      </nc>
    </rcc>
    <rcc rId="0" sId="1">
      <nc r="E109" t="inlineStr">
        <is>
          <t>CSS-IVE-131749</t>
        </is>
      </nc>
    </rcc>
    <rcc rId="0" sId="1">
      <nc r="E45" t="inlineStr">
        <is>
          <t>CSS-IVE-131077</t>
        </is>
      </nc>
    </rcc>
    <rcc rId="0" sId="1">
      <nc r="E36" t="inlineStr">
        <is>
          <t>CSS-IVE-130836</t>
        </is>
      </nc>
    </rcc>
    <rcc rId="0" sId="1">
      <nc r="E37" t="inlineStr">
        <is>
          <t>CSS-IVE-130843</t>
        </is>
      </nc>
    </rcc>
    <rcc rId="0" sId="1">
      <nc r="E112" t="inlineStr">
        <is>
          <t>CSS-IVE-131799</t>
        </is>
      </nc>
    </rcc>
    <rcc rId="0" sId="1">
      <nc r="E258" t="inlineStr">
        <is>
          <t>CSS-IVE-132877</t>
        </is>
      </nc>
    </rcc>
    <rcc rId="0" sId="1">
      <nc r="E91" t="inlineStr">
        <is>
          <t>CSS-IVE-131546</t>
        </is>
      </nc>
    </rcc>
    <rcc rId="0" sId="1">
      <nc r="E79" t="inlineStr">
        <is>
          <t>CSS-IVE-131421</t>
        </is>
      </nc>
    </rcc>
    <rcc rId="0" sId="1">
      <nc r="E82" t="inlineStr">
        <is>
          <t>CSS-IVE-131427</t>
        </is>
      </nc>
    </rcc>
    <rcc rId="0" sId="1">
      <nc r="E251" t="inlineStr">
        <is>
          <t>CSS-IVE-132722</t>
        </is>
      </nc>
    </rcc>
    <rcc rId="0" sId="1">
      <nc r="E252" t="inlineStr">
        <is>
          <t>CSS-IVE-132724</t>
        </is>
      </nc>
    </rcc>
    <rcc rId="0" sId="1">
      <nc r="E122" t="inlineStr">
        <is>
          <t>CSS-IVE-131961</t>
        </is>
      </nc>
    </rcc>
    <rcc rId="0" sId="1">
      <nc r="E124" t="inlineStr">
        <is>
          <t>CSS-IVE-131964</t>
        </is>
      </nc>
    </rcc>
    <rcc rId="0" sId="1">
      <nc r="E121" t="inlineStr">
        <is>
          <t>CSS-IVE-131959</t>
        </is>
      </nc>
    </rcc>
    <rcc rId="0" sId="1">
      <nc r="E120" t="inlineStr">
        <is>
          <t>CSS-IVE-131893</t>
        </is>
      </nc>
    </rcc>
    <rcc rId="0" sId="1">
      <nc r="E214" t="inlineStr">
        <is>
          <t>CSS-IVE-132418</t>
        </is>
      </nc>
    </rcc>
    <rcc rId="0" sId="1">
      <nc r="E211" t="inlineStr">
        <is>
          <t>CSS-IVE-132401</t>
        </is>
      </nc>
    </rcc>
    <rcc rId="0" sId="1">
      <nc r="E176" t="inlineStr">
        <is>
          <t>CSS-IVE-132269</t>
        </is>
      </nc>
    </rcc>
    <rcc rId="0" sId="1">
      <nc r="E63" t="inlineStr">
        <is>
          <t>CSS-IVE-131367</t>
        </is>
      </nc>
    </rcc>
    <rcc rId="0" sId="1">
      <nc r="E183" t="inlineStr">
        <is>
          <t>CSS-IVE-132293</t>
        </is>
      </nc>
    </rcc>
    <rcc rId="0" sId="1">
      <nc r="E180" t="inlineStr">
        <is>
          <t>CSS-IVE-132285</t>
        </is>
      </nc>
    </rcc>
    <rcc rId="0" sId="1">
      <nc r="E67" t="inlineStr">
        <is>
          <t>CSS-IVE-131395</t>
        </is>
      </nc>
    </rcc>
    <rcc rId="0" sId="1">
      <nc r="E256" t="inlineStr">
        <is>
          <t>CSS-IVE-132807</t>
        </is>
      </nc>
    </rcc>
    <rcc rId="0" sId="1">
      <nc r="E182" t="inlineStr">
        <is>
          <t>CSS-IVE-132292</t>
        </is>
      </nc>
    </rcc>
    <rcc rId="0" sId="1">
      <nc r="E265" t="inlineStr">
        <is>
          <t>CSS-IVE-132926</t>
        </is>
      </nc>
    </rcc>
    <rcc rId="0" sId="1">
      <nc r="E213" t="inlineStr">
        <is>
          <t>CSS-IVE-132417</t>
        </is>
      </nc>
    </rcc>
    <rcc rId="0" sId="1">
      <nc r="E210" t="inlineStr">
        <is>
          <t>CSS-IVE-132400</t>
        </is>
      </nc>
    </rcc>
    <rcc rId="0" sId="1">
      <nc r="E56" t="inlineStr">
        <is>
          <t>CSS-IVE-131341</t>
        </is>
      </nc>
    </rcc>
    <rcc rId="0" sId="1">
      <nc r="E186" t="inlineStr">
        <is>
          <t>CSS-IVE-132300</t>
        </is>
      </nc>
    </rcc>
    <rcc rId="0" sId="1">
      <nc r="E174" t="inlineStr">
        <is>
          <t>CSS-IVE-132265</t>
        </is>
      </nc>
    </rcc>
    <rcc rId="0" sId="1">
      <nc r="E72" t="inlineStr">
        <is>
          <t>CSS-IVE-131409</t>
        </is>
      </nc>
    </rcc>
    <rcc rId="0" sId="1">
      <nc r="E81" t="inlineStr">
        <is>
          <t>CSS-IVE-131424</t>
        </is>
      </nc>
    </rcc>
    <rcc rId="0" sId="1">
      <nc r="E71" t="inlineStr">
        <is>
          <t>CSS-IVE-131407</t>
        </is>
      </nc>
    </rcc>
    <rcc rId="0" sId="1">
      <nc r="E70" t="inlineStr">
        <is>
          <t>CSS-IVE-131406</t>
        </is>
      </nc>
    </rcc>
    <rcc rId="0" sId="1">
      <nc r="E173" t="inlineStr">
        <is>
          <t>CSS-IVE-132264</t>
        </is>
      </nc>
    </rcc>
    <rcc rId="0" sId="1">
      <nc r="E184" t="inlineStr">
        <is>
          <t>CSS-IVE-132296</t>
        </is>
      </nc>
    </rcc>
    <rcc rId="0" sId="1">
      <nc r="E222" t="inlineStr">
        <is>
          <t>CSS-IVE-132479</t>
        </is>
      </nc>
    </rcc>
    <rcc rId="0" sId="1">
      <nc r="E196" t="inlineStr">
        <is>
          <t>CSS-IVE-132341</t>
        </is>
      </nc>
    </rcc>
    <rcc rId="0" sId="1">
      <nc r="E39" t="inlineStr">
        <is>
          <t>CSS-IVE-130971</t>
        </is>
      </nc>
    </rcc>
    <rcc rId="0" sId="1">
      <nc r="E277" t="inlineStr">
        <is>
          <t>CSS-IVE-144557</t>
        </is>
      </nc>
    </rcc>
    <rcc rId="0" sId="1">
      <nc r="E279" t="inlineStr">
        <is>
          <t>CSS-IVE-144560</t>
        </is>
      </nc>
    </rcc>
    <rcc rId="0" sId="1">
      <nc r="E278" t="inlineStr">
        <is>
          <t>CSS-IVE-144559</t>
        </is>
      </nc>
    </rcc>
  </rrc>
  <rrc rId="5480" sId="1" ref="E1:E1048576" action="deleteCol" edge="1">
    <rfmt sheetId="1" xfDxf="1" sqref="E1:E1048576" start="0" length="0"/>
    <rcc rId="0" sId="1" dxf="1">
      <nc r="E1" t="inlineStr">
        <is>
          <t>me_sku</t>
        </is>
      </nc>
      <ndxf>
        <font>
          <b/>
          <sz val="11"/>
          <color theme="1"/>
          <name val="Calibri"/>
          <family val="2"/>
          <scheme val="minor"/>
        </font>
        <fill>
          <patternFill patternType="solid">
            <bgColor theme="4"/>
          </patternFill>
        </fill>
      </ndxf>
    </rcc>
    <rcc rId="0" sId="1">
      <nc r="E6" t="inlineStr">
        <is>
          <t>Consumer,Corporate_vPro,Slim</t>
        </is>
      </nc>
    </rcc>
    <rcc rId="0" sId="1">
      <nc r="E17" t="inlineStr">
        <is>
          <t>Consumer,Corporate_vPro,Slim</t>
        </is>
      </nc>
    </rcc>
    <rcc rId="0" sId="1">
      <nc r="E261" t="inlineStr">
        <is>
          <t>Consumer,Corporate_vPro</t>
        </is>
      </nc>
    </rcc>
    <rcc rId="0" sId="1">
      <nc r="E44" t="inlineStr">
        <is>
          <t>Consumer,Corporate_vPro,Slim</t>
        </is>
      </nc>
    </rcc>
    <rcc rId="0" sId="1">
      <nc r="E199" t="inlineStr">
        <is>
          <t>Consumer,Corporate_vPro</t>
        </is>
      </nc>
    </rcc>
    <rcc rId="0" sId="1">
      <nc r="E168" t="inlineStr">
        <is>
          <t>Consumer,Corporate_vPro,Slim</t>
        </is>
      </nc>
    </rcc>
    <rcc rId="0" sId="1">
      <nc r="E194" t="inlineStr">
        <is>
          <t>Consumer,Corporate_vPro</t>
        </is>
      </nc>
    </rcc>
    <rcc rId="0" sId="1">
      <nc r="E195" t="inlineStr">
        <is>
          <t>Consumer,Corporate_vPro</t>
        </is>
      </nc>
    </rcc>
    <rcc rId="0" sId="1">
      <nc r="E192" t="inlineStr">
        <is>
          <t>Consumer,Corporate_vPro</t>
        </is>
      </nc>
    </rcc>
    <rcc rId="0" sId="1">
      <nc r="E230" t="inlineStr">
        <is>
          <t>Consumer,Corporate_vPro</t>
        </is>
      </nc>
    </rcc>
    <rcc rId="0" sId="1">
      <nc r="E14" t="inlineStr">
        <is>
          <t>Consumer,Corporate_vPro,Slim</t>
        </is>
      </nc>
    </rcc>
    <rcc rId="0" sId="1">
      <nc r="E239" t="inlineStr">
        <is>
          <t>Consumer,Corporate_vPro,Slim</t>
        </is>
      </nc>
    </rcc>
    <rcc rId="0" sId="1">
      <nc r="E51" t="inlineStr">
        <is>
          <t>Consumer,Corporate_vPro,Slim</t>
        </is>
      </nc>
    </rcc>
    <rcc rId="0" sId="1">
      <nc r="E52" t="inlineStr">
        <is>
          <t>Consumer,Corporate_vPro,Slim</t>
        </is>
      </nc>
    </rcc>
    <rcc rId="0" sId="1">
      <nc r="E240" t="inlineStr">
        <is>
          <t>Consumer,Corporate_vPro,Slim</t>
        </is>
      </nc>
    </rcc>
    <rcc rId="0" sId="1">
      <nc r="E46" t="inlineStr">
        <is>
          <t>Consumer,Corporate_vPro,Slim</t>
        </is>
      </nc>
    </rcc>
    <rcc rId="0" sId="1">
      <nc r="E16" t="inlineStr">
        <is>
          <t>Consumer,Corporate_vPro,Slim</t>
        </is>
      </nc>
    </rcc>
    <rcc rId="0" sId="1">
      <nc r="E12" t="inlineStr">
        <is>
          <t>Consumer,Corporate_vPro,Slim</t>
        </is>
      </nc>
    </rcc>
    <rcc rId="0" sId="1">
      <nc r="E13" t="inlineStr">
        <is>
          <t>Consumer,Corporate_vPro</t>
        </is>
      </nc>
    </rcc>
    <rcc rId="0" sId="1">
      <nc r="E248" t="inlineStr">
        <is>
          <t>Consumer,Corporate_vPro,Slim</t>
        </is>
      </nc>
    </rcc>
    <rcc rId="0" sId="1">
      <nc r="E136" t="inlineStr">
        <is>
          <t>Consumer,Corporate_vPro</t>
        </is>
      </nc>
    </rcc>
    <rcc rId="0" sId="1">
      <nc r="E23" t="inlineStr">
        <is>
          <t>Consumer,Corporate_vPro</t>
        </is>
      </nc>
    </rcc>
    <rcc rId="0" sId="1">
      <nc r="E247" t="inlineStr">
        <is>
          <t>Consumer,Corporate_vPro,Slim</t>
        </is>
      </nc>
    </rcc>
    <rcc rId="0" sId="1">
      <nc r="E15" t="inlineStr">
        <is>
          <t>Consumer,Corporate_vPro,Slim</t>
        </is>
      </nc>
    </rcc>
    <rcc rId="0" sId="1">
      <nc r="E146" t="inlineStr">
        <is>
          <t>Consumer,Corporate_vPro</t>
        </is>
      </nc>
    </rcc>
    <rcc rId="0" sId="1">
      <nc r="E243" t="inlineStr">
        <is>
          <t>Consumer,Corporate_vPro</t>
        </is>
      </nc>
    </rcc>
    <rcc rId="0" sId="1">
      <nc r="E69" t="inlineStr">
        <is>
          <t>Consumer,Corporate_vPro,Slim</t>
        </is>
      </nc>
    </rcc>
    <rcc rId="0" sId="1">
      <nc r="E11" t="inlineStr">
        <is>
          <t>Consumer,Corporate_vPro,Slim</t>
        </is>
      </nc>
    </rcc>
    <rcc rId="0" sId="1">
      <nc r="E245" t="inlineStr">
        <is>
          <t>Consumer,Corporate_vPro</t>
        </is>
      </nc>
    </rcc>
    <rcc rId="0" sId="1">
      <nc r="E221" t="inlineStr">
        <is>
          <t>Consumer,Corporate_vPro</t>
        </is>
      </nc>
    </rcc>
    <rcc rId="0" sId="1">
      <nc r="E32" t="inlineStr">
        <is>
          <t>Consumer,Corporate_vPro</t>
        </is>
      </nc>
    </rcc>
    <rcc rId="0" sId="1">
      <nc r="E33" t="inlineStr">
        <is>
          <t>Consumer,Corporate_vPro</t>
        </is>
      </nc>
    </rcc>
    <rcc rId="0" sId="1">
      <nc r="E34" t="inlineStr">
        <is>
          <t>Consumer,Corporate_vPro</t>
        </is>
      </nc>
    </rcc>
    <rcc rId="0" sId="1">
      <nc r="E25" t="inlineStr">
        <is>
          <t>Consumer,Corporate_vPro</t>
        </is>
      </nc>
    </rcc>
    <rcc rId="0" sId="1">
      <nc r="E27" t="inlineStr">
        <is>
          <t>Consumer,Corporate_vPro</t>
        </is>
      </nc>
    </rcc>
    <rcc rId="0" sId="1">
      <nc r="E26" t="inlineStr">
        <is>
          <t>Consumer,Corporate_vPro</t>
        </is>
      </nc>
    </rcc>
    <rcc rId="0" sId="1">
      <nc r="E225" t="inlineStr">
        <is>
          <t>Consumer,Corporate_vPro</t>
        </is>
      </nc>
    </rcc>
    <rcc rId="0" sId="1">
      <nc r="E151" t="inlineStr">
        <is>
          <t>Consumer,Corporate_vPro,Slim</t>
        </is>
      </nc>
    </rcc>
    <rcc rId="0" sId="1">
      <nc r="E150" t="inlineStr">
        <is>
          <t>Consumer,Corporate_vPro,Slim</t>
        </is>
      </nc>
    </rcc>
    <rcc rId="0" sId="1">
      <nc r="E54" t="inlineStr">
        <is>
          <t>Consumer,Corporate_vPro,Slim</t>
        </is>
      </nc>
    </rcc>
    <rcc rId="0" sId="1">
      <nc r="E155" t="inlineStr">
        <is>
          <t>Consumer,Corporate_vPro</t>
        </is>
      </nc>
    </rcc>
    <rcc rId="0" sId="1">
      <nc r="E198" t="inlineStr">
        <is>
          <t>Consumer,Corporate_vPro</t>
        </is>
      </nc>
    </rcc>
    <rcc rId="0" sId="1">
      <nc r="E104" t="inlineStr">
        <is>
          <t>Consumer,Corporate_vPro</t>
        </is>
      </nc>
    </rcc>
    <rcc rId="0" sId="1">
      <nc r="E125" t="inlineStr">
        <is>
          <t>Consumer,Corporate_vPro,Slim</t>
        </is>
      </nc>
    </rcc>
    <rcc rId="0" sId="1">
      <nc r="E42" t="inlineStr">
        <is>
          <t>Consumer,Corporate_vPro,Slim</t>
        </is>
      </nc>
    </rcc>
    <rcc rId="0" sId="1">
      <nc r="E138" t="inlineStr">
        <is>
          <t>Consumer,Corporate_vPro</t>
        </is>
      </nc>
    </rcc>
    <rcc rId="0" sId="1">
      <nc r="E257" t="inlineStr">
        <is>
          <t>Consumer,Corporate_vPro,Slim</t>
        </is>
      </nc>
    </rcc>
    <rcc rId="0" sId="1">
      <nc r="E262" t="inlineStr">
        <is>
          <t>Consumer,Corporate_vPro,Slim</t>
        </is>
      </nc>
    </rcc>
    <rcc rId="0" sId="1">
      <nc r="E102" t="inlineStr">
        <is>
          <t>Consumer,Corporate_vPro,Slim</t>
        </is>
      </nc>
    </rcc>
    <rcc rId="0" sId="1">
      <nc r="E254" t="inlineStr">
        <is>
          <t>Consumer,Corporate_vPro,Slim</t>
        </is>
      </nc>
    </rcc>
    <rcc rId="0" sId="1">
      <nc r="E101" t="inlineStr">
        <is>
          <t>Consumer,Corporate_vPro,Slim</t>
        </is>
      </nc>
    </rcc>
    <rcc rId="0" sId="1">
      <nc r="E200" t="inlineStr">
        <is>
          <t>Consumer,Corporate_vPro,Slim</t>
        </is>
      </nc>
    </rcc>
    <rcc rId="0" sId="1">
      <nc r="E100" t="inlineStr">
        <is>
          <t>Consumer,Corporate_vPro,Slim</t>
        </is>
      </nc>
    </rcc>
    <rcc rId="0" sId="1">
      <nc r="E43" t="inlineStr">
        <is>
          <t>Consumer,Corporate_vPro,Slim</t>
        </is>
      </nc>
    </rcc>
    <rcc rId="0" sId="1">
      <nc r="E249" t="inlineStr">
        <is>
          <t>Consumer,Corporate_vPro,Slim</t>
        </is>
      </nc>
    </rcc>
    <rcc rId="0" sId="1">
      <nc r="E130" t="inlineStr">
        <is>
          <t>Consumer,Corporate_vPro,Slim</t>
        </is>
      </nc>
    </rcc>
    <rcc rId="0" sId="1">
      <nc r="E53" t="inlineStr">
        <is>
          <t>Consumer,Corporate_vPro,Slim</t>
        </is>
      </nc>
    </rcc>
    <rcc rId="0" sId="1">
      <nc r="E193" t="inlineStr">
        <is>
          <t>Consumer,Corporate_vPro</t>
        </is>
      </nc>
    </rcc>
    <rcc rId="0" sId="1">
      <nc r="E20" t="inlineStr">
        <is>
          <t>Consumer,Corporate_vPro</t>
        </is>
      </nc>
    </rcc>
    <rcc rId="0" sId="1">
      <nc r="E206" t="inlineStr">
        <is>
          <t>Consumer,Corporate_vPro</t>
        </is>
      </nc>
    </rcc>
    <rcc rId="0" sId="1">
      <nc r="E207" t="inlineStr">
        <is>
          <t>Consumer,Corporate_vPro</t>
        </is>
      </nc>
    </rcc>
    <rcc rId="0" sId="1">
      <nc r="E253" t="inlineStr">
        <is>
          <t>Consumer,Corporate_vPro,Slim</t>
        </is>
      </nc>
    </rcc>
    <rcc rId="0" sId="1">
      <nc r="E208" t="inlineStr">
        <is>
          <t>Consumer,Corporate_vPro</t>
        </is>
      </nc>
    </rcc>
    <rcc rId="0" sId="1">
      <nc r="E21" t="inlineStr">
        <is>
          <t>Consumer,Corporate_vPro</t>
        </is>
      </nc>
    </rcc>
    <rcc rId="0" sId="1">
      <nc r="E40" t="inlineStr">
        <is>
          <t>Consumer,Corporate_vPro</t>
        </is>
      </nc>
    </rcc>
    <rcc rId="0" sId="1">
      <nc r="E83" t="inlineStr">
        <is>
          <t>Consumer,Corporate_vPro</t>
        </is>
      </nc>
    </rcc>
    <rcc rId="0" sId="1">
      <nc r="E90" t="inlineStr">
        <is>
          <t>Consumer,Corporate_vPro</t>
        </is>
      </nc>
    </rcc>
    <rcc rId="0" sId="1">
      <nc r="E142" t="inlineStr">
        <is>
          <t>Consumer,Corporate_vPro</t>
        </is>
      </nc>
    </rcc>
    <rcc rId="0" sId="1">
      <nc r="E217" t="inlineStr">
        <is>
          <t>Consumer,Corporate_vPro</t>
        </is>
      </nc>
    </rcc>
    <rcc rId="0" sId="1">
      <nc r="E140" t="inlineStr">
        <is>
          <t>Consumer,Corporate_vPro</t>
        </is>
      </nc>
    </rcc>
    <rcc rId="0" sId="1">
      <nc r="E144" t="inlineStr">
        <is>
          <t>Consumer,Corporate_vPro</t>
        </is>
      </nc>
    </rcc>
    <rcc rId="0" sId="1">
      <nc r="E73" t="inlineStr">
        <is>
          <t>Consumer,Corporate_vPro,Slim</t>
        </is>
      </nc>
    </rcc>
    <rcc rId="0" sId="1">
      <nc r="E74" t="inlineStr">
        <is>
          <t>Consumer,Corporate_vPro,Slim</t>
        </is>
      </nc>
    </rcc>
    <rcc rId="0" sId="1">
      <nc r="E219" t="inlineStr">
        <is>
          <t>Consumer,Corporate_vPro</t>
        </is>
      </nc>
    </rcc>
    <rcc rId="0" sId="1">
      <nc r="E280" t="inlineStr">
        <is>
          <t>Consumer,Corporate_vPro,Slim</t>
        </is>
      </nc>
    </rcc>
    <rcc rId="0" sId="1">
      <nc r="E189" t="inlineStr">
        <is>
          <t>Consumer,Corporate_vPro</t>
        </is>
      </nc>
    </rcc>
    <rcc rId="0" sId="1">
      <nc r="E229" t="inlineStr">
        <is>
          <t>Consumer,Corporate_vPro</t>
        </is>
      </nc>
    </rcc>
    <rcc rId="0" sId="1">
      <nc r="E190" t="inlineStr">
        <is>
          <t>Consumer,Corporate_vPro</t>
        </is>
      </nc>
    </rcc>
    <rcc rId="0" sId="1">
      <nc r="E80" t="inlineStr">
        <is>
          <t>Consumer,Corporate_vPro,Slim</t>
        </is>
      </nc>
    </rcc>
    <rcc rId="0" sId="1">
      <nc r="E58" t="inlineStr">
        <is>
          <t>Consumer,Corporate_vPro</t>
        </is>
      </nc>
    </rcc>
    <rcc rId="0" sId="1">
      <nc r="E60" t="inlineStr">
        <is>
          <t>Consumer,Corporate_vPro</t>
        </is>
      </nc>
    </rcc>
    <rcc rId="0" sId="1">
      <nc r="E212" t="inlineStr">
        <is>
          <t>Consumer,Corporate_vPro</t>
        </is>
      </nc>
    </rcc>
    <rcc rId="0" sId="1">
      <nc r="E64" t="inlineStr">
        <is>
          <t>Consumer,Corporate_vPro,Slim</t>
        </is>
      </nc>
    </rcc>
    <rcc rId="0" sId="1">
      <nc r="E65" t="inlineStr">
        <is>
          <t>Consumer,Corporate_vPro</t>
        </is>
      </nc>
    </rcc>
    <rcc rId="0" sId="1">
      <nc r="E160" t="inlineStr">
        <is>
          <t>Consumer,Corporate_vPro</t>
        </is>
      </nc>
    </rcc>
    <rcc rId="0" sId="1">
      <nc r="E226" t="inlineStr">
        <is>
          <t>Consumer,Corporate_vPro</t>
        </is>
      </nc>
    </rcc>
    <rcc rId="0" sId="1">
      <nc r="E161" t="inlineStr">
        <is>
          <t>Consumer,Corporate_vPro</t>
        </is>
      </nc>
    </rcc>
    <rcc rId="0" sId="1">
      <nc r="E89" t="inlineStr">
        <is>
          <t>Consumer,Corporate_vPro,Slim</t>
        </is>
      </nc>
    </rcc>
    <rcc rId="0" sId="1">
      <nc r="E24" t="inlineStr">
        <is>
          <t>Consumer,Corporate_vPro</t>
        </is>
      </nc>
    </rcc>
    <rcc rId="0" sId="1">
      <nc r="E105" t="inlineStr">
        <is>
          <t>Consumer,Corporate_vPro</t>
        </is>
      </nc>
    </rcc>
    <rcc rId="0" sId="1">
      <nc r="E106" t="inlineStr">
        <is>
          <t>Consumer,Corporate_vPro</t>
        </is>
      </nc>
    </rcc>
    <rcc rId="0" sId="1">
      <nc r="E107" t="inlineStr">
        <is>
          <t>Consumer,Corporate_vPro</t>
        </is>
      </nc>
    </rcc>
    <rcc rId="0" sId="1">
      <nc r="E5" t="inlineStr">
        <is>
          <t>Consumer,Corporate_vPro,Slim</t>
        </is>
      </nc>
    </rcc>
    <rcc rId="0" sId="1">
      <nc r="E4" t="inlineStr">
        <is>
          <t>Consumer,Corporate_vPro,Slim</t>
        </is>
      </nc>
    </rcc>
    <rcc rId="0" sId="1">
      <nc r="E123" t="inlineStr">
        <is>
          <t>Consumer,Corporate_vPro</t>
        </is>
      </nc>
    </rcc>
    <rcc rId="0" sId="1">
      <nc r="E103" t="inlineStr">
        <is>
          <t>Consumer,Corporate_vPro</t>
        </is>
      </nc>
    </rcc>
    <rcc rId="0" sId="1">
      <nc r="E7" t="inlineStr">
        <is>
          <t>Consumer,Corporate_vPro,Slim</t>
        </is>
      </nc>
    </rcc>
    <rcc rId="0" sId="1">
      <nc r="E99" t="inlineStr">
        <is>
          <t>Consumer,Corporate_vPro,Slim</t>
        </is>
      </nc>
    </rcc>
    <rcc rId="0" sId="1">
      <nc r="E8" t="inlineStr">
        <is>
          <t>Consumer,Corporate_vPro,Slim</t>
        </is>
      </nc>
    </rcc>
    <rcc rId="0" sId="1">
      <nc r="E216" t="inlineStr">
        <is>
          <t>Consumer,Corporate_vPro,Slim</t>
        </is>
      </nc>
    </rcc>
    <rcc rId="0" sId="1">
      <nc r="E31" t="inlineStr">
        <is>
          <t>Consumer,Corporate_vPro,Slim</t>
        </is>
      </nc>
    </rcc>
    <rcc rId="0" sId="1">
      <nc r="E268" t="inlineStr">
        <is>
          <t>Consumer,Corporate_vPro,Slim</t>
        </is>
      </nc>
    </rcc>
    <rcc rId="0" sId="1">
      <nc r="E266" t="inlineStr">
        <is>
          <t>Consumer,Corporate_vPro,Slim</t>
        </is>
      </nc>
    </rcc>
    <rcc rId="0" sId="1">
      <nc r="E260" t="inlineStr">
        <is>
          <t>Consumer,Corporate_vPro,Slim</t>
        </is>
      </nc>
    </rcc>
    <rcc rId="0" sId="1">
      <nc r="E250" t="inlineStr">
        <is>
          <t>Consumer,Corporate_vPro,Slim</t>
        </is>
      </nc>
    </rcc>
    <rcc rId="0" sId="1">
      <nc r="E114" t="inlineStr">
        <is>
          <t>Consumer,Corporate_vPro,Slim</t>
        </is>
      </nc>
    </rcc>
    <rcc rId="0" sId="1">
      <nc r="E41" t="inlineStr">
        <is>
          <t>Consumer,Corporate_vPro</t>
        </is>
      </nc>
    </rcc>
    <rcc rId="0" sId="1">
      <nc r="E94" t="inlineStr">
        <is>
          <t>Consumer,Corporate_vPro,Slim</t>
        </is>
      </nc>
    </rcc>
    <rcc rId="0" sId="1">
      <nc r="E35" t="inlineStr">
        <is>
          <t>Consumer,Corporate_vPro</t>
        </is>
      </nc>
    </rcc>
    <rcc rId="0" sId="1">
      <nc r="E30" t="inlineStr">
        <is>
          <t>Consumer,Corporate_vPro</t>
        </is>
      </nc>
    </rcc>
    <rcc rId="0" sId="1">
      <nc r="E152" t="inlineStr">
        <is>
          <t>Consumer,Corporate_vPro,Slim</t>
        </is>
      </nc>
    </rcc>
    <rcc rId="0" sId="1">
      <nc r="E134" t="inlineStr">
        <is>
          <t>Consumer,Corporate_vPro,Slim</t>
        </is>
      </nc>
    </rcc>
    <rcc rId="0" sId="1">
      <nc r="E135" t="inlineStr">
        <is>
          <t>Consumer,Corporate_vPro,Slim</t>
        </is>
      </nc>
    </rcc>
    <rcc rId="0" sId="1">
      <nc r="E28" t="inlineStr">
        <is>
          <t>Consumer,Corporate_vPro,Slim</t>
        </is>
      </nc>
    </rcc>
    <rcc rId="0" sId="1">
      <nc r="E131" t="inlineStr">
        <is>
          <t>Consumer,Corporate_vPro,Slim</t>
        </is>
      </nc>
    </rcc>
    <rcc rId="0" sId="1">
      <nc r="E117" t="inlineStr">
        <is>
          <t>Consumer,Corporate_vPro,Slim</t>
        </is>
      </nc>
    </rcc>
    <rcc rId="0" sId="1">
      <nc r="E139" t="inlineStr">
        <is>
          <t>Consumer,Corporate_vPro</t>
        </is>
      </nc>
    </rcc>
    <rcc rId="0" sId="1">
      <nc r="E119" t="inlineStr">
        <is>
          <t>Consumer,Corporate_vPro,Slim</t>
        </is>
      </nc>
    </rcc>
    <rcc rId="0" sId="1">
      <nc r="E84" t="inlineStr">
        <is>
          <t>Consumer,Corporate_vPro</t>
        </is>
      </nc>
    </rcc>
    <rcc rId="0" sId="1">
      <nc r="E218" t="inlineStr">
        <is>
          <t>Consumer,Corporate_vPro</t>
        </is>
      </nc>
    </rcc>
    <rcc rId="0" sId="1">
      <nc r="E285" t="inlineStr">
        <is>
          <t>Consumer,Corporate_vPro</t>
        </is>
      </nc>
    </rcc>
    <rcc rId="0" sId="1">
      <nc r="E284" t="inlineStr">
        <is>
          <t>Consumer,Corporate_vPro</t>
        </is>
      </nc>
    </rcc>
    <rcc rId="0" sId="1">
      <nc r="E286" t="inlineStr">
        <is>
          <t>Consumer,Corporate_vPro</t>
        </is>
      </nc>
    </rcc>
    <rcc rId="0" sId="1">
      <nc r="E2" t="inlineStr">
        <is>
          <t>Consumer,Corporate_vPro</t>
        </is>
      </nc>
    </rcc>
    <rcc rId="0" sId="1">
      <nc r="E98" t="inlineStr">
        <is>
          <t>Consumer,Corporate_vPro</t>
        </is>
      </nc>
    </rcc>
    <rcc rId="0" sId="1">
      <nc r="E96" t="inlineStr">
        <is>
          <t>Consumer,Corporate_vPro</t>
        </is>
      </nc>
    </rcc>
    <rcc rId="0" sId="1">
      <nc r="E175" t="inlineStr">
        <is>
          <t>Consumer,Corporate_vPro</t>
        </is>
      </nc>
    </rcc>
    <rcc rId="0" sId="1">
      <nc r="E62" t="inlineStr">
        <is>
          <t>Consumer,Corporate_vPro</t>
        </is>
      </nc>
    </rcc>
    <rcc rId="0" sId="1">
      <nc r="E59" t="inlineStr">
        <is>
          <t>Consumer,Corporate_vPro</t>
        </is>
      </nc>
    </rcc>
    <rcc rId="0" sId="1">
      <nc r="E179" t="inlineStr">
        <is>
          <t>Consumer,Corporate_vPro</t>
        </is>
      </nc>
    </rcc>
    <rcc rId="0" sId="1">
      <nc r="E78" t="inlineStr">
        <is>
          <t>Consumer,Corporate_vPro</t>
        </is>
      </nc>
    </rcc>
    <rcc rId="0" sId="1">
      <nc r="E61" t="inlineStr">
        <is>
          <t>Consumer,Corporate_vPro</t>
        </is>
      </nc>
    </rcc>
    <rcc rId="0" sId="1">
      <nc r="E181" t="inlineStr">
        <is>
          <t>Consumer,Corporate_vPro</t>
        </is>
      </nc>
    </rcc>
    <rcc rId="0" sId="1">
      <nc r="E178" t="inlineStr">
        <is>
          <t>Consumer,Corporate_vPro</t>
        </is>
      </nc>
    </rcc>
    <rcc rId="0" sId="1">
      <nc r="E57" t="inlineStr">
        <is>
          <t>Consumer,Corporate_vPro</t>
        </is>
      </nc>
    </rcc>
    <rcc rId="0" sId="1">
      <nc r="E137" t="inlineStr">
        <is>
          <t>Consumer,Corporate_vPro,Slim</t>
        </is>
      </nc>
    </rcc>
    <rcc rId="0" sId="1">
      <nc r="E77" t="inlineStr">
        <is>
          <t>Consumer,Corporate_vPro</t>
        </is>
      </nc>
    </rcc>
    <rcc rId="0" sId="1">
      <nc r="E76" t="inlineStr">
        <is>
          <t>Consumer,Corporate_vPro</t>
        </is>
      </nc>
    </rcc>
    <rcc rId="0" sId="1">
      <nc r="E97" t="inlineStr">
        <is>
          <t>Consumer,Corporate_vPro</t>
        </is>
      </nc>
    </rcc>
    <rcc rId="0" sId="1">
      <nc r="E95" t="inlineStr">
        <is>
          <t>Consumer,Corporate_vPro</t>
        </is>
      </nc>
    </rcc>
    <rcc rId="0" sId="1">
      <nc r="E177" t="inlineStr">
        <is>
          <t>Consumer,Corporate_vPro</t>
        </is>
      </nc>
    </rcc>
    <rcc rId="0" sId="1">
      <nc r="E66" t="inlineStr">
        <is>
          <t>Consumer,Corporate_vPro</t>
        </is>
      </nc>
    </rcc>
    <rcc rId="0" sId="1">
      <nc r="E68" t="inlineStr">
        <is>
          <t>Consumer,Corporate_vPro</t>
        </is>
      </nc>
    </rcc>
    <rcc rId="0" sId="1">
      <nc r="E187" t="inlineStr">
        <is>
          <t>Consumer,Corporate_vPro</t>
        </is>
      </nc>
    </rcc>
    <rcc rId="0" sId="1">
      <nc r="E185" t="inlineStr">
        <is>
          <t>Consumer,Corporate_vPro</t>
        </is>
      </nc>
    </rcc>
    <rcc rId="0" sId="1">
      <nc r="E143" t="inlineStr">
        <is>
          <t>Consumer,Corporate_vPro</t>
        </is>
      </nc>
    </rcc>
    <rcc rId="0" sId="1">
      <nc r="E141" t="inlineStr">
        <is>
          <t>Consumer,Corporate_vPro</t>
        </is>
      </nc>
    </rcc>
    <rcc rId="0" sId="1">
      <nc r="E145" t="inlineStr">
        <is>
          <t>Consumer,Corporate_vPro</t>
        </is>
      </nc>
    </rcc>
    <rcc rId="0" sId="1">
      <nc r="E220" t="inlineStr">
        <is>
          <t>Consumer,Corporate_vPro</t>
        </is>
      </nc>
    </rcc>
    <rcc rId="0" sId="1">
      <nc r="E197" t="inlineStr">
        <is>
          <t>Consumer,Corporate_vPro,Slim</t>
        </is>
      </nc>
    </rcc>
    <rcc rId="0" sId="1">
      <nc r="E49" t="inlineStr">
        <is>
          <t>Consumer,Corporate_vPro,Slim</t>
        </is>
      </nc>
    </rcc>
    <rcc rId="0" sId="1">
      <nc r="E153" t="inlineStr">
        <is>
          <t>Consumer,Corporate_vPro,Slim</t>
        </is>
      </nc>
    </rcc>
    <rcc rId="0" sId="1">
      <nc r="E154" t="inlineStr">
        <is>
          <t>Consumer,Corporate_vPro,Slim</t>
        </is>
      </nc>
    </rcc>
    <rcc rId="0" sId="1">
      <nc r="E3" t="inlineStr">
        <is>
          <t>Consumer,Corporate_vPro,Slim</t>
        </is>
      </nc>
    </rcc>
    <rcc rId="0" sId="1">
      <nc r="E108" t="inlineStr">
        <is>
          <t>Consumer,Corporate_vPro,Slim</t>
        </is>
      </nc>
    </rcc>
    <rcc rId="0" sId="1">
      <nc r="E38" t="inlineStr">
        <is>
          <t>Consumer,Corporate_vPro,Slim</t>
        </is>
      </nc>
    </rcc>
    <rcc rId="0" sId="1">
      <nc r="E50" t="inlineStr">
        <is>
          <t>Consumer,Corporate_vPro,Slim</t>
        </is>
      </nc>
    </rcc>
    <rcc rId="0" sId="1">
      <nc r="E115" t="inlineStr">
        <is>
          <t>Consumer,Corporate_vPro</t>
        </is>
      </nc>
    </rcc>
    <rcc rId="0" sId="1">
      <nc r="E275" t="inlineStr">
        <is>
          <t>Consumer,Corporate_vPro,Slim</t>
        </is>
      </nc>
    </rcc>
    <rcc rId="0" sId="1">
      <nc r="E274" t="inlineStr">
        <is>
          <t>Consumer,Corporate_vPro,Slim</t>
        </is>
      </nc>
    </rcc>
    <rcc rId="0" sId="1">
      <nc r="E276" t="inlineStr">
        <is>
          <t>Consumer,Corporate_vPro,Slim</t>
        </is>
      </nc>
    </rcc>
    <rcc rId="0" sId="1">
      <nc r="E18" t="inlineStr">
        <is>
          <t>Consumer,Corporate_vPro,Slim</t>
        </is>
      </nc>
    </rcc>
    <rcc rId="0" sId="1">
      <nc r="E283" t="inlineStr">
        <is>
          <t>Consumer,Corporate_vPro,Slim</t>
        </is>
      </nc>
    </rcc>
    <rcc rId="0" sId="1">
      <nc r="E281" t="inlineStr">
        <is>
          <t>Consumer,Corporate_vPro,Slim</t>
        </is>
      </nc>
    </rcc>
    <rcc rId="0" sId="1">
      <nc r="E127" t="inlineStr">
        <is>
          <t>Consumer,Corporate_vPro,Slim</t>
        </is>
      </nc>
    </rcc>
    <rcc rId="0" sId="1">
      <nc r="E126" t="inlineStr">
        <is>
          <t>Consumer,Corporate_vPro,Slim</t>
        </is>
      </nc>
    </rcc>
    <rcc rId="0" sId="1">
      <nc r="E9" t="inlineStr">
        <is>
          <t>Consumer,Corporate_vPro,Slim</t>
        </is>
      </nc>
    </rcc>
    <rcc rId="0" sId="1">
      <nc r="E88" t="inlineStr">
        <is>
          <t>Consumer,Corporate_vPro</t>
        </is>
      </nc>
    </rcc>
    <rcc rId="0" sId="1">
      <nc r="E162" t="inlineStr">
        <is>
          <t>Consumer,Corporate_vPro</t>
        </is>
      </nc>
    </rcc>
    <rcc rId="0" sId="1">
      <nc r="E163" t="inlineStr">
        <is>
          <t>Consumer,Corporate_vPro</t>
        </is>
      </nc>
    </rcc>
    <rcc rId="0" sId="1">
      <nc r="E227" t="inlineStr">
        <is>
          <t>Consumer,Corporate_vPro</t>
        </is>
      </nc>
    </rcc>
    <rcc rId="0" sId="1">
      <nc r="E269" t="inlineStr">
        <is>
          <t>Consumer,Corporate_vPro,Slim</t>
        </is>
      </nc>
    </rcc>
    <rcc rId="0" sId="1">
      <nc r="E267" t="inlineStr">
        <is>
          <t>Consumer,Corporate_vPro,Slim</t>
        </is>
      </nc>
    </rcc>
    <rcc rId="0" sId="1">
      <nc r="E271" t="inlineStr">
        <is>
          <t>Consumer,Corporate_vPro,Slim</t>
        </is>
      </nc>
    </rcc>
    <rcc rId="0" sId="1">
      <nc r="E93" t="inlineStr">
        <is>
          <t>Consumer,Corporate_vPro,Slim</t>
        </is>
      </nc>
    </rcc>
    <rcc rId="0" sId="1">
      <nc r="E215" t="inlineStr">
        <is>
          <t>Consumer,Corporate_vPro</t>
        </is>
      </nc>
    </rcc>
    <rcc rId="0" sId="1">
      <nc r="E75" t="inlineStr">
        <is>
          <t>Consumer,Corporate_vPro</t>
        </is>
      </nc>
    </rcc>
    <rcc rId="0" sId="1">
      <nc r="E203" t="inlineStr">
        <is>
          <t>Consumer,Corporate_vPro</t>
        </is>
      </nc>
    </rcc>
    <rcc rId="0" sId="1">
      <nc r="E92" t="inlineStr">
        <is>
          <t>Consumer,Corporate_vPro,Slim</t>
        </is>
      </nc>
    </rcc>
    <rcc rId="0" sId="1">
      <nc r="E85" t="inlineStr">
        <is>
          <t>Consumer,Corporate_vPro,Slim</t>
        </is>
      </nc>
    </rcc>
    <rcc rId="0" sId="1">
      <nc r="E255" t="inlineStr">
        <is>
          <t>Consumer,Corporate_vPro,Slim</t>
        </is>
      </nc>
    </rcc>
    <rcc rId="0" sId="1">
      <nc r="E116" t="inlineStr">
        <is>
          <t>Consumer,Corporate_vPro,Slim</t>
        </is>
      </nc>
    </rcc>
    <rcc rId="0" sId="1">
      <nc r="E242" t="inlineStr">
        <is>
          <t>Consumer,Corporate_vPro,Slim</t>
        </is>
      </nc>
    </rcc>
    <rcc rId="0" sId="1">
      <nc r="E29" t="inlineStr">
        <is>
          <t>Consumer,Corporate_vPro</t>
        </is>
      </nc>
    </rcc>
    <rcc rId="0" sId="1">
      <nc r="E202" t="inlineStr">
        <is>
          <t>Consumer,Corporate_vPro</t>
        </is>
      </nc>
    </rcc>
    <rcc rId="0" sId="1">
      <nc r="E241" t="inlineStr">
        <is>
          <t>Consumer,Corporate_vPro</t>
        </is>
      </nc>
    </rcc>
    <rcc rId="0" sId="1">
      <nc r="E188" t="inlineStr">
        <is>
          <t>Consumer,Corporate_vPro,Slim</t>
        </is>
      </nc>
    </rcc>
    <rcc rId="0" sId="1">
      <nc r="E244" t="inlineStr">
        <is>
          <t>Consumer,Corporate_vPro,Slim</t>
        </is>
      </nc>
    </rcc>
    <rcc rId="0" sId="1">
      <nc r="E149" t="inlineStr">
        <is>
          <t>Consumer,Corporate_vPro,Slim</t>
        </is>
      </nc>
    </rcc>
    <rcc rId="0" sId="1">
      <nc r="E191" t="inlineStr">
        <is>
          <t>Consumer,Corporate_vPro,Slim</t>
        </is>
      </nc>
    </rcc>
    <rcc rId="0" sId="1">
      <nc r="E223" t="inlineStr">
        <is>
          <t>Consumer,Corporate_vPro,Slim</t>
        </is>
      </nc>
    </rcc>
    <rcc rId="0" sId="1">
      <nc r="E148" t="inlineStr">
        <is>
          <t>Consumer,Corporate_vPro,Slim</t>
        </is>
      </nc>
    </rcc>
    <rcc rId="0" sId="1">
      <nc r="E273" t="inlineStr">
        <is>
          <t>Consumer,Corporate_vPro,Slim</t>
        </is>
      </nc>
    </rcc>
    <rcc rId="0" sId="1">
      <nc r="E272" t="inlineStr">
        <is>
          <t>Consumer,Corporate_vPro,Slim</t>
        </is>
      </nc>
    </rcc>
    <rcc rId="0" sId="1">
      <nc r="E204" t="inlineStr">
        <is>
          <t>Consumer,Corporate_vPro,Slim</t>
        </is>
      </nc>
    </rcc>
    <rcc rId="0" sId="1">
      <nc r="E129" t="inlineStr">
        <is>
          <t>Consumer,Corporate_vPro,Slim</t>
        </is>
      </nc>
    </rcc>
    <rcc rId="0" sId="1">
      <nc r="E128" t="inlineStr">
        <is>
          <t>Consumer,Corporate_vPro,Slim</t>
        </is>
      </nc>
    </rcc>
    <rcc rId="0" sId="1">
      <nc r="E10" t="inlineStr">
        <is>
          <t>Consumer,Corporate_vPro,Slim</t>
        </is>
      </nc>
    </rcc>
    <rcc rId="0" sId="1">
      <nc r="E172" t="inlineStr">
        <is>
          <t>Consumer,Corporate_vPro,Slim</t>
        </is>
      </nc>
    </rcc>
    <rcc rId="0" sId="1">
      <nc r="E201" t="inlineStr">
        <is>
          <t>Consumer,Corporate_vPro,Slim</t>
        </is>
      </nc>
    </rcc>
    <rcc rId="0" sId="1">
      <nc r="E86" t="inlineStr">
        <is>
          <t>Consumer,Corporate_vPro</t>
        </is>
      </nc>
    </rcc>
    <rcc rId="0" sId="1">
      <nc r="E87" t="inlineStr">
        <is>
          <t>Consumer,Corporate_vPro</t>
        </is>
      </nc>
    </rcc>
    <rcc rId="0" sId="1">
      <nc r="E111" t="inlineStr">
        <is>
          <t>Consumer,Corporate_vPro</t>
        </is>
      </nc>
    </rcc>
    <rcc rId="0" sId="1">
      <nc r="E110" t="inlineStr">
        <is>
          <t>Consumer,Corporate_vPro</t>
        </is>
      </nc>
    </rcc>
    <rcc rId="0" sId="1">
      <nc r="E118" t="inlineStr">
        <is>
          <t>Consumer,Corporate_vPro</t>
        </is>
      </nc>
    </rcc>
    <rcc rId="0" sId="1">
      <nc r="E169" t="inlineStr">
        <is>
          <t>Consumer,Corporate_vPro,Slim</t>
        </is>
      </nc>
    </rcc>
    <rcc rId="0" sId="1">
      <nc r="E209" t="inlineStr">
        <is>
          <t>Consumer,Corporate_vPro</t>
        </is>
      </nc>
    </rcc>
    <rcc rId="0" sId="1">
      <nc r="E171" t="inlineStr">
        <is>
          <t>Consumer,Corporate_vPro,Slim</t>
        </is>
      </nc>
    </rcc>
    <rcc rId="0" sId="1">
      <nc r="E170" t="inlineStr">
        <is>
          <t>Consumer,Corporate_vPro,Slim</t>
        </is>
      </nc>
    </rcc>
    <rcc rId="0" sId="1">
      <nc r="E224" t="inlineStr">
        <is>
          <t>Consumer,Corporate_vPro,Slim</t>
        </is>
      </nc>
    </rcc>
    <rcc rId="0" sId="1">
      <nc r="E48" t="inlineStr">
        <is>
          <t>Consumer,Corporate_vPro</t>
        </is>
      </nc>
    </rcc>
    <rcc rId="0" sId="1">
      <nc r="E19" t="inlineStr">
        <is>
          <t>Consumer,Corporate_vPro</t>
        </is>
      </nc>
    </rcc>
    <rcc rId="0" sId="1">
      <nc r="E259" t="inlineStr">
        <is>
          <t>Consumer,Corporate_vPro</t>
        </is>
      </nc>
    </rcc>
    <rcc rId="0" sId="1">
      <nc r="E55" t="inlineStr">
        <is>
          <t>Consumer,Corporate_vPro</t>
        </is>
      </nc>
    </rcc>
    <rcc rId="0" sId="1">
      <nc r="E282" t="inlineStr">
        <is>
          <t>Consumer,Corporate_vPro,Slim</t>
        </is>
      </nc>
    </rcc>
    <rcc rId="0" sId="1">
      <nc r="E113" t="inlineStr">
        <is>
          <t>Consumer,Corporate_vPro,Slim</t>
        </is>
      </nc>
    </rcc>
    <rcc rId="0" sId="1">
      <nc r="E246" t="inlineStr">
        <is>
          <t>Consumer,Corporate_vPro</t>
        </is>
      </nc>
    </rcc>
    <rcc rId="0" sId="1">
      <nc r="E147" t="inlineStr">
        <is>
          <t>Consumer,Corporate_vPro</t>
        </is>
      </nc>
    </rcc>
    <rcc rId="0" sId="1">
      <nc r="E22" t="inlineStr">
        <is>
          <t>Consumer,Corporate_vPro</t>
        </is>
      </nc>
    </rcc>
    <rcc rId="0" sId="1">
      <nc r="E205" t="inlineStr">
        <is>
          <t>Consumer,Corporate_vPro,Slim</t>
        </is>
      </nc>
    </rcc>
    <rcc rId="0" sId="1">
      <nc r="E167" t="inlineStr">
        <is>
          <t>Consumer,Corporate_vPro,Slim</t>
        </is>
      </nc>
    </rcc>
    <rcc rId="0" sId="1">
      <nc r="E238" t="inlineStr">
        <is>
          <t>Consumer,Corporate_vPro,Slim</t>
        </is>
      </nc>
    </rcc>
    <rcc rId="0" sId="1">
      <nc r="E133" t="inlineStr">
        <is>
          <t>Consumer,Corporate_vPro,Slim</t>
        </is>
      </nc>
    </rcc>
    <rcc rId="0" sId="1">
      <nc r="E132" t="inlineStr">
        <is>
          <t>Consumer,Corporate_vPro,Slim</t>
        </is>
      </nc>
    </rcc>
    <rcc rId="0" sId="1">
      <nc r="E228" t="inlineStr">
        <is>
          <t>Consumer,Corporate_vPro,Slim</t>
        </is>
      </nc>
    </rcc>
    <rcc rId="0" sId="1">
      <nc r="E166" t="inlineStr">
        <is>
          <t>Consumer,Corporate_vPro,Slim</t>
        </is>
      </nc>
    </rcc>
    <rcc rId="0" sId="1">
      <nc r="E157" t="inlineStr">
        <is>
          <t>Consumer,Corporate_vPro</t>
        </is>
      </nc>
    </rcc>
    <rcc rId="0" sId="1">
      <nc r="E159" t="inlineStr">
        <is>
          <t>Consumer,Corporate_vPro,Slim</t>
        </is>
      </nc>
    </rcc>
    <rcc rId="0" sId="1">
      <nc r="E165" t="inlineStr">
        <is>
          <t>Consumer,Corporate_vPro,Slim</t>
        </is>
      </nc>
    </rcc>
    <rcc rId="0" sId="1">
      <nc r="E231" t="inlineStr">
        <is>
          <t>Consumer,Corporate_vPro,Slim</t>
        </is>
      </nc>
    </rcc>
    <rcc rId="0" sId="1">
      <nc r="E232" t="inlineStr">
        <is>
          <t>Consumer,Corporate_vPro,Slim</t>
        </is>
      </nc>
    </rcc>
    <rcc rId="0" sId="1">
      <nc r="E233" t="inlineStr">
        <is>
          <t>Consumer,Corporate_vPro,Slim</t>
        </is>
      </nc>
    </rcc>
    <rcc rId="0" sId="1">
      <nc r="E234" t="inlineStr">
        <is>
          <t>Consumer,Corporate_vPro,Slim</t>
        </is>
      </nc>
    </rcc>
    <rcc rId="0" sId="1">
      <nc r="E235" t="inlineStr">
        <is>
          <t>Consumer,Corporate_vPro,Slim</t>
        </is>
      </nc>
    </rcc>
    <rcc rId="0" sId="1">
      <nc r="E236" t="inlineStr">
        <is>
          <t>Consumer,Corporate_vPro,Slim</t>
        </is>
      </nc>
    </rcc>
    <rcc rId="0" sId="1">
      <nc r="E237" t="inlineStr">
        <is>
          <t>Consumer,Corporate_vPro,Slim</t>
        </is>
      </nc>
    </rcc>
    <rcc rId="0" sId="1">
      <nc r="E164" t="inlineStr">
        <is>
          <t>Consumer,Corporate_vPro,Slim</t>
        </is>
      </nc>
    </rcc>
    <rcc rId="0" sId="1">
      <nc r="E156" t="inlineStr">
        <is>
          <t>Consumer,Corporate_vPro,Slim</t>
        </is>
      </nc>
    </rcc>
    <rcc rId="0" sId="1">
      <nc r="E158" t="inlineStr">
        <is>
          <t>Consumer,Corporate_vPro,Slim</t>
        </is>
      </nc>
    </rcc>
    <rcc rId="0" sId="1">
      <nc r="E264" t="inlineStr">
        <is>
          <t>Consumer,Corporate_vPro</t>
        </is>
      </nc>
    </rcc>
    <rcc rId="0" sId="1">
      <nc r="E263" t="inlineStr">
        <is>
          <t>Consumer,Corporate_vPro</t>
        </is>
      </nc>
    </rcc>
    <rcc rId="0" sId="1">
      <nc r="E270" t="inlineStr">
        <is>
          <t>Consumer,Corporate_vPro,Slim</t>
        </is>
      </nc>
    </rcc>
    <rcc rId="0" sId="1">
      <nc r="E47" t="inlineStr">
        <is>
          <t>Consumer,Corporate_vPro,Slim</t>
        </is>
      </nc>
    </rcc>
    <rcc rId="0" sId="1">
      <nc r="E109" t="inlineStr">
        <is>
          <t>Consumer,Corporate_vPro</t>
        </is>
      </nc>
    </rcc>
    <rcc rId="0" sId="1">
      <nc r="E45" t="inlineStr">
        <is>
          <t>Consumer,Corporate_vPro,Slim</t>
        </is>
      </nc>
    </rcc>
    <rcc rId="0" sId="1">
      <nc r="E36" t="inlineStr">
        <is>
          <t>Consumer,Corporate_vPro</t>
        </is>
      </nc>
    </rcc>
    <rcc rId="0" sId="1">
      <nc r="E37" t="inlineStr">
        <is>
          <t>Consumer,Corporate_vPro</t>
        </is>
      </nc>
    </rcc>
    <rcc rId="0" sId="1">
      <nc r="E112" t="inlineStr">
        <is>
          <t>Consumer,Corporate_vPro,Slim</t>
        </is>
      </nc>
    </rcc>
    <rcc rId="0" sId="1">
      <nc r="E258" t="inlineStr">
        <is>
          <t>Consumer,Corporate_vPro,Slim</t>
        </is>
      </nc>
    </rcc>
    <rcc rId="0" sId="1">
      <nc r="E91" t="inlineStr">
        <is>
          <t>Consumer,Corporate_vPro,Slim</t>
        </is>
      </nc>
    </rcc>
    <rcc rId="0" sId="1">
      <nc r="E79" t="inlineStr">
        <is>
          <t>Consumer,Corporate_vPro,Slim</t>
        </is>
      </nc>
    </rcc>
    <rcc rId="0" sId="1">
      <nc r="E82" t="inlineStr">
        <is>
          <t>Consumer,Corporate_vPro,Slim</t>
        </is>
      </nc>
    </rcc>
    <rcc rId="0" sId="1">
      <nc r="E251" t="inlineStr">
        <is>
          <t>Consumer,Corporate_vPro,Slim</t>
        </is>
      </nc>
    </rcc>
    <rcc rId="0" sId="1">
      <nc r="E252" t="inlineStr">
        <is>
          <t>Consumer,Corporate_vPro,Slim</t>
        </is>
      </nc>
    </rcc>
    <rcc rId="0" sId="1">
      <nc r="E122" t="inlineStr">
        <is>
          <t>Consumer,Corporate_vPro</t>
        </is>
      </nc>
    </rcc>
    <rcc rId="0" sId="1">
      <nc r="E124" t="inlineStr">
        <is>
          <t>Consumer,Corporate_vPro</t>
        </is>
      </nc>
    </rcc>
    <rcc rId="0" sId="1">
      <nc r="E121" t="inlineStr">
        <is>
          <t>Consumer,Corporate_vPro</t>
        </is>
      </nc>
    </rcc>
    <rcc rId="0" sId="1">
      <nc r="E120" t="inlineStr">
        <is>
          <t>Consumer,Corporate_vPro</t>
        </is>
      </nc>
    </rcc>
    <rcc rId="0" sId="1">
      <nc r="E214" t="inlineStr">
        <is>
          <t>Consumer,Corporate_vPro</t>
        </is>
      </nc>
    </rcc>
    <rcc rId="0" sId="1">
      <nc r="E211" t="inlineStr">
        <is>
          <t>Consumer,Corporate_vPro</t>
        </is>
      </nc>
    </rcc>
    <rcc rId="0" sId="1">
      <nc r="E176" t="inlineStr">
        <is>
          <t>Consumer,Corporate_vPro</t>
        </is>
      </nc>
    </rcc>
    <rcc rId="0" sId="1">
      <nc r="E63" t="inlineStr">
        <is>
          <t>Consumer,Corporate_vPro</t>
        </is>
      </nc>
    </rcc>
    <rcc rId="0" sId="1">
      <nc r="E183" t="inlineStr">
        <is>
          <t>Consumer,Corporate_vPro</t>
        </is>
      </nc>
    </rcc>
    <rcc rId="0" sId="1">
      <nc r="E180" t="inlineStr">
        <is>
          <t>Consumer,Corporate_vPro</t>
        </is>
      </nc>
    </rcc>
    <rcc rId="0" sId="1">
      <nc r="E67" t="inlineStr">
        <is>
          <t>Consumer,Corporate_vPro</t>
        </is>
      </nc>
    </rcc>
    <rcc rId="0" sId="1">
      <nc r="E256" t="inlineStr">
        <is>
          <t>Consumer,Corporate_vPro</t>
        </is>
      </nc>
    </rcc>
    <rcc rId="0" sId="1">
      <nc r="E182" t="inlineStr">
        <is>
          <t>Consumer,Corporate_vPro</t>
        </is>
      </nc>
    </rcc>
    <rcc rId="0" sId="1">
      <nc r="E265" t="inlineStr">
        <is>
          <t>Consumer,Corporate_vPro</t>
        </is>
      </nc>
    </rcc>
    <rcc rId="0" sId="1">
      <nc r="E213" t="inlineStr">
        <is>
          <t>Consumer,Corporate_vPro</t>
        </is>
      </nc>
    </rcc>
    <rcc rId="0" sId="1">
      <nc r="E210" t="inlineStr">
        <is>
          <t>Consumer,Corporate_vPro</t>
        </is>
      </nc>
    </rcc>
    <rcc rId="0" sId="1">
      <nc r="E56" t="inlineStr">
        <is>
          <t>Consumer,Corporate_vPro</t>
        </is>
      </nc>
    </rcc>
    <rcc rId="0" sId="1">
      <nc r="E186" t="inlineStr">
        <is>
          <t>Consumer,Corporate_vPro</t>
        </is>
      </nc>
    </rcc>
    <rcc rId="0" sId="1">
      <nc r="E174" t="inlineStr">
        <is>
          <t>Consumer,Corporate_vPro</t>
        </is>
      </nc>
    </rcc>
    <rcc rId="0" sId="1">
      <nc r="E72" t="inlineStr">
        <is>
          <t>Consumer,Corporate_vPro</t>
        </is>
      </nc>
    </rcc>
    <rcc rId="0" sId="1">
      <nc r="E81" t="inlineStr">
        <is>
          <t>Consumer,Corporate_vPro</t>
        </is>
      </nc>
    </rcc>
    <rcc rId="0" sId="1">
      <nc r="E71" t="inlineStr">
        <is>
          <t>Consumer,Corporate_vPro</t>
        </is>
      </nc>
    </rcc>
    <rcc rId="0" sId="1">
      <nc r="E70" t="inlineStr">
        <is>
          <t>Consumer,Corporate_vPro</t>
        </is>
      </nc>
    </rcc>
    <rcc rId="0" sId="1">
      <nc r="E173" t="inlineStr">
        <is>
          <t>Consumer,Corporate_vPro</t>
        </is>
      </nc>
    </rcc>
    <rcc rId="0" sId="1">
      <nc r="E184" t="inlineStr">
        <is>
          <t>Consumer,Corporate_vPro</t>
        </is>
      </nc>
    </rcc>
    <rcc rId="0" sId="1">
      <nc r="E222" t="inlineStr">
        <is>
          <t>Consumer,Corporate_vPro</t>
        </is>
      </nc>
    </rcc>
    <rcc rId="0" sId="1">
      <nc r="E196" t="inlineStr">
        <is>
          <t>Consumer,Corporate_vPro,Slim</t>
        </is>
      </nc>
    </rcc>
    <rcc rId="0" sId="1">
      <nc r="E39" t="inlineStr">
        <is>
          <t>Consumer,Corporate_vPro,Slim</t>
        </is>
      </nc>
    </rcc>
    <rcc rId="0" sId="1">
      <nc r="E277" t="inlineStr">
        <is>
          <t>Consumer,Corporate_vPro</t>
        </is>
      </nc>
    </rcc>
    <rcc rId="0" sId="1">
      <nc r="E279" t="inlineStr">
        <is>
          <t>Consumer,Corporate_vPro</t>
        </is>
      </nc>
    </rcc>
    <rcc rId="0" sId="1">
      <nc r="E278" t="inlineStr">
        <is>
          <t>Consumer,Corporate_vPro</t>
        </is>
      </nc>
    </rcc>
  </rrc>
  <rrc rId="5481" sId="1" ref="E1:E1048576" action="deleteCol" edge="1">
    <rfmt sheetId="1" xfDxf="1" sqref="E1:E1048576" start="0" length="0"/>
    <rcc rId="0" sId="1" dxf="1">
      <nc r="E1" t="inlineStr">
        <is>
          <t>os</t>
        </is>
      </nc>
      <ndxf>
        <font>
          <b/>
          <sz val="11"/>
          <color theme="1"/>
          <name val="Calibri"/>
          <family val="2"/>
          <scheme val="minor"/>
        </font>
        <fill>
          <patternFill patternType="solid">
            <bgColor theme="4"/>
          </patternFill>
        </fill>
      </ndxf>
    </rcc>
    <rcc rId="0" sId="1">
      <nc r="E261" t="inlineStr">
        <is>
          <t>windows.cobalt.client</t>
        </is>
      </nc>
    </rcc>
    <rcc rId="0" sId="1">
      <nc r="E199" t="inlineStr">
        <is>
          <t>windows.cobalt.client</t>
        </is>
      </nc>
    </rcc>
    <rcc rId="0" sId="1">
      <nc r="E194" t="inlineStr">
        <is>
          <t>windows.cobalt.client</t>
        </is>
      </nc>
    </rcc>
    <rcc rId="0" sId="1">
      <nc r="E195" t="inlineStr">
        <is>
          <t>windows.cobalt.client</t>
        </is>
      </nc>
    </rcc>
    <rcc rId="0" sId="1">
      <nc r="E192" t="inlineStr">
        <is>
          <t>windows.cobalt.client</t>
        </is>
      </nc>
    </rcc>
    <rcc rId="0" sId="1">
      <nc r="E230" t="inlineStr">
        <is>
          <t>windows.cobalt.client</t>
        </is>
      </nc>
    </rcc>
    <rcc rId="0" sId="1">
      <nc r="E136" t="inlineStr">
        <is>
          <t>windows.cobalt.client</t>
        </is>
      </nc>
    </rcc>
    <rcc rId="0" sId="1">
      <nc r="E23" t="inlineStr">
        <is>
          <t>windows.cobalt.client</t>
        </is>
      </nc>
    </rcc>
    <rcc rId="0" sId="1">
      <nc r="E146" t="inlineStr">
        <is>
          <t>windows.cobalt.client</t>
        </is>
      </nc>
    </rcc>
    <rcc rId="0" sId="1">
      <nc r="E11" t="inlineStr">
        <is>
          <t>windows.20h2_vibranium.x64</t>
        </is>
      </nc>
    </rcc>
    <rcc rId="0" sId="1">
      <nc r="E245" t="inlineStr">
        <is>
          <t>windows.cobalt.client</t>
        </is>
      </nc>
    </rcc>
    <rcc rId="0" sId="1">
      <nc r="E221" t="inlineStr">
        <is>
          <t>windows.cobalt.client</t>
        </is>
      </nc>
    </rcc>
    <rcc rId="0" sId="1">
      <nc r="E25" t="inlineStr">
        <is>
          <t>windows.cobalt.client</t>
        </is>
      </nc>
    </rcc>
    <rcc rId="0" sId="1">
      <nc r="E27" t="inlineStr">
        <is>
          <t>windows.cobalt.client</t>
        </is>
      </nc>
    </rcc>
    <rcc rId="0" sId="1">
      <nc r="E26" t="inlineStr">
        <is>
          <t>windows.cobalt.client</t>
        </is>
      </nc>
    </rcc>
    <rcc rId="0" sId="1">
      <nc r="E225" t="inlineStr">
        <is>
          <t>windows.cobalt.client</t>
        </is>
      </nc>
    </rcc>
    <rcc rId="0" sId="1">
      <nc r="E151" t="inlineStr">
        <is>
          <t>windows.20h2_vibranium.x64</t>
        </is>
      </nc>
    </rcc>
    <rcc rId="0" sId="1">
      <nc r="E150" t="inlineStr">
        <is>
          <t>windows.20h2_vibranium.x64</t>
        </is>
      </nc>
    </rcc>
    <rcc rId="0" sId="1">
      <nc r="E54" t="inlineStr">
        <is>
          <t>windows.20h2_vibranium.x64</t>
        </is>
      </nc>
    </rcc>
    <rcc rId="0" sId="1">
      <nc r="E155" t="inlineStr">
        <is>
          <t>windows.cobalt.client</t>
        </is>
      </nc>
    </rcc>
    <rcc rId="0" sId="1">
      <nc r="E198" t="inlineStr">
        <is>
          <t>windows.cobalt.client</t>
        </is>
      </nc>
    </rcc>
    <rcc rId="0" sId="1">
      <nc r="E138" t="inlineStr">
        <is>
          <t>windows.cobalt.client</t>
        </is>
      </nc>
    </rcc>
    <rcc rId="0" sId="1">
      <nc r="E254" t="inlineStr">
        <is>
          <t>windows.20h2_vibranium.x64</t>
        </is>
      </nc>
    </rcc>
    <rcc rId="0" sId="1">
      <nc r="E200" t="inlineStr">
        <is>
          <t>windows.20h2_vibranium.x64</t>
        </is>
      </nc>
    </rcc>
    <rcc rId="0" sId="1">
      <nc r="E249" t="inlineStr">
        <is>
          <t>windows.20h2_vibranium.x64</t>
        </is>
      </nc>
    </rcc>
    <rcc rId="0" sId="1">
      <nc r="E53" t="inlineStr">
        <is>
          <t>windows.20h2_vibranium.x64</t>
        </is>
      </nc>
    </rcc>
    <rcc rId="0" sId="1">
      <nc r="E193" t="inlineStr">
        <is>
          <t>windows.cobalt.client</t>
        </is>
      </nc>
    </rcc>
    <rcc rId="0" sId="1">
      <nc r="E20" t="inlineStr">
        <is>
          <t>windows.cobalt.client</t>
        </is>
      </nc>
    </rcc>
    <rcc rId="0" sId="1">
      <nc r="E206" t="inlineStr">
        <is>
          <t>windows.cobalt.client</t>
        </is>
      </nc>
    </rcc>
    <rcc rId="0" sId="1">
      <nc r="E207" t="inlineStr">
        <is>
          <t>windows.cobalt.client</t>
        </is>
      </nc>
    </rcc>
    <rcc rId="0" sId="1">
      <nc r="E253" t="inlineStr">
        <is>
          <t>windows.20h2_vibranium.x64</t>
        </is>
      </nc>
    </rcc>
    <rcc rId="0" sId="1">
      <nc r="E208" t="inlineStr">
        <is>
          <t>windows.cobalt.client</t>
        </is>
      </nc>
    </rcc>
    <rcc rId="0" sId="1">
      <nc r="E21" t="inlineStr">
        <is>
          <t>windows.cobalt.client</t>
        </is>
      </nc>
    </rcc>
    <rcc rId="0" sId="1">
      <nc r="E40" t="inlineStr">
        <is>
          <t>windows.cobalt.client</t>
        </is>
      </nc>
    </rcc>
    <rcc rId="0" sId="1">
      <nc r="E83" t="inlineStr">
        <is>
          <t>windows.cobalt.client</t>
        </is>
      </nc>
    </rcc>
    <rcc rId="0" sId="1">
      <nc r="E90" t="inlineStr">
        <is>
          <t>windows.cobalt.client</t>
        </is>
      </nc>
    </rcc>
    <rcc rId="0" sId="1">
      <nc r="E142" t="inlineStr">
        <is>
          <t>windows.cobalt.client</t>
        </is>
      </nc>
    </rcc>
    <rcc rId="0" sId="1">
      <nc r="E217" t="inlineStr">
        <is>
          <t>windows.cobalt.client</t>
        </is>
      </nc>
    </rcc>
    <rcc rId="0" sId="1">
      <nc r="E140" t="inlineStr">
        <is>
          <t>windows.cobalt.client</t>
        </is>
      </nc>
    </rcc>
    <rcc rId="0" sId="1">
      <nc r="E144" t="inlineStr">
        <is>
          <t>windows.cobalt.client</t>
        </is>
      </nc>
    </rcc>
    <rcc rId="0" sId="1">
      <nc r="E219" t="inlineStr">
        <is>
          <t>windows.cobalt.client</t>
        </is>
      </nc>
    </rcc>
    <rcc rId="0" sId="1">
      <nc r="E189" t="inlineStr">
        <is>
          <t>windows.cobalt.client</t>
        </is>
      </nc>
    </rcc>
    <rcc rId="0" sId="1">
      <nc r="E229" t="inlineStr">
        <is>
          <t>windows.cobalt.client</t>
        </is>
      </nc>
    </rcc>
    <rcc rId="0" sId="1">
      <nc r="E190" t="inlineStr">
        <is>
          <t>windows.cobalt.client</t>
        </is>
      </nc>
    </rcc>
    <rcc rId="0" sId="1">
      <nc r="E58" t="inlineStr">
        <is>
          <t>windows.cobalt.client</t>
        </is>
      </nc>
    </rcc>
    <rcc rId="0" sId="1">
      <nc r="E60" t="inlineStr">
        <is>
          <t>windows.cobalt.client</t>
        </is>
      </nc>
    </rcc>
    <rcc rId="0" sId="1">
      <nc r="E212" t="inlineStr">
        <is>
          <t>windows.cobalt.client</t>
        </is>
      </nc>
    </rcc>
    <rcc rId="0" sId="1">
      <nc r="E160" t="inlineStr">
        <is>
          <t>windows.cobalt.client</t>
        </is>
      </nc>
    </rcc>
    <rcc rId="0" sId="1">
      <nc r="E226" t="inlineStr">
        <is>
          <t>windows.cobalt.client</t>
        </is>
      </nc>
    </rcc>
    <rcc rId="0" sId="1">
      <nc r="E161" t="inlineStr">
        <is>
          <t>windows.cobalt.client</t>
        </is>
      </nc>
    </rcc>
    <rcc rId="0" sId="1">
      <nc r="E89" t="inlineStr">
        <is>
          <t>windows.20h2_vibranium.x64</t>
        </is>
      </nc>
    </rcc>
    <rcc rId="0" sId="1">
      <nc r="E24" t="inlineStr">
        <is>
          <t>windows.cobalt.client</t>
        </is>
      </nc>
    </rcc>
    <rcc rId="0" sId="1">
      <nc r="E105" t="inlineStr">
        <is>
          <t>windows.cobalt.client</t>
        </is>
      </nc>
    </rcc>
    <rcc rId="0" sId="1">
      <nc r="E106" t="inlineStr">
        <is>
          <t>windows.cobalt.client</t>
        </is>
      </nc>
    </rcc>
    <rcc rId="0" sId="1">
      <nc r="E107" t="inlineStr">
        <is>
          <t>windows.cobalt.client</t>
        </is>
      </nc>
    </rcc>
    <rcc rId="0" sId="1">
      <nc r="E41" t="inlineStr">
        <is>
          <t>windows.cobalt.client</t>
        </is>
      </nc>
    </rcc>
    <rcc rId="0" sId="1">
      <nc r="E94" t="inlineStr">
        <is>
          <t>windows.20h2_vibranium.x64</t>
        </is>
      </nc>
    </rcc>
    <rcc rId="0" sId="1">
      <nc r="E131" t="inlineStr">
        <is>
          <t>windows.20h2_vibranium.x64</t>
        </is>
      </nc>
    </rcc>
    <rcc rId="0" sId="1">
      <nc r="E117" t="inlineStr">
        <is>
          <t>windows.20h2_vibranium.x64</t>
        </is>
      </nc>
    </rcc>
    <rcc rId="0" sId="1">
      <nc r="E139" t="inlineStr">
        <is>
          <t>windows.cobalt.client</t>
        </is>
      </nc>
    </rcc>
    <rcc rId="0" sId="1">
      <nc r="E84" t="inlineStr">
        <is>
          <t>windows.cobalt.client</t>
        </is>
      </nc>
    </rcc>
    <rcc rId="0" sId="1">
      <nc r="E218" t="inlineStr">
        <is>
          <t>windows.cobalt.client</t>
        </is>
      </nc>
    </rcc>
    <rcc rId="0" sId="1">
      <nc r="E285" t="inlineStr">
        <is>
          <t>windows.cobalt.client</t>
        </is>
      </nc>
    </rcc>
    <rcc rId="0" sId="1">
      <nc r="E284" t="inlineStr">
        <is>
          <t>windows.cobalt.client</t>
        </is>
      </nc>
    </rcc>
    <rcc rId="0" sId="1">
      <nc r="E286" t="inlineStr">
        <is>
          <t>windows.cobalt.client</t>
        </is>
      </nc>
    </rcc>
    <rcc rId="0" sId="1">
      <nc r="E2" t="inlineStr">
        <is>
          <t>windows.cobalt.client</t>
        </is>
      </nc>
    </rcc>
    <rcc rId="0" sId="1">
      <nc r="E98" t="inlineStr">
        <is>
          <t>windows.cobalt.client</t>
        </is>
      </nc>
    </rcc>
    <rcc rId="0" sId="1">
      <nc r="E96" t="inlineStr">
        <is>
          <t>windows.cobalt.client</t>
        </is>
      </nc>
    </rcc>
    <rcc rId="0" sId="1">
      <nc r="E175" t="inlineStr">
        <is>
          <t>windows.cobalt.client</t>
        </is>
      </nc>
    </rcc>
    <rcc rId="0" sId="1">
      <nc r="E62" t="inlineStr">
        <is>
          <t>windows.cobalt.client</t>
        </is>
      </nc>
    </rcc>
    <rcc rId="0" sId="1">
      <nc r="E59" t="inlineStr">
        <is>
          <t>windows.cobalt.client</t>
        </is>
      </nc>
    </rcc>
    <rcc rId="0" sId="1">
      <nc r="E179" t="inlineStr">
        <is>
          <t>windows.cobalt.client</t>
        </is>
      </nc>
    </rcc>
    <rcc rId="0" sId="1">
      <nc r="E78" t="inlineStr">
        <is>
          <t>windows.cobalt.client</t>
        </is>
      </nc>
    </rcc>
    <rcc rId="0" sId="1">
      <nc r="E61" t="inlineStr">
        <is>
          <t>windows.cobalt.client</t>
        </is>
      </nc>
    </rcc>
    <rcc rId="0" sId="1">
      <nc r="E181" t="inlineStr">
        <is>
          <t>windows.cobalt.client</t>
        </is>
      </nc>
    </rcc>
    <rcc rId="0" sId="1">
      <nc r="E178" t="inlineStr">
        <is>
          <t>windows.cobalt.client</t>
        </is>
      </nc>
    </rcc>
    <rcc rId="0" sId="1">
      <nc r="E57" t="inlineStr">
        <is>
          <t>windows.cobalt.client</t>
        </is>
      </nc>
    </rcc>
    <rcc rId="0" sId="1">
      <nc r="E77" t="inlineStr">
        <is>
          <t>windows.cobalt.client</t>
        </is>
      </nc>
    </rcc>
    <rcc rId="0" sId="1">
      <nc r="E76" t="inlineStr">
        <is>
          <t>windows.cobalt.client</t>
        </is>
      </nc>
    </rcc>
    <rcc rId="0" sId="1">
      <nc r="E97" t="inlineStr">
        <is>
          <t>windows.cobalt.client</t>
        </is>
      </nc>
    </rcc>
    <rcc rId="0" sId="1">
      <nc r="E95" t="inlineStr">
        <is>
          <t>windows.cobalt.client</t>
        </is>
      </nc>
    </rcc>
    <rcc rId="0" sId="1">
      <nc r="E177" t="inlineStr">
        <is>
          <t>windows.cobalt.client</t>
        </is>
      </nc>
    </rcc>
    <rcc rId="0" sId="1">
      <nc r="E66" t="inlineStr">
        <is>
          <t>windows.cobalt.client</t>
        </is>
      </nc>
    </rcc>
    <rcc rId="0" sId="1">
      <nc r="E68" t="inlineStr">
        <is>
          <t>windows.cobalt.client</t>
        </is>
      </nc>
    </rcc>
    <rcc rId="0" sId="1">
      <nc r="E187" t="inlineStr">
        <is>
          <t>windows.cobalt.client</t>
        </is>
      </nc>
    </rcc>
    <rcc rId="0" sId="1">
      <nc r="E185" t="inlineStr">
        <is>
          <t>windows.cobalt.client</t>
        </is>
      </nc>
    </rcc>
    <rcc rId="0" sId="1">
      <nc r="E143" t="inlineStr">
        <is>
          <t>windows.cobalt.client</t>
        </is>
      </nc>
    </rcc>
    <rcc rId="0" sId="1">
      <nc r="E141" t="inlineStr">
        <is>
          <t>windows.cobalt.client</t>
        </is>
      </nc>
    </rcc>
    <rcc rId="0" sId="1">
      <nc r="E145" t="inlineStr">
        <is>
          <t>windows.cobalt.client</t>
        </is>
      </nc>
    </rcc>
    <rcc rId="0" sId="1">
      <nc r="E220" t="inlineStr">
        <is>
          <t>windows.cobalt.client</t>
        </is>
      </nc>
    </rcc>
    <rcc rId="0" sId="1">
      <nc r="E49" t="inlineStr">
        <is>
          <t>windows.20h2_vibranium.x64</t>
        </is>
      </nc>
    </rcc>
    <rcc rId="0" sId="1">
      <nc r="E50" t="inlineStr">
        <is>
          <t>windows.20h2_vibranium.x64</t>
        </is>
      </nc>
    </rcc>
    <rcc rId="0" sId="1">
      <nc r="E115" t="inlineStr">
        <is>
          <t>windows.cobalt.client</t>
        </is>
      </nc>
    </rcc>
    <rcc rId="0" sId="1">
      <nc r="E275" t="inlineStr">
        <is>
          <t>windows.20h2_vibranium.x64</t>
        </is>
      </nc>
    </rcc>
    <rcc rId="0" sId="1">
      <nc r="E274" t="inlineStr">
        <is>
          <t>windows.20h2_vibranium.x64</t>
        </is>
      </nc>
    </rcc>
    <rcc rId="0" sId="1">
      <nc r="E276" t="inlineStr">
        <is>
          <t>windows.20h2_vibranium.x64</t>
        </is>
      </nc>
    </rcc>
    <rcc rId="0" sId="1">
      <nc r="E88" t="inlineStr">
        <is>
          <t>windows.cobalt.client</t>
        </is>
      </nc>
    </rcc>
    <rcc rId="0" sId="1">
      <nc r="E162" t="inlineStr">
        <is>
          <t>windows.cobalt.client</t>
        </is>
      </nc>
    </rcc>
    <rcc rId="0" sId="1">
      <nc r="E163" t="inlineStr">
        <is>
          <t>windows.cobalt.client</t>
        </is>
      </nc>
    </rcc>
    <rcc rId="0" sId="1">
      <nc r="E227" t="inlineStr">
        <is>
          <t>windows.cobalt.client</t>
        </is>
      </nc>
    </rcc>
    <rcc rId="0" sId="1">
      <nc r="E93" t="inlineStr">
        <is>
          <t>windows.20h2_vibranium.x64</t>
        </is>
      </nc>
    </rcc>
    <rcc rId="0" sId="1">
      <nc r="E215" t="inlineStr">
        <is>
          <t>windows.cobalt.client</t>
        </is>
      </nc>
    </rcc>
    <rcc rId="0" sId="1">
      <nc r="E75" t="inlineStr">
        <is>
          <t>windows.cobalt.client</t>
        </is>
      </nc>
    </rcc>
    <rcc rId="0" sId="1">
      <nc r="E92" t="inlineStr">
        <is>
          <t>windows.20h2_vibranium.x64</t>
        </is>
      </nc>
    </rcc>
    <rcc rId="0" sId="1">
      <nc r="E85" t="inlineStr">
        <is>
          <t>windows.20h2_vibranium.x64</t>
        </is>
      </nc>
    </rcc>
    <rcc rId="0" sId="1">
      <nc r="E255" t="inlineStr">
        <is>
          <t>windows.20h2_vibranium.x64</t>
        </is>
      </nc>
    </rcc>
    <rcc rId="0" sId="1">
      <nc r="E116" t="inlineStr">
        <is>
          <t>windows.20h2_vibranium.x64</t>
        </is>
      </nc>
    </rcc>
    <rcc rId="0" sId="1">
      <nc r="E29" t="inlineStr">
        <is>
          <t>windows.cobalt.client</t>
        </is>
      </nc>
    </rcc>
    <rcc rId="0" sId="1">
      <nc r="E202" t="inlineStr">
        <is>
          <t>windows.cobalt.client</t>
        </is>
      </nc>
    </rcc>
    <rcc rId="0" sId="1">
      <nc r="E241" t="inlineStr">
        <is>
          <t>windows.cobalt.client</t>
        </is>
      </nc>
    </rcc>
    <rcc rId="0" sId="1">
      <nc r="E149" t="inlineStr">
        <is>
          <t>windows.20h2_vibranium.x64</t>
        </is>
      </nc>
    </rcc>
    <rcc rId="0" sId="1">
      <nc r="E223" t="inlineStr">
        <is>
          <t>windows.20h2_vibranium.x64</t>
        </is>
      </nc>
    </rcc>
    <rcc rId="0" sId="1">
      <nc r="E148" t="inlineStr">
        <is>
          <t>windows.20h2_vibranium.x64</t>
        </is>
      </nc>
    </rcc>
    <rcc rId="0" sId="1">
      <nc r="E204" t="inlineStr">
        <is>
          <t>windows.20h2_vibranium.x64</t>
        </is>
      </nc>
    </rcc>
    <rcc rId="0" sId="1">
      <nc r="E129" t="inlineStr">
        <is>
          <t>windows.20h2_vibranium.x64</t>
        </is>
      </nc>
    </rcc>
    <rcc rId="0" sId="1">
      <nc r="E128" t="inlineStr">
        <is>
          <t>windows.20h2_vibranium.x64</t>
        </is>
      </nc>
    </rcc>
    <rcc rId="0" sId="1">
      <nc r="E10" t="inlineStr">
        <is>
          <t>windows.20h2_vibranium.x64</t>
        </is>
      </nc>
    </rcc>
    <rcc rId="0" sId="1">
      <nc r="E172" t="inlineStr">
        <is>
          <t>windows.20h2_vibranium.x64</t>
        </is>
      </nc>
    </rcc>
    <rcc rId="0" sId="1">
      <nc r="E111" t="inlineStr">
        <is>
          <t>windows.cobalt.client</t>
        </is>
      </nc>
    </rcc>
    <rcc rId="0" sId="1">
      <nc r="E110" t="inlineStr">
        <is>
          <t>windows.cobalt.client</t>
        </is>
      </nc>
    </rcc>
    <rcc rId="0" sId="1">
      <nc r="E118" t="inlineStr">
        <is>
          <t>windows.20h2_vibranium.x64</t>
        </is>
      </nc>
    </rcc>
    <rcc rId="0" sId="1">
      <nc r="E169" t="inlineStr">
        <is>
          <t>windows.20h2_vibranium.x64</t>
        </is>
      </nc>
    </rcc>
    <rcc rId="0" sId="1">
      <nc r="E209" t="inlineStr">
        <is>
          <t>windows.cobalt.client</t>
        </is>
      </nc>
    </rcc>
    <rcc rId="0" sId="1">
      <nc r="E171" t="inlineStr">
        <is>
          <t>windows.20h2_vibranium.x64</t>
        </is>
      </nc>
    </rcc>
    <rcc rId="0" sId="1">
      <nc r="E170" t="inlineStr">
        <is>
          <t>windows.20h2_vibranium.x64</t>
        </is>
      </nc>
    </rcc>
    <rcc rId="0" sId="1">
      <nc r="E224" t="inlineStr">
        <is>
          <t>windows.20h2_vibranium.x64</t>
        </is>
      </nc>
    </rcc>
    <rcc rId="0" sId="1">
      <nc r="E48" t="inlineStr">
        <is>
          <t>windows.cobalt.client</t>
        </is>
      </nc>
    </rcc>
    <rcc rId="0" sId="1">
      <nc r="E19" t="inlineStr">
        <is>
          <t>windows.cobalt.client</t>
        </is>
      </nc>
    </rcc>
    <rcc rId="0" sId="1">
      <nc r="E259" t="inlineStr">
        <is>
          <t>windows.cobalt.client</t>
        </is>
      </nc>
    </rcc>
    <rcc rId="0" sId="1">
      <nc r="E55" t="inlineStr">
        <is>
          <t>windows.cobalt.client</t>
        </is>
      </nc>
    </rcc>
    <rcc rId="0" sId="1">
      <nc r="E147" t="inlineStr">
        <is>
          <t>windows.cobalt.client</t>
        </is>
      </nc>
    </rcc>
    <rcc rId="0" sId="1">
      <nc r="E22" t="inlineStr">
        <is>
          <t>windows.cobalt.client</t>
        </is>
      </nc>
    </rcc>
    <rcc rId="0" sId="1">
      <nc r="E109" t="inlineStr">
        <is>
          <t>windows.cobalt.client</t>
        </is>
      </nc>
    </rcc>
    <rcc rId="0" sId="1">
      <nc r="E214" t="inlineStr">
        <is>
          <t>windows.cobalt.client</t>
        </is>
      </nc>
    </rcc>
    <rcc rId="0" sId="1">
      <nc r="E211" t="inlineStr">
        <is>
          <t>windows.cobalt.client</t>
        </is>
      </nc>
    </rcc>
    <rcc rId="0" sId="1">
      <nc r="E176" t="inlineStr">
        <is>
          <t>windows.cobalt.client</t>
        </is>
      </nc>
    </rcc>
    <rcc rId="0" sId="1">
      <nc r="E63" t="inlineStr">
        <is>
          <t>windows.cobalt.client</t>
        </is>
      </nc>
    </rcc>
    <rcc rId="0" sId="1">
      <nc r="E183" t="inlineStr">
        <is>
          <t>windows.cobalt.client</t>
        </is>
      </nc>
    </rcc>
    <rcc rId="0" sId="1">
      <nc r="E180" t="inlineStr">
        <is>
          <t>windows.cobalt.client</t>
        </is>
      </nc>
    </rcc>
    <rcc rId="0" sId="1">
      <nc r="E67" t="inlineStr">
        <is>
          <t>windows.cobalt.client</t>
        </is>
      </nc>
    </rcc>
    <rcc rId="0" sId="1">
      <nc r="E256" t="inlineStr">
        <is>
          <t>windows.cobalt.client</t>
        </is>
      </nc>
    </rcc>
    <rcc rId="0" sId="1">
      <nc r="E182" t="inlineStr">
        <is>
          <t>windows.cobalt.client</t>
        </is>
      </nc>
    </rcc>
    <rcc rId="0" sId="1">
      <nc r="E265" t="inlineStr">
        <is>
          <t>windows.cobalt.client</t>
        </is>
      </nc>
    </rcc>
    <rcc rId="0" sId="1">
      <nc r="E213" t="inlineStr">
        <is>
          <t>windows.cobalt.client</t>
        </is>
      </nc>
    </rcc>
    <rcc rId="0" sId="1">
      <nc r="E210" t="inlineStr">
        <is>
          <t>windows.cobalt.client</t>
        </is>
      </nc>
    </rcc>
    <rcc rId="0" sId="1">
      <nc r="E56" t="inlineStr">
        <is>
          <t>windows.cobalt.client</t>
        </is>
      </nc>
    </rcc>
    <rcc rId="0" sId="1">
      <nc r="E186" t="inlineStr">
        <is>
          <t>windows.cobalt.client</t>
        </is>
      </nc>
    </rcc>
    <rcc rId="0" sId="1">
      <nc r="E174" t="inlineStr">
        <is>
          <t>windows.cobalt.client</t>
        </is>
      </nc>
    </rcc>
    <rcc rId="0" sId="1">
      <nc r="E72" t="inlineStr">
        <is>
          <t>windows.cobalt.client</t>
        </is>
      </nc>
    </rcc>
    <rcc rId="0" sId="1">
      <nc r="E81" t="inlineStr">
        <is>
          <t>windows.cobalt.client</t>
        </is>
      </nc>
    </rcc>
    <rcc rId="0" sId="1">
      <nc r="E71" t="inlineStr">
        <is>
          <t>windows.cobalt.client</t>
        </is>
      </nc>
    </rcc>
    <rcc rId="0" sId="1">
      <nc r="E70" t="inlineStr">
        <is>
          <t>windows.cobalt.client</t>
        </is>
      </nc>
    </rcc>
    <rcc rId="0" sId="1">
      <nc r="E173" t="inlineStr">
        <is>
          <t>windows.cobalt.client</t>
        </is>
      </nc>
    </rcc>
    <rcc rId="0" sId="1">
      <nc r="E184" t="inlineStr">
        <is>
          <t>windows.cobalt.client</t>
        </is>
      </nc>
    </rcc>
  </rrc>
  <rrc rId="5482" sId="1" ref="E1:E1048576" action="deleteCol" edge="1">
    <rfmt sheetId="1" xfDxf="1" sqref="E1:E1048576" start="0" length="0"/>
    <rcc rId="0" sId="1" dxf="1">
      <nc r="E1" t="inlineStr">
        <is>
          <t>owner</t>
        </is>
      </nc>
      <ndxf>
        <font>
          <b/>
          <sz val="11"/>
          <color theme="1"/>
          <name val="Calibri"/>
          <family val="2"/>
          <scheme val="minor"/>
        </font>
        <fill>
          <patternFill patternType="solid">
            <bgColor theme="4"/>
          </patternFill>
        </fill>
      </ndxf>
    </rcc>
    <rcc rId="0" sId="1">
      <nc r="E6" t="inlineStr">
        <is>
          <t>msalaudx</t>
        </is>
      </nc>
    </rcc>
    <rcc rId="0" sId="1">
      <nc r="E17" t="inlineStr">
        <is>
          <t>msalaudx</t>
        </is>
      </nc>
    </rcc>
    <rcc rId="0" sId="1">
      <nc r="E261" t="inlineStr">
        <is>
          <t>vkanandx</t>
        </is>
      </nc>
    </rcc>
    <rcc rId="0" sId="1">
      <nc r="E44" t="inlineStr">
        <is>
          <t>msalaudx</t>
        </is>
      </nc>
    </rcc>
    <rcc rId="0" sId="1">
      <nc r="E199" t="inlineStr">
        <is>
          <t>vkanandx</t>
        </is>
      </nc>
    </rcc>
    <rcc rId="0" sId="1">
      <nc r="E168" t="inlineStr">
        <is>
          <t>msalaudx</t>
        </is>
      </nc>
    </rcc>
    <rcc rId="0" sId="1">
      <nc r="E194" t="inlineStr">
        <is>
          <t>vkanandx</t>
        </is>
      </nc>
    </rcc>
    <rcc rId="0" sId="1">
      <nc r="E195" t="inlineStr">
        <is>
          <t>vkanandx</t>
        </is>
      </nc>
    </rcc>
    <rcc rId="0" sId="1">
      <nc r="E192" t="inlineStr">
        <is>
          <t>vkanandx</t>
        </is>
      </nc>
    </rcc>
    <rcc rId="0" sId="1">
      <nc r="E230" t="inlineStr">
        <is>
          <t>vkanandx</t>
        </is>
      </nc>
    </rcc>
    <rcc rId="0" sId="1">
      <nc r="E14" t="inlineStr">
        <is>
          <t>msalaudx</t>
        </is>
      </nc>
    </rcc>
    <rcc rId="0" sId="1">
      <nc r="E239" t="inlineStr">
        <is>
          <t>msalaudx</t>
        </is>
      </nc>
    </rcc>
    <rcc rId="0" sId="1">
      <nc r="E51" t="inlineStr">
        <is>
          <t>chassanx</t>
        </is>
      </nc>
    </rcc>
    <rcc rId="0" sId="1">
      <nc r="E52" t="inlineStr">
        <is>
          <t>chassanx</t>
        </is>
      </nc>
    </rcc>
    <rcc rId="0" sId="1">
      <nc r="E240" t="inlineStr">
        <is>
          <t>msalaudx</t>
        </is>
      </nc>
    </rcc>
    <rcc rId="0" sId="1">
      <nc r="E46" t="inlineStr">
        <is>
          <t>msalaudx</t>
        </is>
      </nc>
    </rcc>
    <rcc rId="0" sId="1">
      <nc r="E16" t="inlineStr">
        <is>
          <t>msalaudx</t>
        </is>
      </nc>
    </rcc>
    <rcc rId="0" sId="1">
      <nc r="E12" t="inlineStr">
        <is>
          <t>msalaudx</t>
        </is>
      </nc>
    </rcc>
    <rcc rId="0" sId="1">
      <nc r="E13" t="inlineStr">
        <is>
          <t>msalaudx</t>
        </is>
      </nc>
    </rcc>
    <rcc rId="0" sId="1">
      <nc r="E248" t="inlineStr">
        <is>
          <t>msalaudx</t>
        </is>
      </nc>
    </rcc>
    <rcc rId="0" sId="1">
      <nc r="E136" t="inlineStr">
        <is>
          <t>sumith2x</t>
        </is>
      </nc>
    </rcc>
    <rcc rId="0" sId="1">
      <nc r="E23" t="inlineStr">
        <is>
          <t>vkanandx</t>
        </is>
      </nc>
    </rcc>
    <rcc rId="0" sId="1">
      <nc r="E247" t="inlineStr">
        <is>
          <t>msalaudx</t>
        </is>
      </nc>
    </rcc>
    <rcc rId="0" sId="1">
      <nc r="E15" t="inlineStr">
        <is>
          <t>msalaudx</t>
        </is>
      </nc>
    </rcc>
    <rcc rId="0" sId="1">
      <nc r="E146" t="inlineStr">
        <is>
          <t>vkanandx</t>
        </is>
      </nc>
    </rcc>
    <rcc rId="0" sId="1">
      <nc r="E243" t="inlineStr">
        <is>
          <t>bhiman1x</t>
        </is>
      </nc>
    </rcc>
    <rcc rId="0" sId="1">
      <nc r="E69" t="inlineStr">
        <is>
          <t>sumith2x</t>
        </is>
      </nc>
    </rcc>
    <rcc rId="0" sId="1">
      <nc r="E11" t="inlineStr">
        <is>
          <t>reddyv5x</t>
        </is>
      </nc>
    </rcc>
    <rcc rId="0" sId="1">
      <nc r="E245" t="inlineStr">
        <is>
          <t>vkanandx</t>
        </is>
      </nc>
    </rcc>
    <rcc rId="0" sId="1">
      <nc r="E221" t="inlineStr">
        <is>
          <t>sumith2x</t>
        </is>
      </nc>
    </rcc>
    <rcc rId="0" sId="1">
      <nc r="E32" t="inlineStr">
        <is>
          <t>anaray5x</t>
        </is>
      </nc>
    </rcc>
    <rcc rId="0" sId="1">
      <nc r="E33" t="inlineStr">
        <is>
          <t>anaray5x</t>
        </is>
      </nc>
    </rcc>
    <rcc rId="0" sId="1">
      <nc r="E34" t="inlineStr">
        <is>
          <t>anaray5x</t>
        </is>
      </nc>
    </rcc>
    <rcc rId="0" sId="1">
      <nc r="E25" t="inlineStr">
        <is>
          <t>vkanandx</t>
        </is>
      </nc>
    </rcc>
    <rcc rId="0" sId="1">
      <nc r="E27" t="inlineStr">
        <is>
          <t>vkanandx</t>
        </is>
      </nc>
    </rcc>
    <rcc rId="0" sId="1">
      <nc r="E26" t="inlineStr">
        <is>
          <t>vkanandx</t>
        </is>
      </nc>
    </rcc>
    <rcc rId="0" sId="1">
      <nc r="E225" t="inlineStr">
        <is>
          <t>vkanandx</t>
        </is>
      </nc>
    </rcc>
    <rcc rId="0" sId="1">
      <nc r="E151" t="inlineStr">
        <is>
          <t>reddyv5x</t>
        </is>
      </nc>
    </rcc>
    <rcc rId="0" sId="1">
      <nc r="E150" t="inlineStr">
        <is>
          <t>reddyv5x</t>
        </is>
      </nc>
    </rcc>
    <rcc rId="0" sId="1">
      <nc r="E54" t="inlineStr">
        <is>
          <t>reddyv5x</t>
        </is>
      </nc>
    </rcc>
    <rcc rId="0" sId="1">
      <nc r="E155" t="inlineStr">
        <is>
          <t>vkanandx</t>
        </is>
      </nc>
    </rcc>
    <rcc rId="0" sId="1">
      <nc r="E198" t="inlineStr">
        <is>
          <t>vkanandx</t>
        </is>
      </nc>
    </rcc>
    <rcc rId="0" sId="1">
      <nc r="E104" t="inlineStr">
        <is>
          <t>chassanx</t>
        </is>
      </nc>
    </rcc>
    <rcc rId="0" sId="1">
      <nc r="E125" t="inlineStr">
        <is>
          <t>msalaudx</t>
        </is>
      </nc>
    </rcc>
    <rcc rId="0" sId="1">
      <nc r="E42" t="inlineStr">
        <is>
          <t>vhebbarx</t>
        </is>
      </nc>
    </rcc>
    <rcc rId="0" sId="1">
      <nc r="E138" t="inlineStr">
        <is>
          <t>vkanandx</t>
        </is>
      </nc>
    </rcc>
    <rcc rId="0" sId="1">
      <nc r="E257" t="inlineStr">
        <is>
          <t>msalaudx</t>
        </is>
      </nc>
    </rcc>
    <rcc rId="0" sId="1">
      <nc r="E262" t="inlineStr">
        <is>
          <t>chassanx</t>
        </is>
      </nc>
    </rcc>
    <rcc rId="0" sId="1">
      <nc r="E102" t="inlineStr">
        <is>
          <t>vhebbarx</t>
        </is>
      </nc>
    </rcc>
    <rcc rId="0" sId="1">
      <nc r="E254" t="inlineStr">
        <is>
          <t>reddyv5x</t>
        </is>
      </nc>
    </rcc>
    <rcc rId="0" sId="1">
      <nc r="E101" t="inlineStr">
        <is>
          <t>vhebbarx</t>
        </is>
      </nc>
    </rcc>
    <rcc rId="0" sId="1">
      <nc r="E200" t="inlineStr">
        <is>
          <t>reddyv5x</t>
        </is>
      </nc>
    </rcc>
    <rcc rId="0" sId="1">
      <nc r="E100" t="inlineStr">
        <is>
          <t>vhebbarx</t>
        </is>
      </nc>
    </rcc>
    <rcc rId="0" sId="1">
      <nc r="E43" t="inlineStr">
        <is>
          <t>chassanx</t>
        </is>
      </nc>
    </rcc>
    <rcc rId="0" sId="1">
      <nc r="E249" t="inlineStr">
        <is>
          <t>reddyv5x</t>
        </is>
      </nc>
    </rcc>
    <rcc rId="0" sId="1">
      <nc r="E130" t="inlineStr">
        <is>
          <t>anaray5x</t>
        </is>
      </nc>
    </rcc>
    <rcc rId="0" sId="1">
      <nc r="E53" t="inlineStr">
        <is>
          <t>reddyv5x</t>
        </is>
      </nc>
    </rcc>
    <rcc rId="0" sId="1">
      <nc r="E193" t="inlineStr">
        <is>
          <t>vkanandx</t>
        </is>
      </nc>
    </rcc>
    <rcc rId="0" sId="1">
      <nc r="E20" t="inlineStr">
        <is>
          <t>vkanandx</t>
        </is>
      </nc>
    </rcc>
    <rcc rId="0" sId="1">
      <nc r="E206" t="inlineStr">
        <is>
          <t>vkanandx</t>
        </is>
      </nc>
    </rcc>
    <rcc rId="0" sId="1">
      <nc r="E207" t="inlineStr">
        <is>
          <t>vkanandx</t>
        </is>
      </nc>
    </rcc>
    <rcc rId="0" sId="1">
      <nc r="E253" t="inlineStr">
        <is>
          <t>reddyv5x</t>
        </is>
      </nc>
    </rcc>
    <rcc rId="0" sId="1">
      <nc r="E208" t="inlineStr">
        <is>
          <t>vkanandx</t>
        </is>
      </nc>
    </rcc>
    <rcc rId="0" sId="1">
      <nc r="E21" t="inlineStr">
        <is>
          <t>vkanandx</t>
        </is>
      </nc>
    </rcc>
    <rcc rId="0" sId="1">
      <nc r="E40" t="inlineStr">
        <is>
          <t>sumith2x</t>
        </is>
      </nc>
    </rcc>
    <rcc rId="0" sId="1">
      <nc r="E83" t="inlineStr">
        <is>
          <t>vkanandx</t>
        </is>
      </nc>
    </rcc>
    <rcc rId="0" sId="1">
      <nc r="E90" t="inlineStr">
        <is>
          <t>sumith2x</t>
        </is>
      </nc>
    </rcc>
    <rcc rId="0" sId="1">
      <nc r="E142" t="inlineStr">
        <is>
          <t>vkanandx</t>
        </is>
      </nc>
    </rcc>
    <rcc rId="0" sId="1">
      <nc r="E217" t="inlineStr">
        <is>
          <t>vkanandx</t>
        </is>
      </nc>
    </rcc>
    <rcc rId="0" sId="1">
      <nc r="E140" t="inlineStr">
        <is>
          <t>vkanandx</t>
        </is>
      </nc>
    </rcc>
    <rcc rId="0" sId="1">
      <nc r="E144" t="inlineStr">
        <is>
          <t>vkanandx</t>
        </is>
      </nc>
    </rcc>
    <rcc rId="0" sId="1">
      <nc r="E73" t="inlineStr">
        <is>
          <t>vhebbarx</t>
        </is>
      </nc>
    </rcc>
    <rcc rId="0" sId="1">
      <nc r="E74" t="inlineStr">
        <is>
          <t>vhebbarx</t>
        </is>
      </nc>
    </rcc>
    <rcc rId="0" sId="1">
      <nc r="E219" t="inlineStr">
        <is>
          <t>vkanandx</t>
        </is>
      </nc>
    </rcc>
    <rcc rId="0" sId="1">
      <nc r="E280" t="inlineStr">
        <is>
          <t>chassanx</t>
        </is>
      </nc>
    </rcc>
    <rcc rId="0" sId="1">
      <nc r="E189" t="inlineStr">
        <is>
          <t>vkanandx</t>
        </is>
      </nc>
    </rcc>
    <rcc rId="0" sId="1">
      <nc r="E229" t="inlineStr">
        <is>
          <t>vkanandx</t>
        </is>
      </nc>
    </rcc>
    <rcc rId="0" sId="1">
      <nc r="E190" t="inlineStr">
        <is>
          <t>vkanandx</t>
        </is>
      </nc>
    </rcc>
    <rcc rId="0" sId="1">
      <nc r="E80" t="inlineStr">
        <is>
          <t>vhebbarx</t>
        </is>
      </nc>
    </rcc>
    <rcc rId="0" sId="1">
      <nc r="E58" t="inlineStr">
        <is>
          <t>sumith2x</t>
        </is>
      </nc>
    </rcc>
    <rcc rId="0" sId="1">
      <nc r="E60" t="inlineStr">
        <is>
          <t>sumith2x</t>
        </is>
      </nc>
    </rcc>
    <rcc rId="0" sId="1">
      <nc r="E212" t="inlineStr">
        <is>
          <t>sumith2x</t>
        </is>
      </nc>
    </rcc>
    <rcc rId="0" sId="1">
      <nc r="E64" t="inlineStr">
        <is>
          <t>msalaudx</t>
        </is>
      </nc>
    </rcc>
    <rcc rId="0" sId="1">
      <nc r="E65" t="inlineStr">
        <is>
          <t>msalaudx</t>
        </is>
      </nc>
    </rcc>
    <rcc rId="0" sId="1">
      <nc r="E160" t="inlineStr">
        <is>
          <t>vkanandx</t>
        </is>
      </nc>
    </rcc>
    <rcc rId="0" sId="1">
      <nc r="E226" t="inlineStr">
        <is>
          <t>vkanandx</t>
        </is>
      </nc>
    </rcc>
    <rcc rId="0" sId="1">
      <nc r="E161" t="inlineStr">
        <is>
          <t>vkanandx</t>
        </is>
      </nc>
    </rcc>
    <rcc rId="0" sId="1">
      <nc r="E89" t="inlineStr">
        <is>
          <t>reddyv5x</t>
        </is>
      </nc>
    </rcc>
    <rcc rId="0" sId="1">
      <nc r="E24" t="inlineStr">
        <is>
          <t>vkanandx</t>
        </is>
      </nc>
    </rcc>
    <rcc rId="0" sId="1">
      <nc r="E105" t="inlineStr">
        <is>
          <t>vkanandx</t>
        </is>
      </nc>
    </rcc>
    <rcc rId="0" sId="1">
      <nc r="E106" t="inlineStr">
        <is>
          <t>vkanandx</t>
        </is>
      </nc>
    </rcc>
    <rcc rId="0" sId="1">
      <nc r="E107" t="inlineStr">
        <is>
          <t>vkanandx</t>
        </is>
      </nc>
    </rcc>
    <rcc rId="0" sId="1">
      <nc r="E5" t="inlineStr">
        <is>
          <t>msalaudx</t>
        </is>
      </nc>
    </rcc>
    <rcc rId="0" sId="1">
      <nc r="E4" t="inlineStr">
        <is>
          <t>msalaudx</t>
        </is>
      </nc>
    </rcc>
    <rcc rId="0" sId="1">
      <nc r="E123" t="inlineStr">
        <is>
          <t>sumith2x</t>
        </is>
      </nc>
    </rcc>
    <rcc rId="0" sId="1">
      <nc r="E103" t="inlineStr">
        <is>
          <t>anaray5x</t>
        </is>
      </nc>
    </rcc>
    <rcc rId="0" sId="1">
      <nc r="E7" t="inlineStr">
        <is>
          <t>msalaudx</t>
        </is>
      </nc>
    </rcc>
    <rcc rId="0" sId="1">
      <nc r="E99" t="inlineStr">
        <is>
          <t>vhebbarx</t>
        </is>
      </nc>
    </rcc>
    <rcc rId="0" sId="1">
      <nc r="E8" t="inlineStr">
        <is>
          <t>msalaudx</t>
        </is>
      </nc>
    </rcc>
    <rcc rId="0" sId="1">
      <nc r="E216" t="inlineStr">
        <is>
          <t>chassanx</t>
        </is>
      </nc>
    </rcc>
    <rcc rId="0" sId="1">
      <nc r="E31" t="inlineStr">
        <is>
          <t>anaray5x</t>
        </is>
      </nc>
    </rcc>
    <rcc rId="0" sId="1">
      <nc r="E268" t="inlineStr">
        <is>
          <t>anaray5x</t>
        </is>
      </nc>
    </rcc>
    <rcc rId="0" sId="1">
      <nc r="E266" t="inlineStr">
        <is>
          <t>anaray5x</t>
        </is>
      </nc>
    </rcc>
    <rcc rId="0" sId="1">
      <nc r="E260" t="inlineStr">
        <is>
          <t>chassanx</t>
        </is>
      </nc>
    </rcc>
    <rcc rId="0" sId="1">
      <nc r="E250" t="inlineStr">
        <is>
          <t>chassanx</t>
        </is>
      </nc>
    </rcc>
    <rcc rId="0" sId="1">
      <nc r="E114" t="inlineStr">
        <is>
          <t>chassanx</t>
        </is>
      </nc>
    </rcc>
    <rcc rId="0" sId="1">
      <nc r="E41" t="inlineStr">
        <is>
          <t>vkanandx</t>
        </is>
      </nc>
    </rcc>
    <rcc rId="0" sId="1">
      <nc r="E94" t="inlineStr">
        <is>
          <t>reddyv5x</t>
        </is>
      </nc>
    </rcc>
    <rcc rId="0" sId="1">
      <nc r="E35" t="inlineStr">
        <is>
          <t>anaray5x</t>
        </is>
      </nc>
    </rcc>
    <rcc rId="0" sId="1">
      <nc r="E30" t="inlineStr">
        <is>
          <t>anaray5x</t>
        </is>
      </nc>
    </rcc>
    <rcc rId="0" sId="1">
      <nc r="E152" t="inlineStr">
        <is>
          <t>anaray5x</t>
        </is>
      </nc>
    </rcc>
    <rcc rId="0" sId="1">
      <nc r="E134" t="inlineStr">
        <is>
          <t>chassanx</t>
        </is>
      </nc>
    </rcc>
    <rcc rId="0" sId="1">
      <nc r="E135" t="inlineStr">
        <is>
          <t>chassanx</t>
        </is>
      </nc>
    </rcc>
    <rcc rId="0" sId="1">
      <nc r="E28" t="inlineStr">
        <is>
          <t>chassanx</t>
        </is>
      </nc>
    </rcc>
    <rcc rId="0" sId="1">
      <nc r="E131" t="inlineStr">
        <is>
          <t>reddyv5x</t>
        </is>
      </nc>
    </rcc>
    <rcc rId="0" sId="1">
      <nc r="E117" t="inlineStr">
        <is>
          <t>reddyv5x</t>
        </is>
      </nc>
    </rcc>
    <rcc rId="0" sId="1">
      <nc r="E139" t="inlineStr">
        <is>
          <t>vkanandx</t>
        </is>
      </nc>
    </rcc>
    <rcc rId="0" sId="1">
      <nc r="E119" t="inlineStr">
        <is>
          <t>vhebbarx</t>
        </is>
      </nc>
    </rcc>
    <rcc rId="0" sId="1">
      <nc r="E84" t="inlineStr">
        <is>
          <t>vkanandx</t>
        </is>
      </nc>
    </rcc>
    <rcc rId="0" sId="1">
      <nc r="E218" t="inlineStr">
        <is>
          <t>vkanandx</t>
        </is>
      </nc>
    </rcc>
    <rcc rId="0" sId="1">
      <nc r="E285" t="inlineStr">
        <is>
          <t>sumith2x</t>
        </is>
      </nc>
    </rcc>
    <rcc rId="0" sId="1">
      <nc r="E284" t="inlineStr">
        <is>
          <t>sumith2x</t>
        </is>
      </nc>
    </rcc>
    <rcc rId="0" sId="1">
      <nc r="E286" t="inlineStr">
        <is>
          <t>sumith2x</t>
        </is>
      </nc>
    </rcc>
    <rcc rId="0" sId="1">
      <nc r="E2" t="inlineStr">
        <is>
          <t>sumith2x</t>
        </is>
      </nc>
    </rcc>
    <rcc rId="0" sId="1">
      <nc r="E98" t="inlineStr">
        <is>
          <t>sumith2x</t>
        </is>
      </nc>
    </rcc>
    <rcc rId="0" sId="1">
      <nc r="E96" t="inlineStr">
        <is>
          <t>sumith2x</t>
        </is>
      </nc>
    </rcc>
    <rcc rId="0" sId="1">
      <nc r="E175" t="inlineStr">
        <is>
          <t>sumith2x</t>
        </is>
      </nc>
    </rcc>
    <rcc rId="0" sId="1">
      <nc r="E62" t="inlineStr">
        <is>
          <t>sumith2x</t>
        </is>
      </nc>
    </rcc>
    <rcc rId="0" sId="1">
      <nc r="E59" t="inlineStr">
        <is>
          <t>sumith2x</t>
        </is>
      </nc>
    </rcc>
    <rcc rId="0" sId="1">
      <nc r="E179" t="inlineStr">
        <is>
          <t>sumith2x</t>
        </is>
      </nc>
    </rcc>
    <rcc rId="0" sId="1">
      <nc r="E78" t="inlineStr">
        <is>
          <t>sumith2x</t>
        </is>
      </nc>
    </rcc>
    <rcc rId="0" sId="1">
      <nc r="E61" t="inlineStr">
        <is>
          <t>sumith2x</t>
        </is>
      </nc>
    </rcc>
    <rcc rId="0" sId="1">
      <nc r="E181" t="inlineStr">
        <is>
          <t>sumith2x</t>
        </is>
      </nc>
    </rcc>
    <rcc rId="0" sId="1">
      <nc r="E178" t="inlineStr">
        <is>
          <t>sumith2x</t>
        </is>
      </nc>
    </rcc>
    <rcc rId="0" sId="1">
      <nc r="E57" t="inlineStr">
        <is>
          <t>sumith2x</t>
        </is>
      </nc>
    </rcc>
    <rcc rId="0" sId="1">
      <nc r="E137" t="inlineStr">
        <is>
          <t>vhebbarx</t>
        </is>
      </nc>
    </rcc>
    <rcc rId="0" sId="1">
      <nc r="E77" t="inlineStr">
        <is>
          <t>sumith2x</t>
        </is>
      </nc>
    </rcc>
    <rcc rId="0" sId="1">
      <nc r="E76" t="inlineStr">
        <is>
          <t>sumith2x</t>
        </is>
      </nc>
    </rcc>
    <rcc rId="0" sId="1">
      <nc r="E97" t="inlineStr">
        <is>
          <t>sumith2x</t>
        </is>
      </nc>
    </rcc>
    <rcc rId="0" sId="1">
      <nc r="E95" t="inlineStr">
        <is>
          <t>sumith2x</t>
        </is>
      </nc>
    </rcc>
    <rcc rId="0" sId="1">
      <nc r="E177" t="inlineStr">
        <is>
          <t>sumith2x</t>
        </is>
      </nc>
    </rcc>
    <rcc rId="0" sId="1">
      <nc r="E66" t="inlineStr">
        <is>
          <t>sumith2x</t>
        </is>
      </nc>
    </rcc>
    <rcc rId="0" sId="1">
      <nc r="E68" t="inlineStr">
        <is>
          <t>sumith2x</t>
        </is>
      </nc>
    </rcc>
    <rcc rId="0" sId="1">
      <nc r="E187" t="inlineStr">
        <is>
          <t>sumith2x</t>
        </is>
      </nc>
    </rcc>
    <rcc rId="0" sId="1">
      <nc r="E185" t="inlineStr">
        <is>
          <t>sumith2x</t>
        </is>
      </nc>
    </rcc>
    <rcc rId="0" sId="1">
      <nc r="E143" t="inlineStr">
        <is>
          <t>vkanandx</t>
        </is>
      </nc>
    </rcc>
    <rcc rId="0" sId="1">
      <nc r="E141" t="inlineStr">
        <is>
          <t>vkanandx</t>
        </is>
      </nc>
    </rcc>
    <rcc rId="0" sId="1">
      <nc r="E145" t="inlineStr">
        <is>
          <t>vkanandx</t>
        </is>
      </nc>
    </rcc>
    <rcc rId="0" sId="1">
      <nc r="E220" t="inlineStr">
        <is>
          <t>vkanandx</t>
        </is>
      </nc>
    </rcc>
    <rcc rId="0" sId="1">
      <nc r="E197" t="inlineStr">
        <is>
          <t>chassanx</t>
        </is>
      </nc>
    </rcc>
    <rcc rId="0" sId="1">
      <nc r="E49" t="inlineStr">
        <is>
          <t>reddyv5x</t>
        </is>
      </nc>
    </rcc>
    <rcc rId="0" sId="1">
      <nc r="E153" t="inlineStr">
        <is>
          <t>vhebbarx</t>
        </is>
      </nc>
    </rcc>
    <rcc rId="0" sId="1">
      <nc r="E154" t="inlineStr">
        <is>
          <t>vhebbarx</t>
        </is>
      </nc>
    </rcc>
    <rcc rId="0" sId="1">
      <nc r="E3" t="inlineStr">
        <is>
          <t>msalaudx</t>
        </is>
      </nc>
    </rcc>
    <rcc rId="0" sId="1">
      <nc r="E108" t="inlineStr">
        <is>
          <t>chassanx</t>
        </is>
      </nc>
    </rcc>
    <rcc rId="0" sId="1">
      <nc r="E38" t="inlineStr">
        <is>
          <t>chassanx</t>
        </is>
      </nc>
    </rcc>
    <rcc rId="0" sId="1">
      <nc r="E50" t="inlineStr">
        <is>
          <t>reddyv5x</t>
        </is>
      </nc>
    </rcc>
    <rcc rId="0" sId="1">
      <nc r="E115" t="inlineStr">
        <is>
          <t>sumith2x</t>
        </is>
      </nc>
    </rcc>
    <rcc rId="0" sId="1">
      <nc r="E275" t="inlineStr">
        <is>
          <t>reddyv5x</t>
        </is>
      </nc>
    </rcc>
    <rcc rId="0" sId="1">
      <nc r="E274" t="inlineStr">
        <is>
          <t>reddyv5x</t>
        </is>
      </nc>
    </rcc>
    <rcc rId="0" sId="1">
      <nc r="E276" t="inlineStr">
        <is>
          <t>reddyv5x</t>
        </is>
      </nc>
    </rcc>
    <rcc rId="0" sId="1">
      <nc r="E18" t="inlineStr">
        <is>
          <t>msalaudx</t>
        </is>
      </nc>
    </rcc>
    <rcc rId="0" sId="1">
      <nc r="E283" t="inlineStr">
        <is>
          <t>msalaudx</t>
        </is>
      </nc>
    </rcc>
    <rcc rId="0" sId="1">
      <nc r="E281" t="inlineStr">
        <is>
          <t>msalaudx</t>
        </is>
      </nc>
    </rcc>
    <rcc rId="0" sId="1">
      <nc r="E127" t="inlineStr">
        <is>
          <t>msalaudx</t>
        </is>
      </nc>
    </rcc>
    <rcc rId="0" sId="1">
      <nc r="E126" t="inlineStr">
        <is>
          <t>msalaudx</t>
        </is>
      </nc>
    </rcc>
    <rcc rId="0" sId="1">
      <nc r="E9" t="inlineStr">
        <is>
          <t>msalaudx</t>
        </is>
      </nc>
    </rcc>
    <rcc rId="0" sId="1">
      <nc r="E88" t="inlineStr">
        <is>
          <t>sumith2x</t>
        </is>
      </nc>
    </rcc>
    <rcc rId="0" sId="1">
      <nc r="E162" t="inlineStr">
        <is>
          <t>vkanandx</t>
        </is>
      </nc>
    </rcc>
    <rcc rId="0" sId="1">
      <nc r="E163" t="inlineStr">
        <is>
          <t>vkanandx</t>
        </is>
      </nc>
    </rcc>
    <rcc rId="0" sId="1">
      <nc r="E227" t="inlineStr">
        <is>
          <t>vkanandx</t>
        </is>
      </nc>
    </rcc>
    <rcc rId="0" sId="1">
      <nc r="E269" t="inlineStr">
        <is>
          <t>anaray5x</t>
        </is>
      </nc>
    </rcc>
    <rcc rId="0" sId="1">
      <nc r="E267" t="inlineStr">
        <is>
          <t>anaray5x</t>
        </is>
      </nc>
    </rcc>
    <rcc rId="0" sId="1">
      <nc r="E271" t="inlineStr">
        <is>
          <t>anaray5x</t>
        </is>
      </nc>
    </rcc>
    <rcc rId="0" sId="1">
      <nc r="E93" t="inlineStr">
        <is>
          <t>reddyv5x</t>
        </is>
      </nc>
    </rcc>
    <rcc rId="0" sId="1">
      <nc r="E215" t="inlineStr">
        <is>
          <t>sumith2x</t>
        </is>
      </nc>
    </rcc>
    <rcc rId="0" sId="1">
      <nc r="E75" t="inlineStr">
        <is>
          <t>sumith2x</t>
        </is>
      </nc>
    </rcc>
    <rcc rId="0" sId="1">
      <nc r="E203" t="inlineStr">
        <is>
          <t>msalaudx</t>
        </is>
      </nc>
    </rcc>
    <rcc rId="0" sId="1">
      <nc r="E92" t="inlineStr">
        <is>
          <t>reddyv5x</t>
        </is>
      </nc>
    </rcc>
    <rcc rId="0" sId="1">
      <nc r="E85" t="inlineStr">
        <is>
          <t>reddyv5x</t>
        </is>
      </nc>
    </rcc>
    <rcc rId="0" sId="1">
      <nc r="E255" t="inlineStr">
        <is>
          <t>reddyv5x</t>
        </is>
      </nc>
    </rcc>
    <rcc rId="0" sId="1">
      <nc r="E116" t="inlineStr">
        <is>
          <t>reddyv5x</t>
        </is>
      </nc>
    </rcc>
    <rcc rId="0" sId="1">
      <nc r="E242" t="inlineStr">
        <is>
          <t>chassanx</t>
        </is>
      </nc>
    </rcc>
    <rcc rId="0" sId="1">
      <nc r="E29" t="inlineStr">
        <is>
          <t>sumith2x</t>
        </is>
      </nc>
    </rcc>
    <rcc rId="0" sId="1">
      <nc r="E202" t="inlineStr">
        <is>
          <t>sumith2x</t>
        </is>
      </nc>
    </rcc>
    <rcc rId="0" sId="1">
      <nc r="E241" t="inlineStr">
        <is>
          <t>sumith2x</t>
        </is>
      </nc>
    </rcc>
    <rcc rId="0" sId="1">
      <nc r="E188" t="inlineStr">
        <is>
          <t>vhebbarx</t>
        </is>
      </nc>
    </rcc>
    <rcc rId="0" sId="1">
      <nc r="E244" t="inlineStr">
        <is>
          <t>chassanx</t>
        </is>
      </nc>
    </rcc>
    <rcc rId="0" sId="1">
      <nc r="E149" t="inlineStr">
        <is>
          <t>reddyv5x</t>
        </is>
      </nc>
    </rcc>
    <rcc rId="0" sId="1">
      <nc r="E191" t="inlineStr">
        <is>
          <t>vhebbarx</t>
        </is>
      </nc>
    </rcc>
    <rcc rId="0" sId="1">
      <nc r="E223" t="inlineStr">
        <is>
          <t>reddyv5x</t>
        </is>
      </nc>
    </rcc>
    <rcc rId="0" sId="1">
      <nc r="E148" t="inlineStr">
        <is>
          <t>reddyv5x</t>
        </is>
      </nc>
    </rcc>
    <rcc rId="0" sId="1">
      <nc r="E273" t="inlineStr">
        <is>
          <t>anaray5x</t>
        </is>
      </nc>
    </rcc>
    <rcc rId="0" sId="1">
      <nc r="E272" t="inlineStr">
        <is>
          <t>anaray5x</t>
        </is>
      </nc>
    </rcc>
    <rcc rId="0" sId="1">
      <nc r="E204" t="inlineStr">
        <is>
          <t>reddyv5x</t>
        </is>
      </nc>
    </rcc>
    <rcc rId="0" sId="1">
      <nc r="E129" t="inlineStr">
        <is>
          <t>reddyv5x</t>
        </is>
      </nc>
    </rcc>
    <rcc rId="0" sId="1">
      <nc r="E128" t="inlineStr">
        <is>
          <t>reddyv5x</t>
        </is>
      </nc>
    </rcc>
    <rcc rId="0" sId="1">
      <nc r="E10" t="inlineStr">
        <is>
          <t>reddyv5x</t>
        </is>
      </nc>
    </rcc>
    <rcc rId="0" sId="1">
      <nc r="E172" t="inlineStr">
        <is>
          <t>reddyv5x</t>
        </is>
      </nc>
    </rcc>
    <rcc rId="0" sId="1">
      <nc r="E201" t="inlineStr">
        <is>
          <t>vhebbarx</t>
        </is>
      </nc>
    </rcc>
    <rcc rId="0" sId="1">
      <nc r="E86" t="inlineStr">
        <is>
          <t>vhebbarx</t>
        </is>
      </nc>
    </rcc>
    <rcc rId="0" sId="1">
      <nc r="E87" t="inlineStr">
        <is>
          <t>vhebbarx</t>
        </is>
      </nc>
    </rcc>
    <rcc rId="0" sId="1">
      <nc r="E111" t="inlineStr">
        <is>
          <t>vkanandx</t>
        </is>
      </nc>
    </rcc>
    <rcc rId="0" sId="1">
      <nc r="E110" t="inlineStr">
        <is>
          <t>vkanandx</t>
        </is>
      </nc>
    </rcc>
    <rcc rId="0" sId="1">
      <nc r="E118" t="inlineStr">
        <is>
          <t>reddyv5x</t>
        </is>
      </nc>
    </rcc>
    <rcc rId="0" sId="1">
      <nc r="E169" t="inlineStr">
        <is>
          <t>reddyv5x</t>
        </is>
      </nc>
    </rcc>
    <rcc rId="0" sId="1">
      <nc r="E209" t="inlineStr">
        <is>
          <t>sumith2x</t>
        </is>
      </nc>
    </rcc>
    <rcc rId="0" sId="1">
      <nc r="E171" t="inlineStr">
        <is>
          <t>reddyv5x</t>
        </is>
      </nc>
    </rcc>
    <rcc rId="0" sId="1">
      <nc r="E170" t="inlineStr">
        <is>
          <t>reddyv5x</t>
        </is>
      </nc>
    </rcc>
    <rcc rId="0" sId="1">
      <nc r="E224" t="inlineStr">
        <is>
          <t>reddyv5x</t>
        </is>
      </nc>
    </rcc>
    <rcc rId="0" sId="1">
      <nc r="E48" t="inlineStr">
        <is>
          <t>vkanandx</t>
        </is>
      </nc>
    </rcc>
    <rcc rId="0" sId="1">
      <nc r="E19" t="inlineStr">
        <is>
          <t>sumith2x</t>
        </is>
      </nc>
    </rcc>
    <rcc rId="0" sId="1">
      <nc r="E259" t="inlineStr">
        <is>
          <t>vkanandx</t>
        </is>
      </nc>
    </rcc>
    <rcc rId="0" sId="1">
      <nc r="E55" t="inlineStr">
        <is>
          <t>sumith2x</t>
        </is>
      </nc>
    </rcc>
    <rcc rId="0" sId="1">
      <nc r="E282" t="inlineStr">
        <is>
          <t>msalaudx</t>
        </is>
      </nc>
    </rcc>
    <rcc rId="0" sId="1">
      <nc r="E113" t="inlineStr">
        <is>
          <t>chassanx</t>
        </is>
      </nc>
    </rcc>
    <rcc rId="0" sId="1">
      <nc r="E246" t="inlineStr">
        <is>
          <t>bhiman1x</t>
        </is>
      </nc>
    </rcc>
    <rcc rId="0" sId="1">
      <nc r="E147" t="inlineStr">
        <is>
          <t>vkanandx</t>
        </is>
      </nc>
    </rcc>
    <rcc rId="0" sId="1">
      <nc r="E22" t="inlineStr">
        <is>
          <t>vkanandx</t>
        </is>
      </nc>
    </rcc>
    <rcc rId="0" sId="1">
      <nc r="E205" t="inlineStr">
        <is>
          <t>chassanx</t>
        </is>
      </nc>
    </rcc>
    <rcc rId="0" sId="1">
      <nc r="E167" t="inlineStr">
        <is>
          <t>anaray5x</t>
        </is>
      </nc>
    </rcc>
    <rcc rId="0" sId="1">
      <nc r="E238" t="inlineStr">
        <is>
          <t>anaray5x</t>
        </is>
      </nc>
    </rcc>
    <rcc rId="0" sId="1">
      <nc r="E133" t="inlineStr">
        <is>
          <t>anaray5x</t>
        </is>
      </nc>
    </rcc>
    <rcc rId="0" sId="1">
      <nc r="E132" t="inlineStr">
        <is>
          <t>anaray5x</t>
        </is>
      </nc>
    </rcc>
    <rcc rId="0" sId="1">
      <nc r="E228" t="inlineStr">
        <is>
          <t>msalaudx</t>
        </is>
      </nc>
    </rcc>
    <rcc rId="0" sId="1">
      <nc r="E166" t="inlineStr">
        <is>
          <t>anaray5x</t>
        </is>
      </nc>
    </rcc>
    <rcc rId="0" sId="1">
      <nc r="E157" t="inlineStr">
        <is>
          <t>anaray5x</t>
        </is>
      </nc>
    </rcc>
    <rcc rId="0" sId="1">
      <nc r="E159" t="inlineStr">
        <is>
          <t>anaray5x</t>
        </is>
      </nc>
    </rcc>
    <rcc rId="0" sId="1">
      <nc r="E165" t="inlineStr">
        <is>
          <t>anaray5x</t>
        </is>
      </nc>
    </rcc>
    <rcc rId="0" sId="1">
      <nc r="E231" t="inlineStr">
        <is>
          <t>vhebbarx</t>
        </is>
      </nc>
    </rcc>
    <rcc rId="0" sId="1">
      <nc r="E232" t="inlineStr">
        <is>
          <t>vhebbarx</t>
        </is>
      </nc>
    </rcc>
    <rcc rId="0" sId="1">
      <nc r="E233" t="inlineStr">
        <is>
          <t>vhebbarx</t>
        </is>
      </nc>
    </rcc>
    <rcc rId="0" sId="1">
      <nc r="E234" t="inlineStr">
        <is>
          <t>vhebbarx</t>
        </is>
      </nc>
    </rcc>
    <rcc rId="0" sId="1">
      <nc r="E235" t="inlineStr">
        <is>
          <t>vhebbarx</t>
        </is>
      </nc>
    </rcc>
    <rcc rId="0" sId="1">
      <nc r="E236" t="inlineStr">
        <is>
          <t>vhebbarx</t>
        </is>
      </nc>
    </rcc>
    <rcc rId="0" sId="1">
      <nc r="E237" t="inlineStr">
        <is>
          <t>vhebbarx</t>
        </is>
      </nc>
    </rcc>
    <rcc rId="0" sId="1">
      <nc r="E164" t="inlineStr">
        <is>
          <t>anaray5x</t>
        </is>
      </nc>
    </rcc>
    <rcc rId="0" sId="1">
      <nc r="E156" t="inlineStr">
        <is>
          <t>anaray5x</t>
        </is>
      </nc>
    </rcc>
    <rcc rId="0" sId="1">
      <nc r="E158" t="inlineStr">
        <is>
          <t>anaray5x</t>
        </is>
      </nc>
    </rcc>
    <rcc rId="0" sId="1">
      <nc r="E264" t="inlineStr">
        <is>
          <t>bhiman1x</t>
        </is>
      </nc>
    </rcc>
    <rcc rId="0" sId="1">
      <nc r="E263" t="inlineStr">
        <is>
          <t>bhiman1x</t>
        </is>
      </nc>
    </rcc>
    <rcc rId="0" sId="1">
      <nc r="E270" t="inlineStr">
        <is>
          <t>anaray5x</t>
        </is>
      </nc>
    </rcc>
    <rcc rId="0" sId="1">
      <nc r="E47" t="inlineStr">
        <is>
          <t>msalaudx</t>
        </is>
      </nc>
    </rcc>
    <rcc rId="0" sId="1">
      <nc r="E109" t="inlineStr">
        <is>
          <t>vkanandx</t>
        </is>
      </nc>
    </rcc>
    <rcc rId="0" sId="1">
      <nc r="E45" t="inlineStr">
        <is>
          <t>msalaudx</t>
        </is>
      </nc>
    </rcc>
    <rcc rId="0" sId="1">
      <nc r="E36" t="inlineStr">
        <is>
          <t>anaray5x</t>
        </is>
      </nc>
    </rcc>
    <rcc rId="0" sId="1">
      <nc r="E37" t="inlineStr">
        <is>
          <t>anaray5x</t>
        </is>
      </nc>
    </rcc>
    <rcc rId="0" sId="1">
      <nc r="E112" t="inlineStr">
        <is>
          <t>chassanx</t>
        </is>
      </nc>
    </rcc>
    <rcc rId="0" sId="1">
      <nc r="E258" t="inlineStr">
        <is>
          <t>chassanx</t>
        </is>
      </nc>
    </rcc>
    <rcc rId="0" sId="1">
      <nc r="E91" t="inlineStr">
        <is>
          <t>vhebbarx</t>
        </is>
      </nc>
    </rcc>
    <rcc rId="0" sId="1">
      <nc r="E79" t="inlineStr">
        <is>
          <t>vhebbarx</t>
        </is>
      </nc>
    </rcc>
    <rcc rId="0" sId="1">
      <nc r="E82" t="inlineStr">
        <is>
          <t>msalaudx</t>
        </is>
      </nc>
    </rcc>
    <rcc rId="0" sId="1">
      <nc r="E251" t="inlineStr">
        <is>
          <t>chassanx</t>
        </is>
      </nc>
    </rcc>
    <rcc rId="0" sId="1">
      <nc r="E252" t="inlineStr">
        <is>
          <t>chassanx</t>
        </is>
      </nc>
    </rcc>
    <rcc rId="0" sId="1">
      <nc r="E122" t="inlineStr">
        <is>
          <t>sumith2x</t>
        </is>
      </nc>
    </rcc>
    <rcc rId="0" sId="1">
      <nc r="E124" t="inlineStr">
        <is>
          <t>sumith2x</t>
        </is>
      </nc>
    </rcc>
    <rcc rId="0" sId="1">
      <nc r="E121" t="inlineStr">
        <is>
          <t>sumith2x</t>
        </is>
      </nc>
    </rcc>
    <rcc rId="0" sId="1">
      <nc r="E120" t="inlineStr">
        <is>
          <t>sumith2x</t>
        </is>
      </nc>
    </rcc>
    <rcc rId="0" sId="1">
      <nc r="E214" t="inlineStr">
        <is>
          <t>sumith2x</t>
        </is>
      </nc>
    </rcc>
    <rcc rId="0" sId="1">
      <nc r="E211" t="inlineStr">
        <is>
          <t>sumith2x</t>
        </is>
      </nc>
    </rcc>
    <rcc rId="0" sId="1">
      <nc r="E176" t="inlineStr">
        <is>
          <t>sumith2x</t>
        </is>
      </nc>
    </rcc>
    <rcc rId="0" sId="1">
      <nc r="E63" t="inlineStr">
        <is>
          <t>sumith2x</t>
        </is>
      </nc>
    </rcc>
    <rcc rId="0" sId="1">
      <nc r="E183" t="inlineStr">
        <is>
          <t>sumith2x</t>
        </is>
      </nc>
    </rcc>
    <rcc rId="0" sId="1">
      <nc r="E180" t="inlineStr">
        <is>
          <t>sumith2x</t>
        </is>
      </nc>
    </rcc>
    <rcc rId="0" sId="1">
      <nc r="E67" t="inlineStr">
        <is>
          <t>sumith2x</t>
        </is>
      </nc>
    </rcc>
    <rcc rId="0" sId="1">
      <nc r="E256" t="inlineStr">
        <is>
          <t>sumith2x</t>
        </is>
      </nc>
    </rcc>
    <rcc rId="0" sId="1">
      <nc r="E182" t="inlineStr">
        <is>
          <t>sumith2x</t>
        </is>
      </nc>
    </rcc>
    <rcc rId="0" sId="1">
      <nc r="E265" t="inlineStr">
        <is>
          <t>vkanandx</t>
        </is>
      </nc>
    </rcc>
    <rcc rId="0" sId="1">
      <nc r="E213" t="inlineStr">
        <is>
          <t>sumith2x</t>
        </is>
      </nc>
    </rcc>
    <rcc rId="0" sId="1">
      <nc r="E210" t="inlineStr">
        <is>
          <t>sumith2x</t>
        </is>
      </nc>
    </rcc>
    <rcc rId="0" sId="1">
      <nc r="E56" t="inlineStr">
        <is>
          <t>sumith2x</t>
        </is>
      </nc>
    </rcc>
    <rcc rId="0" sId="1">
      <nc r="E186" t="inlineStr">
        <is>
          <t>sumith2x</t>
        </is>
      </nc>
    </rcc>
    <rcc rId="0" sId="1">
      <nc r="E174" t="inlineStr">
        <is>
          <t>sumith2x</t>
        </is>
      </nc>
    </rcc>
    <rcc rId="0" sId="1">
      <nc r="E72" t="inlineStr">
        <is>
          <t>sumith2x</t>
        </is>
      </nc>
    </rcc>
    <rcc rId="0" sId="1">
      <nc r="E81" t="inlineStr">
        <is>
          <t>sumith2x</t>
        </is>
      </nc>
    </rcc>
    <rcc rId="0" sId="1">
      <nc r="E71" t="inlineStr">
        <is>
          <t>sumith2x</t>
        </is>
      </nc>
    </rcc>
    <rcc rId="0" sId="1">
      <nc r="E70" t="inlineStr">
        <is>
          <t>sumith2x</t>
        </is>
      </nc>
    </rcc>
    <rcc rId="0" sId="1">
      <nc r="E173" t="inlineStr">
        <is>
          <t>sumith2x</t>
        </is>
      </nc>
    </rcc>
    <rcc rId="0" sId="1">
      <nc r="E184" t="inlineStr">
        <is>
          <t>sumith2x</t>
        </is>
      </nc>
    </rcc>
    <rcc rId="0" sId="1">
      <nc r="E222" t="inlineStr">
        <is>
          <t>msalaudx</t>
        </is>
      </nc>
    </rcc>
    <rcc rId="0" sId="1">
      <nc r="E196" t="inlineStr">
        <is>
          <t>msalaudx</t>
        </is>
      </nc>
    </rcc>
    <rcc rId="0" sId="1">
      <nc r="E39" t="inlineStr">
        <is>
          <t>msalaudx</t>
        </is>
      </nc>
    </rcc>
    <rcc rId="0" sId="1">
      <nc r="E277" t="inlineStr">
        <is>
          <t>chassanx</t>
        </is>
      </nc>
    </rcc>
    <rcc rId="0" sId="1">
      <nc r="E279" t="inlineStr">
        <is>
          <t>chassanx</t>
        </is>
      </nc>
    </rcc>
    <rcc rId="0" sId="1">
      <nc r="E278" t="inlineStr">
        <is>
          <t>chassanx</t>
        </is>
      </nc>
    </rcc>
  </rrc>
  <rrc rId="5483" sId="1" ref="E1:E1048576" action="deleteCol" edge="1">
    <rfmt sheetId="1" xfDxf="1" sqref="E1:E1048576" start="0" length="0"/>
    <rcc rId="0" sId="1" dxf="1">
      <nc r="E1" t="inlineStr">
        <is>
          <t>overall_expected_results</t>
        </is>
      </nc>
      <ndxf>
        <font>
          <b/>
          <sz val="11"/>
          <color theme="1"/>
          <name val="Calibri"/>
          <family val="2"/>
          <scheme val="minor"/>
        </font>
        <fill>
          <patternFill patternType="solid">
            <bgColor theme="4"/>
          </patternFill>
        </fill>
      </ndxf>
    </rcc>
    <rcc rId="0" sId="1">
      <nc r="E6" t="inlineStr">
        <is>
          <t>Virtual battery should be disabled when battery is connected.Windows battery meter should show the percentages of real battery</t>
        </is>
      </nc>
    </rcc>
    <rcc rId="0" sId="1">
      <nc r="E17" t="inlineStr">
        <is>
          <t>Digital audio functionality via Type-C port should be functional without any issue</t>
        </is>
      </nc>
    </rcc>
    <rcc rId="0" sId="1">
      <nc r="E261" t="inlineStr">
        <is>
          <t>Digital audio functionality via Type-C port should be functional without any issue</t>
        </is>
      </nc>
    </rcc>
    <rcc rId="0" sId="1">
      <nc r="E44" t="inlineStr">
        <is>
          <t>HDMI-Display connected to Type-C port should be functional before and after SX cycles without any issue</t>
        </is>
      </nc>
    </rcc>
    <rcc rId="0" sId="1">
      <nc r="E199" t="inlineStr">
        <is>
          <t xml:space="preserve">System should attain Graphics Turbo Frequency successfully </t>
        </is>
      </nc>
    </rcc>
    <rcc rId="0" sId="1">
      <nc r="E168" t="inlineStr">
        <is>
          <t>USB 2.0 disk should function without any issue on hot insert and removal over Type-C port</t>
        </is>
      </nc>
    </rcc>
    <rcc rId="0" sId="1">
      <nc r="E194" t="inlineStr">
        <is>
          <t>Ensure volume  up &amp; Down  button  work without issue</t>
        </is>
      </nc>
    </rcc>
    <rcc rId="0" sId="1">
      <nc r="E195" t="inlineStr">
        <is>
          <t>Ensure volume  up &amp; Down button work without issue pre and post Sx cycles</t>
        </is>
      </nc>
    </rcc>
    <rcc rId="0" sId="1">
      <nc r="E192" t="inlineStr">
        <is>
          <t>Ensure video clip is played successfully pre and post Sx cycle </t>
        </is>
      </nc>
    </rcc>
    <rcc rId="0" sId="1">
      <nc r="E230" t="inlineStr">
        <is>
          <t>Ensure video clip is played successfully pre and post cycle </t>
        </is>
      </nc>
    </rcc>
    <rcc rId="0" sId="1">
      <nc r="E14" t="inlineStr">
        <is>
          <t xml:space="preserve">USB Keyboard connected to Type-C port should function properly in Pre-OS and Post OS environment </t>
        </is>
      </nc>
    </rcc>
    <rcc rId="0" sId="1">
      <nc r="E239" t="inlineStr">
        <is>
          <t>USB3.0 disk should function without any issue on hot insert and removal over Type-C port</t>
        </is>
      </nc>
    </rcc>
    <rcc rId="0" sId="1">
      <nc r="E51" t="inlineStr">
        <is>
          <t>USB3.0 DbC connection should be established between SUT and Host-System without any issue</t>
        </is>
      </nc>
    </rcc>
    <rcc rId="0" sId="1">
      <nc r="E52" t="inlineStr">
        <is>
          <t>USB2.0 DbC connection should be established between SUT and Host-System without any issue</t>
        </is>
      </nc>
    </rcc>
    <rcc rId="0" sId="1">
      <nc r="E240" t="inlineStr">
        <is>
          <t>Type-C USB3.1 gen1 storage should function without any issue on hot insert and removal over Type-C port</t>
        </is>
      </nc>
    </rcc>
    <rcc rId="0" sId="1">
      <nc r="E46" t="inlineStr">
        <is>
          <t>Type-C USB3.1 gen 2 should be enumerated as SuperSpeed Plus Operational and Super Speed Plus Capable without any issue</t>
        </is>
      </nc>
    </rcc>
    <rcc rId="0" sId="1">
      <nc r="E16" t="inlineStr">
        <is>
          <t>Type-C Connector reversibility functionality for Display over Type-C port should function without any issue and resolution should not change when flip cable</t>
        </is>
      </nc>
    </rcc>
    <rcc rId="0" sId="1">
      <nc r="E12" t="inlineStr">
        <is>
          <t>TYPE-C should support connector reversibility, connected device should be functional in both direction without any issue</t>
        </is>
      </nc>
    </rcc>
    <rcc rId="0" sId="1">
      <nc r="E13" t="inlineStr">
        <is>
          <t>Type-C capable pen(USB3.1 Pendrive) device should functionally work when it connected to TYPE-C port post G3 and reboot cycles</t>
        </is>
      </nc>
    </rcc>
    <rcc rId="0" sId="1">
      <nc r="E248" t="inlineStr">
        <is>
          <t>This test is to validate Type-C USB3.2 gen1 functionality on hot insert and removal over Type-C port</t>
        </is>
      </nc>
    </rcc>
    <rcc rId="0" sId="1">
      <nc r="E136" t="inlineStr">
        <is>
          <t>Touch pad Device should get enumerated under device manager and should be functional pre and post cycling.</t>
        </is>
      </nc>
    </rcc>
    <rcc rId="0" sId="1">
      <nc r="E23" t="inlineStr">
        <is>
          <t>Dual Display funtionality should work on both eDP and DP Pre and Post Sx cycle</t>
        </is>
      </nc>
    </rcc>
    <rcc rId="0" sId="1">
      <nc r="E247" t="inlineStr">
        <is>
          <t>This test is to Verify Type-C USB3.2 gen2 host mode functionality on hot insert and removal over Type-C port</t>
        </is>
      </nc>
    </rcc>
    <rcc rId="0" sId="1">
      <nc r="E15" t="inlineStr">
        <is>
          <t>Device connected to TYPE-C docking station should be functional </t>
        </is>
      </nc>
    </rcc>
    <rcc rId="0" sId="1">
      <nc r="E146" t="inlineStr">
        <is>
          <t>Dual Display funtionality should work on both eDP and DP </t>
        </is>
      </nc>
    </rcc>
    <rcc rId="0" sId="1">
      <nc r="E243" t="inlineStr">
        <is>
          <t>dTPM initialization should happen after flashing IFWI</t>
        </is>
      </nc>
    </rcc>
    <rcc rId="0" sId="1">
      <nc r="E69" t="inlineStr">
        <is>
          <t>Ensure that the correct CSE version of the corresponding BIOS flashed is shown in Platform Information menu.The information obtained from Syscope should match.</t>
        </is>
      </nc>
    </rcc>
    <rcc rId="0" sId="1">
      <nc r="E11" t="inlineStr">
        <is>
          <t>'Slide to shutdown' option should not come up on resuming from CS/S0i3 via power button</t>
        </is>
      </nc>
    </rcc>
    <rcc rId="0" sId="1">
      <nc r="E245" t="inlineStr">
        <is>
          <t>Intel WoV (Wake on Voice) with SLP_S0 works correctly</t>
        </is>
      </nc>
    </rcc>
    <rcc rId="0" sId="1">
      <nc r="E221" t="inlineStr">
        <is>
          <t>CSE/TXE/CSME should get enumerated and its version should be consistent pre and post cycling.
CSE/TXE/CSME should not display any yellow bangs pre and post cycling.
CSE/TXE/CSME FWSTS registers should be enumerated consistently pre and post cycling.</t>
        </is>
      </nc>
    </rcc>
    <rcc rId="0" sId="1">
      <nc r="E32" t="inlineStr">
        <is>
          <t>Hybrid Optane™ + NAND QLC device detection and system stability after Sx cycles should be fine</t>
        </is>
      </nc>
    </rcc>
    <rcc rId="0" sId="1">
      <nc r="E33" t="inlineStr">
        <is>
          <t>Bios Upgrade with Intel Optane Memory Volume should be fine</t>
        </is>
      </nc>
    </rcc>
    <rcc rId="0" sId="1">
      <nc r="E34" t="inlineStr">
        <is>
          <t>Bios downgrade with  Hybrid Optane +QLC NAND Intel Optane Memory Volume  should be fine and system should boot to Optane</t>
        </is>
      </nc>
    </rcc>
    <rcc rId="0" sId="1">
      <nc r="E25" t="inlineStr">
        <is>
          <t>Ensure that the audio file plays in headphones without any issue</t>
        </is>
      </nc>
    </rcc>
    <rcc rId="0" sId="1">
      <nc r="E27" t="inlineStr">
        <is>
          <t>Ensure that the audio file plays in headphones without any issue pre and post cycle</t>
        </is>
      </nc>
    </rcc>
    <rcc rId="0" sId="1">
      <nc r="E26" t="inlineStr">
        <is>
          <t>Ensure that the audio file plays in headphones without any issue pre and post Sx cycle</t>
        </is>
      </nc>
    </rcc>
    <rcc rId="0" sId="1">
      <nc r="E225" t="inlineStr">
        <is>
          <t>Ensure that the audio file plays in headphones without any issue pre and post cycle</t>
        </is>
      </nc>
    </rcc>
    <rcc rId="0" sId="1">
      <nc r="E151" t="inlineStr">
        <is>
          <t>System should be stable on waking from idle state pre and post S5 cycle</t>
        </is>
      </nc>
    </rcc>
    <rcc rId="0" sId="1">
      <nc r="E150" t="inlineStr">
        <is>
          <t>System should be stable on waking from idle state pre and post S4 cycle</t>
        </is>
      </nc>
    </rcc>
    <rcc rId="0" sId="1">
      <nc r="E54" t="inlineStr">
        <is>
          <t>System should be stable on waking from idle state pre and post S3 cycle</t>
        </is>
      </nc>
    </rcc>
    <rcc rId="0" sId="1">
      <nc r="E155" t="inlineStr">
        <is>
          <t>Ensure that the audio recording and playback of recorded audio/file plays in headphones without any issue pre and post cycle</t>
        </is>
      </nc>
    </rcc>
    <rcc rId="0" sId="1">
      <nc r="E198" t="inlineStr">
        <is>
          <t>Video recording should be successful for 10 mins </t>
        </is>
      </nc>
    </rcc>
    <rcc rId="0" sId="1">
      <nc r="E104" t="inlineStr">
        <is>
          <t>BIOS CSME HECI interaction check successful</t>
        </is>
      </nc>
    </rcc>
    <rcc rId="0" sId="1">
      <nc r="E125" t="inlineStr">
        <is>
          <t>SUT should be able to boot from USB3.1 device</t>
        </is>
      </nc>
    </rcc>
    <rcc rId="0" sId="1">
      <nc r="E42" t="inlineStr">
        <is>
          <t>Discrete BT module should be functional</t>
        </is>
      </nc>
    </rcc>
    <rcc rId="0" sId="1">
      <nc r="E138" t="inlineStr">
        <is>
          <t>Ensure that Camera device functionality of capturing image and video files work properly without any issue.</t>
        </is>
      </nc>
    </rcc>
    <rcc rId="0" sId="1">
      <nc r="E257" t="inlineStr">
        <is>
          <t>SUT should get continue charging pre and post cycle</t>
        </is>
      </nc>
    </rcc>
    <rcc rId="0" sId="1">
      <nc r="E262" t="inlineStr">
        <is>
          <t>Route traces through BSSB should be successfully establish over usb port and able to capture system trace log without any issue</t>
        </is>
      </nc>
    </rcc>
    <rcc rId="0" sId="1">
      <nc r="E102" t="inlineStr">
        <is>
          <t>WIFI , Bluetooth, WWAN  should Coexist together without any issue in OS. Device should enumerate and functional after connected modern standby state</t>
        </is>
      </nc>
    </rcc>
    <rcc rId="0" sId="1">
      <nc r="E254" t="inlineStr">
        <is>
          <t>System should be able to Restart using OS start Menu and should be stable post rebooting No hung, BSOD, Display blankout ,corruption should be seen</t>
        </is>
      </nc>
    </rcc>
    <rcc rId="0" sId="1">
      <nc r="E101" t="inlineStr">
        <is>
          <t>WIFI , Bluetooth, WWAN  should Coexist together without any issue in OS. Device should enumerate and functional across all power management flow</t>
        </is>
      </nc>
    </rcc>
    <rcc rId="0" sId="1">
      <nc r="E200" t="inlineStr">
        <is>
          <t>System should be stable post reboot cycles from EFI shell</t>
        </is>
      </nc>
    </rcc>
    <rcc rId="0" sId="1">
      <nc r="E100" t="inlineStr">
        <is>
          <t>WIFI , Bluetooth, WWAN, GNSS  should Coexist together without any issue in OS</t>
        </is>
      </nc>
    </rcc>
    <rcc rId="0" sId="1">
      <nc r="E43" t="inlineStr">
        <is>
          <t>System should be stable post flashing IFWI over eSPI enabled System</t>
        </is>
      </nc>
    </rcc>
    <rcc rId="0" sId="1">
      <nc r="E249" t="inlineStr">
        <is>
          <t>CPU should run with all supported P-states frequency's 
 </t>
        </is>
      </nc>
    </rcc>
    <rcc rId="0" sId="1">
      <nc r="E130" t="inlineStr">
        <is>
          <t>M.2 SSD connected to PCIe slot should get detected in BIOS</t>
        </is>
      </nc>
    </rcc>
    <rcc rId="0" sId="1">
      <nc r="E53" t="inlineStr">
        <is>
          <t>System should enter and exit S3 after S4 and S5  No yellow bang should observe in device manager after Sx</t>
        </is>
      </nc>
    </rcc>
    <rcc rId="0" sId="1">
      <nc r="E193" t="inlineStr">
        <is>
          <t>Audio playback should be consistent on HDMI audio speakers</t>
        </is>
      </nc>
    </rcc>
    <rcc rId="0" sId="1">
      <nc r="E20" t="inlineStr">
        <is>
          <t>Display enumeration and display should come up for all supported panels.</t>
        </is>
      </nc>
    </rcc>
    <rcc rId="0" sId="1">
      <nc r="E206" t="inlineStr">
        <is>
          <t>Basic Functionality of DMIC should work fine.</t>
        </is>
      </nc>
    </rcc>
    <rcc rId="0" sId="1">
      <nc r="E207" t="inlineStr">
        <is>
          <t>Basic Functionality of DMIC should work fine pre and post cycle</t>
        </is>
      </nc>
    </rcc>
    <rcc rId="0" sId="1">
      <nc r="E253" t="inlineStr">
        <is>
          <t>System should be able to Shutdown(S5) via OS start menu  System should power up to OS without any issues post shutting down from OS No hung, BSOD, Display blankout ,corruption should be seen</t>
        </is>
      </nc>
    </rcc>
    <rcc rId="0" sId="1">
      <nc r="E208" t="inlineStr">
        <is>
          <t>Basic Functionality of DMIC should work fine pre and post cycle of S5</t>
        </is>
      </nc>
    </rcc>
    <rcc rId="0" sId="1">
      <nc r="E21" t="inlineStr">
        <is>
          <t>Ensure that front Camera functionality of capturing of video\photo files work properly without any issue.</t>
        </is>
      </nc>
    </rcc>
    <rcc rId="0" sId="1">
      <nc r="E40" t="inlineStr">
        <is>
          <t>FPS device enumeration in device manager should be successful without any yellow bangs</t>
        </is>
      </nc>
    </rcc>
    <rcc rId="0" sId="1">
      <nc r="E83" t="inlineStr">
        <is>
          <t>Ensure that Camera device functionality of capturing image and video files work properly without any issue.</t>
        </is>
      </nc>
    </rcc>
    <rcc rId="0" sId="1">
      <nc r="E90" t="inlineStr">
        <is>
          <t>Sx and reboot cycles should be worked fine after disabling ISH controller</t>
        </is>
      </nc>
    </rcc>
    <rcc rId="0" sId="1">
      <nc r="E142" t="inlineStr">
        <is>
          <t>Ensure that front Camera functionality of capturing image should work properly without any issue pre and post Sx cycle</t>
        </is>
      </nc>
    </rcc>
    <rcc rId="0" sId="1">
      <nc r="E217" t="inlineStr">
        <is>
          <t>Ensure that front Camera functionality of capturing image should work properly without any issue pre and post cycle</t>
        </is>
      </nc>
    </rcc>
    <rcc rId="0" sId="1">
      <nc r="E140" t="inlineStr">
        <is>
          <t>Ensure that front Camera functionality of capturing video files work properly without any issue.</t>
        </is>
      </nc>
    </rcc>
    <rcc rId="0" sId="1">
      <nc r="E144" t="inlineStr">
        <is>
          <t>Ensure that front Camera functionality of capturing video files work properly without any issue pre and pst S3 cycle</t>
        </is>
      </nc>
    </rcc>
    <rcc rId="0" sId="1">
      <nc r="E73" t="inlineStr">
        <is>
          <t>CNVi Bluetooth should be functional pre and post Connected Standby (CMS) cycle</t>
        </is>
      </nc>
    </rcc>
    <rcc rId="0" sId="1">
      <nc r="E74" t="inlineStr">
        <is>
          <t>CNVi WLAN should be functional pre and post Connected Standby (CMS) cycle</t>
        </is>
      </nc>
    </rcc>
    <rcc rId="0" sId="1">
      <nc r="E219" t="inlineStr">
        <is>
          <t>Ensure that front Camera functionality of capturing video files work properly without any issue pre and pst cycle</t>
        </is>
      </nc>
    </rcc>
    <rcc rId="0" sId="1">
      <nc r="E280" t="inlineStr">
        <is>
          <t>All the applicable onboard Ports and Slots in RVP as per TOPS/POR document should function without any issue</t>
        </is>
      </nc>
    </rcc>
    <rcc rId="0" sId="1">
      <nc r="E189" t="inlineStr">
        <is>
          <t>Flash camera device should be functional</t>
        </is>
      </nc>
    </rcc>
    <rcc rId="0" sId="1">
      <nc r="E229" t="inlineStr">
        <is>
          <t>Flash camera should get enumerated and should be functional pre and post cycle</t>
        </is>
      </nc>
    </rcc>
    <rcc rId="0" sId="1">
      <nc r="E190" t="inlineStr">
        <is>
          <t>Flash camera should get enumerated and should be functional pre and post cycle</t>
        </is>
      </nc>
    </rcc>
    <rcc rId="0" sId="1">
      <nc r="E80" t="inlineStr">
        <is>
          <t>Discrete WiFi should enumerate in Device manager pre and post Connected Standby (CMS) cycle</t>
        </is>
      </nc>
    </rcc>
    <rcc rId="0" sId="1">
      <nc r="E58" t="inlineStr">
        <is>
          <t>Gravity Sensor should get enumerated in Sensor Viewer pre and post Sx cycle</t>
        </is>
      </nc>
    </rcc>
    <rcc rId="0" sId="1">
      <nc r="E60" t="inlineStr">
        <is>
          <t>Gravity Sensor should be functional by displaying readings/values in sensor Viewer tool pre and post Sx cycle </t>
        </is>
      </nc>
    </rcc>
    <rcc rId="0" sId="1">
      <nc r="E212" t="inlineStr">
        <is>
          <t>Gyrometer-Sensor should get enumerated in Action manager pre and post Sx cycle</t>
        </is>
      </nc>
    </rcc>
    <rcc rId="0" sId="1">
      <nc r="E64" t="inlineStr">
        <is>
          <t>HDCP2.2 play back should be success over TBT port without any issue</t>
        </is>
      </nc>
    </rcc>
    <rcc rId="0" sId="1">
      <nc r="E65" t="inlineStr">
        <is>
          <t>HDCP2.2 play back should be success over TBT port without any issue</t>
        </is>
      </nc>
    </rcc>
    <rcc rId="0" sId="1">
      <nc r="E160" t="inlineStr">
        <is>
          <t>Intel HD Audio get enumerated properly</t>
        </is>
      </nc>
    </rcc>
    <rcc rId="0" sId="1">
      <nc r="E226" t="inlineStr">
        <is>
          <t>Intel HD Audio get enumerated pre and post cycle</t>
        </is>
      </nc>
    </rcc>
    <rcc rId="0" sId="1">
      <nc r="E161" t="inlineStr">
        <is>
          <t>Intel HD Audio get enumerated pre and post cycle</t>
        </is>
      </nc>
    </rcc>
    <rcc rId="0" sId="1">
      <nc r="E89" t="inlineStr">
        <is>
          <t>System should be able to Warm reset from edk shell and should be able to boot to OS successfully  No hang , BSOD, display corruption should be seen</t>
        </is>
      </nc>
    </rcc>
    <rcc rId="0" sId="1">
      <nc r="E24" t="inlineStr">
        <is>
          <t>After disabling IPU setup option and PCI config read to 0/5/0 should be 0xffff</t>
        </is>
      </nc>
    </rcc>
    <rcc rId="0" sId="1">
      <nc r="E105" t="inlineStr">
        <is>
          <t>Ensure that Camera device functionality of capturing image and video files work properly without any issue.</t>
        </is>
      </nc>
    </rcc>
    <rcc rId="0" sId="1">
      <nc r="E106" t="inlineStr">
        <is>
          <t>Ensure that Camera device functionality of capturing image and video files work properly without any issue.</t>
        </is>
      </nc>
    </rcc>
    <rcc rId="0" sId="1">
      <nc r="E107" t="inlineStr">
        <is>
          <t>Ensure that Camera device functionality of capturing image and video files work properly without any issue.</t>
        </is>
      </nc>
    </rcc>
    <rcc rId="0" sId="1">
      <nc r="E5" t="inlineStr">
        <is>
          <t>1. Lid Switch Action should put SUT into S4
2. Should not be able to wake system using Lid action from S4 in AC and DC mode.
3. SUT should wake from power button press without any issue</t>
        </is>
      </nc>
    </rcc>
    <rcc rId="0" sId="1">
      <nc r="E4" t="inlineStr">
        <is>
          <t>System should enter sleep (S3) when Lid Switch is "Closed" and resumes when lid switch is Opened</t>
        </is>
      </nc>
    </rcc>
    <rcc rId="0" sId="1">
      <nc r="E123" t="inlineStr">
        <is>
          <t>Ensure :M0 state observed  after warm reset transition.</t>
        </is>
      </nc>
    </rcc>
    <rcc rId="0" sId="1">
      <nc r="E103" t="inlineStr">
        <is>
          <t>Able to see Memory initialization check should complete successfully</t>
        </is>
      </nc>
    </rcc>
    <rcc rId="0" sId="1">
      <nc r="E7" t="inlineStr">
        <is>
          <t>System should enter Hibernation (S4)  when Power Button is pressed and should resume back when power button is pressed again
System should enter sleep (S3)  when Power Button is pressed and should resume back when power button is pressed again</t>
        </is>
      </nc>
    </rcc>
    <rcc rId="0" sId="1">
      <nc r="E99" t="inlineStr">
        <is>
          <t>WIFI and Bluetooth should work together without any issue in OS</t>
        </is>
      </nc>
    </rcc>
    <rcc rId="0" sId="1">
      <nc r="E8" t="inlineStr">
        <is>
          <t>SUT should Shut Down when Power Button is pressed and power up power button is pressed again</t>
        </is>
      </nc>
    </rcc>
    <rcc rId="0" sId="1">
      <nc r="E216" t="inlineStr">
        <is>
          <t>No yellow bangs should be seen in device manager pre and post S0i3(Modern Standby) cycle</t>
        </is>
      </nc>
    </rcc>
    <rcc rId="0" sId="1">
      <nc r="E31" t="inlineStr">
        <is>
          <t>NVMe SSD connected over PCIe should work fine without any other pre and post Sx states</t>
        </is>
      </nc>
    </rcc>
    <rcc rId="0" sId="1">
      <nc r="E268" t="inlineStr">
        <is>
          <t>NVMe connected to add-on-card connected over the M.2 Gen4 slot should be detected.</t>
        </is>
      </nc>
    </rcc>
    <rcc rId="0" sId="1">
      <nc r="E266" t="inlineStr">
        <is>
          <t>NVMe connected on the M.2 Gen4 slot should be detected.</t>
        </is>
      </nc>
    </rcc>
    <rcc rId="0" sId="1">
      <nc r="E260" t="inlineStr">
        <is>
          <t> PCH bootstall, CSE bootstall, CPU bootstall can be enabled via BSSB</t>
        </is>
      </nc>
    </rcc>
    <rcc rId="0" sId="1">
      <nc r="E250" t="inlineStr">
        <is>
          <t>Windbg debugging over serial port should function without any issue</t>
        </is>
      </nc>
    </rcc>
    <rcc rId="0" sId="1">
      <nc r="E114" t="inlineStr">
        <is>
          <t>Windbg debugging over a USB 3.0 debug cable connected to USB3.0 debug port should be functional without any issue</t>
        </is>
      </nc>
    </rcc>
    <rcc rId="0" sId="1">
      <nc r="E41" t="inlineStr">
        <is>
          <t>Audio DSP is detected and Functional.</t>
        </is>
      </nc>
    </rcc>
    <rcc rId="0" sId="1">
      <nc r="E94" t="inlineStr">
        <is>
          <t>OS content should not get altered/corrupted during a Hibernation cycles</t>
        </is>
      </nc>
    </rcc>
    <rcc rId="0" sId="1">
      <nc r="E35" t="inlineStr">
        <is>
          <t xml:space="preserve">PCIe 4.0 speed should be listed for supported device in X4 slot without issues </t>
        </is>
      </nc>
    </rcc>
    <rcc rId="0" sId="1">
      <nc r="E30" t="inlineStr">
        <is>
          <t>SD Card functionality should be consistent after multiple cycles of  plug,play and unplug</t>
        </is>
      </nc>
    </rcc>
    <rcc rId="0" sId="1">
      <nc r="E152" t="inlineStr">
        <is>
          <t>SDCard functionality should be consistent after plug and playing 5 times</t>
        </is>
      </nc>
    </rcc>
    <rcc rId="0" sId="1">
      <nc r="E134" t="inlineStr">
        <is>
          <t>No yellow bangs should be seen in device manager</t>
        </is>
      </nc>
    </rcc>
    <rcc rId="0" sId="1">
      <nc r="E135" t="inlineStr">
        <is>
          <t>No yellow bangs should be seen in device manager pre and post Sx cycles</t>
        </is>
      </nc>
    </rcc>
    <rcc rId="0" sId="1">
      <nc r="E28" t="inlineStr">
        <is>
          <t>BIOS Should display all the above listed details properly</t>
        </is>
      </nc>
    </rcc>
    <rcc rId="0" sId="1">
      <nc r="E131" t="inlineStr">
        <is>
          <t>No yellow bangs should get introduced post Cold reboot cycles</t>
        </is>
      </nc>
    </rcc>
    <rcc rId="0" sId="1">
      <nc r="E117" t="inlineStr">
        <is>
          <t>Processor C-states should occur on performing C-state cycling and should be greater than 50%</t>
        </is>
      </nc>
    </rcc>
    <rcc rId="0" sId="1">
      <nc r="E139" t="inlineStr">
        <is>
          <t>Rear Camera device functionality of capturing image should work properly without any issue.</t>
        </is>
      </nc>
    </rcc>
    <rcc rId="0" sId="1">
      <nc r="E119" t="inlineStr">
        <is>
          <t>Discrete Wi-Fi functionality works as expected across sleep states</t>
        </is>
      </nc>
    </rcc>
    <rcc rId="0" sId="1">
      <nc r="E84" t="inlineStr">
        <is>
          <t>Ensure that Camera device functionality of capturing image and video files work properly without any issue.</t>
        </is>
      </nc>
    </rcc>
    <rcc rId="0" sId="1">
      <nc r="E218" t="inlineStr">
        <is>
          <t>Rear Camera device functionality of capturing image should work properly without any issue.</t>
        </is>
      </nc>
    </rcc>
    <rcc rId="0" sId="1">
      <nc r="E285" t="inlineStr">
        <is>
          <t>All the applicable sensors should be functional as per the configuration excel sheet attached  under BOM1</t>
        </is>
      </nc>
    </rcc>
    <rcc rId="0" sId="1">
      <nc r="E284" t="inlineStr">
        <is>
          <t>All the applicable sensors under BOM 1 as per the attached configuration excel sheet should be functional pre and post S3 cycle</t>
        </is>
      </nc>
    </rcc>
    <rcc rId="0" sId="1">
      <nc r="E286" t="inlineStr">
        <is>
          <t>All the applicable sensors should be functional as per the configuration excel sheet attached  under BOM1</t>
        </is>
      </nc>
    </rcc>
    <rcc rId="0" sId="1">
      <nc r="E2" t="inlineStr">
        <is>
          <t>TBD</t>
        </is>
      </nc>
    </rcc>
    <rcc rId="0" sId="1">
      <nc r="E98" t="inlineStr">
        <is>
          <t>Gravity Sensor should be functional Pre and post S0i3 (Modern Standby) Cycle.</t>
        </is>
      </nc>
    </rcc>
    <rcc rId="0" sId="1">
      <nc r="E96" t="inlineStr">
        <is>
          <t>Altimeter Sensor should be functional Pre and post S0i3 (Modern Standby) Cycle.</t>
        </is>
      </nc>
    </rcc>
    <rcc rId="0" sId="1">
      <nc r="E175" t="inlineStr">
        <is>
          <t>Sensor should be functional</t>
        </is>
      </nc>
    </rcc>
    <rcc rId="0" sId="1">
      <nc r="E62" t="inlineStr">
        <is>
          <t>Linear-Acceleration Sensor should be functional by displaying readings/values in sensor Viewer tool</t>
        </is>
      </nc>
    </rcc>
    <rcc rId="0" sId="1">
      <nc r="E59" t="inlineStr">
        <is>
          <t>Gravity Sensor should be functional by displaying readings/values in sensor Viewer tool</t>
        </is>
      </nc>
    </rcc>
    <rcc rId="0" sId="1">
      <nc r="E179" t="inlineStr">
        <is>
          <t>Accelerometer/3D Accelerometer Sensor should be functional </t>
        </is>
      </nc>
    </rcc>
    <rcc rId="0" sId="1">
      <nc r="E78" t="inlineStr">
        <is>
          <t>Accelerometer/3D Accelerometer Sensor should get enumerated in Action manager/Sensor Viewer tool pre and post CMS cycle</t>
        </is>
      </nc>
    </rcc>
    <rcc rId="0" sId="1">
      <nc r="E61" t="inlineStr">
        <is>
          <t>Linear-Acceleration Sensor should get enumerated in Sensor Viewer pre and post Sx cycle</t>
        </is>
      </nc>
    </rcc>
    <rcc rId="0" sId="1">
      <nc r="E181" t="inlineStr">
        <is>
          <t>Sensor should get enumerated in Action manager pre and post Sx cycle</t>
        </is>
      </nc>
    </rcc>
    <rcc rId="0" sId="1">
      <nc r="E178" t="inlineStr">
        <is>
          <t>Accelerometer/3D Accelerometer Sensor should get enumerated in Action manager pre and post cycle</t>
        </is>
      </nc>
    </rcc>
    <rcc rId="0" sId="1">
      <nc r="E57" t="inlineStr">
        <is>
          <t>Altimeter Sensor should get enumerated in Sensor Viewer Pre and Post S0i3( Modern Standby) cycle</t>
        </is>
      </nc>
    </rcc>
    <rcc rId="0" sId="1">
      <nc r="E137" t="inlineStr">
        <is>
          <t>Ensure that Discrete wifi card is detected and functional after boot and Sx cycle</t>
        </is>
      </nc>
    </rcc>
    <rcc rId="0" sId="1">
      <nc r="E77" t="inlineStr">
        <is>
          <t>Gyro Sensor should get enumerated in Action manager/Sensor Viewer tool pre and post CMS cycle</t>
        </is>
      </nc>
    </rcc>
    <rcc rId="0" sId="1">
      <nc r="E76" t="inlineStr">
        <is>
          <t>Ambient Light Sensor (ALS) should get enumerated in Action manager/Sensor Viewer tool pre and post CMS cycle</t>
        </is>
      </nc>
    </rcc>
    <rcc rId="0" sId="1">
      <nc r="E97" t="inlineStr">
        <is>
          <t>Gravity Sensor should get enumerated in Sensor Viewer Pre and Post S0i3( Modern Standby) cycle</t>
        </is>
      </nc>
    </rcc>
    <rcc rId="0" sId="1">
      <nc r="E95" t="inlineStr">
        <is>
          <t>Altimeter Sensor should get enumerated in Sensor Viewer Pre and Post S0i3( Modern Standby) cycle</t>
        </is>
      </nc>
    </rcc>
    <rcc rId="0" sId="1">
      <nc r="E177" t="inlineStr">
        <is>
          <t>Accelerometer/3D Accelerometer Sensor should get enumerated in Action Manager </t>
        </is>
      </nc>
    </rcc>
    <rcc rId="0" sId="1">
      <nc r="E66" t="inlineStr">
        <is>
          <t>Sensor should get enumerated in Sensor Viewer pre and post sx cycle</t>
        </is>
      </nc>
    </rcc>
    <rcc rId="0" sId="1">
      <nc r="E68" t="inlineStr">
        <is>
          <t>Proximity sensor should be functional pre and post Sx cycle</t>
        </is>
      </nc>
    </rcc>
    <rcc rId="0" sId="1">
      <nc r="E187" t="inlineStr">
        <is>
          <t>ALS Sensor should be functional pre and post Sx cycle </t>
        </is>
      </nc>
    </rcc>
    <rcc rId="0" sId="1">
      <nc r="E185" t="inlineStr">
        <is>
          <t>Ambientlight Sensor (ALS) Sensor should get enumerated pre and post Sx cycle</t>
        </is>
      </nc>
    </rcc>
    <rcc rId="0" sId="1">
      <nc r="E143" t="inlineStr">
        <is>
          <t>Rear Camera device functionality of capturing image should work properly without any issue.</t>
        </is>
      </nc>
    </rcc>
    <rcc rId="0" sId="1">
      <nc r="E141" t="inlineStr">
        <is>
          <t>Ensure that rear Camera functionality of capturing video files work properly without any issue.</t>
        </is>
      </nc>
    </rcc>
    <rcc rId="0" sId="1">
      <nc r="E145" t="inlineStr">
        <is>
          <t>Ensure that rear Camera functionality of capturing video files work properly without any issue pre and post S3 cycle</t>
        </is>
      </nc>
    </rcc>
    <rcc rId="0" sId="1">
      <nc r="E220" t="inlineStr">
        <is>
          <t>Ensure that rear Camera functionality of capturing video files work properly without any issue pre and post cycle</t>
        </is>
      </nc>
    </rcc>
    <rcc rId="0" sId="1">
      <nc r="E197" t="inlineStr">
        <is>
          <t>System date and time should get updated properly in OS and in BIOS.</t>
        </is>
      </nc>
    </rcc>
    <rcc rId="0" sId="1">
      <nc r="E49" t="inlineStr">
        <is>
          <t xml:space="preserve">S0ix H/W residency should  higher the 95% in  Sleepstudy report.
</t>
        </is>
      </nc>
    </rcc>
    <rcc rId="0" sId="1">
      <nc r="E153" t="inlineStr">
        <is>
          <t>Ensure that BT card is detected and functional </t>
        </is>
      </nc>
    </rcc>
    <rcc rId="0" sId="1">
      <nc r="E154" t="inlineStr">
        <is>
          <t>Ensure that BT card is detected and functional pre and post cycle</t>
        </is>
      </nc>
    </rcc>
    <rcc rId="0" sId="1">
      <nc r="E3" t="inlineStr">
        <is>
          <t>System should enter Hibernation (S4)  when Power Button is pressed and should resume back when power button is pressed again </t>
        </is>
      </nc>
    </rcc>
    <rcc rId="0" sId="1">
      <nc r="E108" t="inlineStr">
        <is>
          <t>Able to Flash IFWI.bin using EFI FFT without any issues</t>
        </is>
      </nc>
    </rcc>
    <rcc rId="0" sId="1">
      <nc r="E38" t="inlineStr">
        <is>
          <t>All registers should be set according to the specification.Self Test should pass with out any errors.</t>
        </is>
      </nc>
    </rcc>
    <rcc rId="0" sId="1">
      <nc r="E50" t="inlineStr">
        <is>
          <t>System should enter and exit hibernate from OS successfully via power button</t>
        </is>
      </nc>
    </rcc>
    <rcc rId="0" sId="1">
      <nc r="E115" t="inlineStr">
        <is>
          <t>Corresponding driver should not be yellow bang.
Rotation should be fine without any corruption.
Game should play fine and all the option need to work fine.
 </t>
        </is>
      </nc>
    </rcc>
    <rcc rId="0" sId="1">
      <nc r="E275" t="inlineStr">
        <is>
          <t>SLP-S0 should be reach 90% before and after S4</t>
        </is>
      </nc>
    </rcc>
    <rcc rId="0" sId="1">
      <nc r="E274" t="inlineStr">
        <is>
          <t>SLP_S0 should be asserted before and after warm reboot cycle</t>
        </is>
      </nc>
    </rcc>
    <rcc rId="0" sId="1">
      <nc r="E276" t="inlineStr">
        <is>
          <t> 
SLP_S0 should be asserted before and after Hibernate cycle</t>
        </is>
      </nc>
    </rcc>
    <rcc rId="0" sId="1">
      <nc r="E18" t="inlineStr">
        <is>
          <t>SUT boots to OS with battery supply as the only power source and check if the battery is charging up to 95%</t>
        </is>
      </nc>
    </rcc>
    <rcc rId="0" sId="1">
      <nc r="E283" t="inlineStr">
        <is>
          <t>SUT should get charge via Type-C dock after S3 States without any issue</t>
        </is>
      </nc>
    </rcc>
    <rcc rId="0" sId="1">
      <nc r="E281" t="inlineStr">
        <is>
          <t>SUT should get charge via Type-C dock after S4, S5 States without any issue</t>
        </is>
      </nc>
    </rcc>
    <rcc rId="0" sId="1">
      <nc r="E127" t="inlineStr">
        <is>
          <t>SUT should be able to boot from Type-C-USB3.0-bootable-Pendrive</t>
        </is>
      </nc>
    </rcc>
    <rcc rId="0" sId="1">
      <nc r="E126" t="inlineStr">
        <is>
          <t>SUT should be able to boot from Type-C-USB2.0-bootable-Pendrive</t>
        </is>
      </nc>
    </rcc>
    <rcc rId="0" sId="1">
      <nc r="E9" t="inlineStr">
        <is>
          <t>System should always END UP in OFF (Shutdown) when the user holds down the power button while POWER_ON_TIME</t>
        </is>
      </nc>
    </rcc>
    <rcc rId="0" sId="1">
      <nc r="E88" t="inlineStr">
        <is>
          <t>SUT should wake from S0i3 using Sensor events such as lift gestures, shake gesture and human presence.</t>
        </is>
      </nc>
    </rcc>
    <rcc rId="0" sId="1">
      <nc r="E162" t="inlineStr">
        <is>
          <t>Verify switching camera functioning properly</t>
        </is>
      </nc>
    </rcc>
    <rcc rId="0" sId="1">
      <nc r="E163" t="inlineStr">
        <is>
          <t>Verify switching camera functioning properly pre and post cycle</t>
        </is>
      </nc>
    </rcc>
    <rcc rId="0" sId="1">
      <nc r="E227" t="inlineStr">
        <is>
          <t>Verify switching camera functioning properly pre and post cycle</t>
        </is>
      </nc>
    </rcc>
    <rcc rId="0" sId="1">
      <nc r="E269" t="inlineStr">
        <is>
          <t>SUT should be stable across SX cycles with M.2 NVMe-SSD connected to Add-on-card connected over PCIe-X4 Slot</t>
        </is>
      </nc>
    </rcc>
    <rcc rId="0" sId="1">
      <nc r="E267" t="inlineStr">
        <is>
          <t>SUT should be stable across SX cycles with M.2 NVMe-SSD connected over Gen4 M.2 slot</t>
        </is>
      </nc>
    </rcc>
    <rcc rId="0" sId="1">
      <nc r="E271" t="inlineStr">
        <is>
          <t>SUT should be stable across SX cycles with M.2 NVMe-SSD connected over Gen4 M.2 slot</t>
        </is>
      </nc>
    </rcc>
    <rcc rId="0" sId="1">
      <nc r="E93" t="inlineStr">
        <is>
          <t xml:space="preserve">System should auto wake from hibernate via RTC with system in AC mode </t>
        </is>
      </nc>
    </rcc>
    <rcc rId="0" sId="1">
      <nc r="E215" t="inlineStr">
        <is>
          <t>Touch pad Device should get enumerated under device manager pre and post Sx cycle.</t>
        </is>
      </nc>
    </rcc>
    <rcc rId="0" sId="1">
      <nc r="E75" t="inlineStr">
        <is>
          <t>TouchPad should enumerate in Device manager pre and post Connected Standby (CMS) cycle</t>
        </is>
      </nc>
    </rcc>
    <rcc rId="0" sId="1">
      <nc r="E203" t="inlineStr">
        <is>
          <t>DPTF (IDT) devices should be enumerated in the device manager </t>
        </is>
      </nc>
    </rcc>
    <rcc rId="0" sId="1">
      <nc r="E92" t="inlineStr">
        <is>
          <t>System should auto wake from hibernate via RTC with system in DC mode </t>
        </is>
      </nc>
    </rcc>
    <rcc rId="0" sId="1">
      <nc r="E85" t="inlineStr">
        <is>
          <t>System should complete S4 cycles successfully without any issue using EFI tool</t>
        </is>
      </nc>
    </rcc>
    <rcc rId="0" sId="1">
      <nc r="E255" t="inlineStr">
        <is>
          <t>System should be able to enter Sleep(S3) using OS start MenuNo hung, BSOD, Display blankout corruption should be seen</t>
        </is>
      </nc>
    </rcc>
    <rcc rId="0" sId="1">
      <nc r="E116" t="inlineStr">
        <is>
          <t xml:space="preserve">System should exit from Connected Modern standby / S0i3 state via USB mouse successfully </t>
        </is>
      </nc>
    </rcc>
    <rcc rId="0" sId="1">
      <nc r="E242" t="inlineStr">
        <is>
          <t>Should be able to flash system with both 1x16MB and 1x32MB IFWI images on 32MB SPINOR and there should be no memory holes in SPINOR.</t>
        </is>
      </nc>
    </rcc>
    <rcc rId="0" sId="1">
      <nc r="E29" t="inlineStr">
        <is>
          <t>ISH controller should able to set enable /disable option without hang</t>
        </is>
      </nc>
    </rcc>
    <rcc rId="0" sId="1">
      <nc r="E202" t="inlineStr">
        <is>
          <t>User should be able to successfully login using FPS</t>
        </is>
      </nc>
    </rcc>
    <rcc rId="0" sId="1">
      <nc r="E241" t="inlineStr">
        <is>
          <t>User should be able to successfully login using FPS and IR camera as well </t>
        </is>
      </nc>
    </rcc>
    <rcc rId="0" sId="1">
      <nc r="E188" t="inlineStr">
        <is>
          <t>Ensure that Discrete Wifi card is detected and functional after boot and S3 cycle</t>
        </is>
      </nc>
    </rcc>
    <rcc rId="0" sId="1">
      <nc r="E244" t="inlineStr">
        <is>
          <t>Able to capture crash dump and crashlog</t>
        </is>
      </nc>
    </rcc>
    <rcc rId="0" sId="1">
      <nc r="E149" t="inlineStr">
        <is>
          <t>CPU turbo boost should be functional post S3 cycle</t>
        </is>
      </nc>
    </rcc>
    <rcc rId="0" sId="1">
      <nc r="E191" t="inlineStr">
        <is>
          <t>Ensure that discrete WiFi card is detected and functional when WiFi Enabled and vice versa</t>
        </is>
      </nc>
    </rcc>
    <rcc rId="0" sId="1">
      <nc r="E223" t="inlineStr">
        <is>
          <t>CPU turbo boost should be functional post S0i3(Modern Standby) cycle</t>
        </is>
      </nc>
    </rcc>
    <rcc rId="0" sId="1">
      <nc r="E148" t="inlineStr">
        <is>
          <t>CPU turbo boost should be functional</t>
        </is>
      </nc>
    </rcc>
    <rcc rId="0" sId="1">
      <nc r="E273" t="inlineStr">
        <is>
          <t>Should be able to run and verify Memory Diagnostic Test in Basic mode with the given pass count, without any issues.</t>
        </is>
      </nc>
    </rcc>
    <rcc rId="0" sId="1">
      <nc r="E272" t="inlineStr">
        <is>
          <t>Should be able to run and verify Memory Diagnostic Test in Basic mode with the given pass count, without any issues.</t>
        </is>
      </nc>
    </rcc>
    <rcc rId="0" sId="1">
      <nc r="E204" t="inlineStr">
        <is>
          <t>System should be stable post Hibernate cycling</t>
        </is>
      </nc>
    </rcc>
    <rcc rId="0" sId="1">
      <nc r="E129" t="inlineStr">
        <is>
          <t>System should restart from OS via command line Power state should get registered correctly as part of Event viewer log</t>
        </is>
      </nc>
    </rcc>
    <rcc rId="0" sId="1">
      <nc r="E128" t="inlineStr">
        <is>
          <t>System should shutdown from OS via command line successfully System should power up post shutting down without any issue and power state should get registered correctly as part of Event viewer log</t>
        </is>
      </nc>
    </rcc>
    <rcc rId="0" sId="1">
      <nc r="E10" t="inlineStr">
        <is>
          <t>System should successfully wake from CMS / S0i3 state via Lid action
 </t>
        </is>
      </nc>
    </rcc>
    <rcc rId="0" sId="1">
      <nc r="E172" t="inlineStr">
        <is>
          <t>System should successfully wake from Connected Modern standby mode via Touchpad</t>
        </is>
      </nc>
    </rcc>
    <rcc rId="0" sId="1">
      <nc r="E201" t="inlineStr">
        <is>
          <t>Ensure that discrete wifi card is detected and functional after boot</t>
        </is>
      </nc>
    </rcc>
    <rcc rId="0" sId="1">
      <nc r="E86" t="inlineStr">
        <is>
          <t>SUT should boot with UEFI PXEv6 boot using Wired LAN network without any issue</t>
        </is>
      </nc>
    </rcc>
    <rcc rId="0" sId="1">
      <nc r="E87" t="inlineStr">
        <is>
          <t>SUT should boot with UEFI PXEv4 boot using Wired LAN network without any issue</t>
        </is>
      </nc>
    </rcc>
    <rcc rId="0" sId="1">
      <nc r="E111" t="inlineStr">
        <is>
          <t>Play back should be fine on display panels with PAVP enable</t>
        </is>
      </nc>
    </rcc>
    <rcc rId="0" sId="1">
      <nc r="E110" t="inlineStr">
        <is>
          <t>Blueray play back should be done properly after enabling PAVP</t>
        </is>
      </nc>
    </rcc>
    <rcc rId="0" sId="1">
      <nc r="E118" t="inlineStr">
        <is>
          <t>System should wake from S0i3 via LID_ACTION</t>
        </is>
      </nc>
    </rcc>
    <rcc rId="0" sId="1">
      <nc r="E169" t="inlineStr">
        <is>
          <t>System should wake from Sleep via Wake Source keyboard</t>
        </is>
      </nc>
    </rcc>
    <rcc rId="0" sId="1">
      <nc r="E209" t="inlineStr">
        <is>
          <t>Barometric Pressure Sensor should get enumerated in Action manager pre and post Sx cycle</t>
        </is>
      </nc>
    </rcc>
    <rcc rId="0" sId="1">
      <nc r="E171" t="inlineStr">
        <is>
          <t>System should wake from Sleep via LID_ACTION</t>
        </is>
      </nc>
    </rcc>
    <rcc rId="0" sId="1">
      <nc r="E170" t="inlineStr">
        <is>
          <t>System should wake from Sleep via mouse</t>
        </is>
      </nc>
    </rcc>
    <rcc rId="0" sId="1">
      <nc r="E224" t="inlineStr">
        <is>
          <t xml:space="preserve">System should be stable on waking from idle state pre and post CMS/S0i3 cycle </t>
        </is>
      </nc>
    </rcc>
    <rcc rId="0" sId="1">
      <nc r="E48" t="inlineStr">
        <is>
          <t>SUT should not wake from  Connected MoS when HDM display hot plug-in and hot Plug-out
 </t>
        </is>
      </nc>
    </rcc>
    <rcc rId="0" sId="1">
      <nc r="E19" t="inlineStr">
        <is>
          <t>The brightness should be incereased or decreased autmatically on uncovering and covering ALS respectively.</t>
        </is>
      </nc>
    </rcc>
    <rcc rId="0" sId="1">
      <nc r="E259" t="inlineStr">
        <is>
          <t>Soundwire BIOS option should be set and read successfully &amp; verify audio play back over on 3.5MM Jack headset.</t>
        </is>
      </nc>
    </rcc>
    <rcc rId="0" sId="1">
      <nc r="E55" t="inlineStr">
        <is>
          <t>Altimeter Sensor should get enumerated in Sensor Viewer pre and post S3 cycle</t>
        </is>
      </nc>
    </rcc>
    <rcc rId="0" sId="1">
      <nc r="E282" t="inlineStr">
        <is>
          <t>Display should come on Type-C monitor connected to Type-C connector and 4K resolution should be achieved without any issue. 
Hot plug and unplug should work without change in resolution and should achieve 4K resolution on all repeat cases without any issue </t>
        </is>
      </nc>
    </rcc>
    <rcc rId="0" sId="1">
      <nc r="E113" t="inlineStr">
        <is>
          <t>Debug Messages are sent over on Serial port without any issues</t>
        </is>
      </nc>
    </rcc>
    <rcc rId="0" sId="1">
      <nc r="E246" t="inlineStr">
        <is>
          <t>BIOS Guard should be Enabled by default</t>
        </is>
      </nc>
    </rcc>
    <rcc rId="0" sId="1">
      <nc r="E147" t="inlineStr">
        <is>
          <t>Dual Display funtionality should work on both eDP and HDMI </t>
        </is>
      </nc>
    </rcc>
    <rcc rId="0" sId="1">
      <nc r="E22" t="inlineStr">
        <is>
          <t>Test Pass, if 8K resolution(7680x4320) observed at OS.</t>
        </is>
      </nc>
    </rcc>
    <rcc rId="0" sId="1">
      <nc r="E205" t="inlineStr">
        <is>
          <t>Hot keys should be functional</t>
        </is>
      </nc>
    </rcc>
    <rcc rId="0" sId="1">
      <nc r="E167" t="inlineStr">
        <is>
          <t>USB pendrive plugged to HUB should be functional in OS pre and post Sx cycle</t>
        </is>
      </nc>
    </rcc>
    <rcc rId="0" sId="1">
      <nc r="E238" t="inlineStr">
        <is>
          <t>Cold and Hot plug of USB2.0/3.0 device connected to USB2.0 HUB should be functional in OS without any issue</t>
        </is>
      </nc>
    </rcc>
    <rcc rId="0" sId="1">
      <nc r="E133" t="inlineStr">
        <is>
          <t>USB device should be functional pre and post cycle</t>
        </is>
      </nc>
    </rcc>
    <rcc rId="0" sId="1">
      <nc r="E132" t="inlineStr">
        <is>
          <t>USB device should be functional pre and post cycle</t>
        </is>
      </nc>
    </rcc>
    <rcc rId="0" sId="1">
      <nc r="E228" t="inlineStr">
        <is>
          <t>USB device hot plugged via USB-C port should be enumerated in device manager pre and post cycle without any issue</t>
        </is>
      </nc>
    </rcc>
    <rcc rId="0" sId="1">
      <nc r="E166" t="inlineStr">
        <is>
          <t>USB 3.0 devices should be functional without any issue with pre and post sleep cycle</t>
        </is>
      </nc>
    </rcc>
    <rcc rId="0" sId="1">
      <nc r="E157" t="inlineStr">
        <is>
          <t>USB 3.0 device should get enumerated and functional on hot plugging without any issue</t>
        </is>
      </nc>
    </rcc>
    <rcc rId="0" sId="1">
      <nc r="E159" t="inlineStr">
        <is>
          <t>USB device should get enumerated on hot plugging pre and post cycle</t>
        </is>
      </nc>
    </rcc>
    <rcc rId="0" sId="1">
      <nc r="E165" t="inlineStr">
        <is>
          <t>USB 2.0 devices should be functional in USB Host mode pre and post cycle</t>
        </is>
      </nc>
    </rcc>
    <rcc rId="0" sId="1">
      <nc r="E231" t="inlineStr">
        <is>
          <t>Bluetooth should be detected and functional using CNVi</t>
        </is>
      </nc>
    </rcc>
    <rcc rId="0" sId="1">
      <nc r="E232" t="inlineStr">
        <is>
          <t>Bluetooth should be detected and functional using CNVi Pre and Post Sx Cycle</t>
        </is>
      </nc>
    </rcc>
    <rcc rId="0" sId="1">
      <nc r="E233" t="inlineStr">
        <is>
          <t>WLAN/WiFi should be detected and functional using CNVi</t>
        </is>
      </nc>
    </rcc>
    <rcc rId="0" sId="1">
      <nc r="E234" t="inlineStr">
        <is>
          <t>WLAN/WiFi should be detected and functional using CNVi Pre and Post Sx Cycle</t>
        </is>
      </nc>
    </rcc>
    <rcc rId="0" sId="1">
      <nc r="E235" t="inlineStr">
        <is>
          <t>CNVi WiFi should be enumerated successfully in OS Pre and Post Sx Cycle</t>
        </is>
      </nc>
    </rcc>
    <rcc rId="0" sId="1">
      <nc r="E236" t="inlineStr">
        <is>
          <t>CNVi Bluetooth should be enumerated successfully in OS</t>
        </is>
      </nc>
    </rcc>
    <rcc rId="0" sId="1">
      <nc r="E237" t="inlineStr">
        <is>
          <t>CNVi Bluetooth should be enumerated successfully in OS Pre and Post Sx</t>
        </is>
      </nc>
    </rcc>
    <rcc rId="0" sId="1">
      <nc r="E164" t="inlineStr">
        <is>
          <t>USB 2.0 devices should be functional without any issue</t>
        </is>
      </nc>
    </rcc>
    <rcc rId="0" sId="1">
      <nc r="E156" t="inlineStr">
        <is>
          <t>USB 2.0 device should get enumerated and functional on hot plugging without any issue</t>
        </is>
      </nc>
    </rcc>
    <rcc rId="0" sId="1">
      <nc r="E158" t="inlineStr">
        <is>
          <t>USB device should get enumerated on hot plugging pre and post sx cycles</t>
        </is>
      </nc>
    </rcc>
    <rcc rId="0" sId="1">
      <nc r="E264" t="inlineStr">
        <is>
          <t>SecurityInfo.efi can't pass certification with Secure boot enabled</t>
        </is>
      </nc>
    </rcc>
    <rcc rId="0" sId="1">
      <nc r="E263" t="inlineStr">
        <is>
          <t>TPM status should be ready on performing SX cycles with VSM configured and enabled on the system</t>
        </is>
      </nc>
    </rcc>
    <rcc rId="0" sId="1">
      <nc r="E270" t="inlineStr">
        <is>
          <t>NVMe connected on the M.2 Gen4 slotS from CPU &amp; PCH should be detected.</t>
        </is>
      </nc>
    </rcc>
    <rcc rId="0" sId="1">
      <nc r="E47" t="inlineStr">
        <is>
          <t>Both USB and DP over multiple Type-C port should be functional Simultaneously after Sx (S3/S0i3,S4,S5) Cycles without any issue</t>
        </is>
      </nc>
    </rcc>
    <rcc rId="0" sId="1">
      <nc r="E109" t="inlineStr">
        <is>
          <t>USB MIC functionality should work fine without any issues</t>
        </is>
      </nc>
    </rcc>
    <rcc rId="0" sId="1">
      <nc r="E45" t="inlineStr">
        <is>
          <t>Type-C-USB3.1-Gen2-SSD should be functional pre and post os on hot-plug without any issues</t>
        </is>
      </nc>
    </rcc>
    <rcc rId="0" sId="1">
      <nc r="E36" t="inlineStr">
        <is>
          <t>Warm reset and Sx cycle with PCIe NVMe SSD connected over PCIe Gen4 supported X4 slot should work as expected</t>
        </is>
      </nc>
    </rcc>
    <rcc rId="0" sId="1">
      <nc r="E37" t="inlineStr">
        <is>
          <t>Warm reset and Sx cycle with PCIe NVMe SSD connected over PCIe Gen4 supported X4 slot should work as expected</t>
        </is>
      </nc>
    </rcc>
    <rcc rId="0" sId="1">
      <nc r="E112" t="inlineStr">
        <is>
          <t>The machine should boot properly after flashing all different types of IFWI (Release,Performance )</t>
        </is>
      </nc>
    </rcc>
    <rcc rId="0" sId="1">
      <nc r="E258" t="inlineStr">
        <is>
          <t>Windows should update to the latest update</t>
        </is>
      </nc>
    </rcc>
    <rcc rId="0" sId="1">
      <nc r="E91" t="inlineStr">
        <is>
          <t>SUT should able to connect to IPV6 WIFI network and able to Data Transfer/Browsing  secure sites over Internet without any issues</t>
        </is>
      </nc>
    </rcc>
    <rcc rId="0" sId="1">
      <nc r="E79" t="inlineStr">
        <is>
          <t>WWAN should enumerate in Device manager pre and post Connected Standby (CMS) cycle</t>
        </is>
      </nc>
    </rcc>
    <rcc rId="0" sId="1">
      <nc r="E82" t="inlineStr">
        <is>
          <t>USB 3.1/3.0 device should function properly on cold-plug over Type-C port without any issue</t>
        </is>
      </nc>
    </rcc>
    <rcc rId="0" sId="1">
      <nc r="E251" t="inlineStr">
        <is>
          <t>Windbg debugging and DbC connect should work concurrently without any issue </t>
        </is>
      </nc>
    </rcc>
    <rcc rId="0" sId="1">
      <nc r="E252" t="inlineStr">
        <is>
          <t>Windbg debugging and DbC connect should work concurrently without any issue </t>
        </is>
      </nc>
    </rcc>
    <rcc rId="0" sId="1">
      <nc r="E122" t="inlineStr">
        <is>
          <t>Transition should be without any issues.</t>
        </is>
      </nc>
    </rcc>
    <rcc rId="0" sId="1">
      <nc r="E124" t="inlineStr">
        <is>
          <t>Transition should be without any issues.</t>
        </is>
      </nc>
    </rcc>
    <rcc rId="0" sId="1">
      <nc r="E121" t="inlineStr">
        <is>
          <t>Transition should be without any issues.</t>
        </is>
      </nc>
    </rcc>
    <rcc rId="0" sId="1">
      <nc r="E120" t="inlineStr">
        <is>
          <t>Transition should be without any issues.</t>
        </is>
      </nc>
    </rcc>
    <rcc rId="0" sId="1">
      <nc r="E214" t="inlineStr">
        <is>
          <t>Sensor should be functional pre and post Sx cycle</t>
        </is>
      </nc>
    </rcc>
    <rcc rId="0" sId="1">
      <nc r="E211" t="inlineStr">
        <is>
          <t>Barometric Pressure Sensor should get be functional pre and post cycle</t>
        </is>
      </nc>
    </rcc>
    <rcc rId="0" sId="1">
      <nc r="E176" t="inlineStr">
        <is>
          <t>Magnetometer-Sensor should be functional pre and post Sx cycle</t>
        </is>
      </nc>
    </rcc>
    <rcc rId="0" sId="1">
      <nc r="E63" t="inlineStr">
        <is>
          <t>Linear-Acceleration Sensor should be functional by displaying readings/values in sensor Viewer tool pre and post Sx cycle </t>
        </is>
      </nc>
    </rcc>
    <rcc rId="0" sId="1">
      <nc r="E183" t="inlineStr">
        <is>
          <t>Gyroscope Sensor should get be functional pre and post Sx cycle</t>
        </is>
      </nc>
    </rcc>
    <rcc rId="0" sId="1">
      <nc r="E180" t="inlineStr">
        <is>
          <t>Accelerometer/3D Accelerometer Sensor should be functional pre and post Sx cycle</t>
        </is>
      </nc>
    </rcc>
    <rcc rId="0" sId="1">
      <nc r="E67" t="inlineStr">
        <is>
          <t> Proximity Sensor should be functional</t>
        </is>
      </nc>
    </rcc>
    <rcc rId="0" sId="1">
      <nc r="E256" t="inlineStr">
        <is>
          <t>Hall effect Sensor should be functional</t>
        </is>
      </nc>
    </rcc>
    <rcc rId="0" sId="1">
      <nc r="E182" t="inlineStr">
        <is>
          <t>Sensor should get be functional</t>
        </is>
      </nc>
    </rcc>
    <rcc rId="0" sId="1">
      <nc r="E265" t="inlineStr">
        <is>
          <t>Audio should be clear without any distortion.Hot Plug in and Out should not disturb the OS function.3.5 mm Jack Speaker volume controls should sync with SUT.Control switching between On board and 3.5 mm Jack speaker should work with out any issue.</t>
        </is>
      </nc>
    </rcc>
    <rcc rId="0" sId="1">
      <nc r="E213" t="inlineStr">
        <is>
          <t>Sensor should be functional</t>
        </is>
      </nc>
    </rcc>
    <rcc rId="0" sId="1">
      <nc r="E210" t="inlineStr">
        <is>
          <t>Barometer Sensor should get be functional</t>
        </is>
      </nc>
    </rcc>
    <rcc rId="0" sId="1">
      <nc r="E56" t="inlineStr">
        <is>
          <t>Altimeter Sensor should be functional by displaying readings/values in sensor Viewer tool</t>
        </is>
      </nc>
    </rcc>
    <rcc rId="0" sId="1">
      <nc r="E186" t="inlineStr">
        <is>
          <t>ALS Sensor should be functional</t>
        </is>
      </nc>
    </rcc>
    <rcc rId="0" sId="1">
      <nc r="E174" t="inlineStr">
        <is>
          <t>Sensor should get enumerated in Device manager pre and post Sx cycle</t>
        </is>
      </nc>
    </rcc>
    <rcc rId="0" sId="1">
      <nc r="E72" t="inlineStr">
        <is>
          <t>Proximity Sensor should enumerate in Action manager/Sensor Viewer tool pre and post CMS cycle</t>
        </is>
      </nc>
    </rcc>
    <rcc rId="0" sId="1">
      <nc r="E81" t="inlineStr">
        <is>
          <t>Magnetometer Sensor should enumerate in Action manager/Sensor Viewer tool pre and post CMS cycle</t>
        </is>
      </nc>
    </rcc>
    <rcc rId="0" sId="1">
      <nc r="E71" t="inlineStr">
        <is>
          <t>Device Orientation Sensor should enumerate in Action manager/Sensor Viewer tool pre and post CMS cycle</t>
        </is>
      </nc>
    </rcc>
    <rcc rId="0" sId="1">
      <nc r="E70" t="inlineStr">
        <is>
          <t>Barometric Pressure Sensor should be enumerated in Action manager/Sensor Viewer tool pre and post CMS cycle</t>
        </is>
      </nc>
    </rcc>
    <rcc rId="0" sId="1">
      <nc r="E173" t="inlineStr">
        <is>
          <t>Sensor should get enumerated in Device manager </t>
        </is>
      </nc>
    </rcc>
    <rcc rId="0" sId="1">
      <nc r="E184" t="inlineStr">
        <is>
          <t>Ambientlight Sensor should get enumerated in Action manager</t>
        </is>
      </nc>
    </rcc>
    <rcc rId="0" sId="1">
      <nc r="E222" t="inlineStr">
        <is>
          <t>DPTF devices should be enumerated in the device manager pre and post DMOS/S0i3 cycle</t>
        </is>
      </nc>
    </rcc>
    <rcc rId="0" sId="1">
      <nc r="E196" t="inlineStr">
        <is>
          <t>Ensure that there are no failures in TBT Data transfer functionality</t>
        </is>
      </nc>
    </rcc>
    <rcc rId="0" sId="1">
      <nc r="E39" t="inlineStr">
        <is>
          <t>Ensure that there are no failures in TBT device enumeration/detection or functionality after s3, s4 and S5 .No yellow bang should seen in device manager</t>
        </is>
      </nc>
    </rcc>
    <rcc rId="0" sId="1">
      <nc r="E277" t="inlineStr">
        <is>
          <t>Proper flashing of FFU image on SUT using FFU tool, system should boot to OS without any issue after flashing FFU image</t>
        </is>
      </nc>
    </rcc>
    <rcc rId="0" sId="1">
      <nc r="E279" t="inlineStr">
        <is>
          <t>Proper flashing of FFU image on SUT using FFU tool, system should boot to OS without any issue after flashing FFU image</t>
        </is>
      </nc>
    </rcc>
    <rcc rId="0" sId="1">
      <nc r="E278" t="inlineStr">
        <is>
          <t>SUT should boot to FFU application by when Volume down + Power button is pressed</t>
        </is>
      </nc>
    </rcc>
  </rrc>
  <rrc rId="5484" sId="1" ref="E1:E1048576" action="deleteCol" edge="1">
    <rfmt sheetId="1" xfDxf="1" sqref="E1:E1048576" start="0" length="0"/>
    <rcc rId="0" sId="1" dxf="1">
      <nc r="E1" t="inlineStr">
        <is>
          <t>owner_team</t>
        </is>
      </nc>
      <ndxf>
        <font>
          <b/>
          <sz val="11"/>
          <color theme="1"/>
          <name val="Calibri"/>
          <family val="2"/>
          <scheme val="minor"/>
        </font>
        <fill>
          <patternFill patternType="solid">
            <bgColor theme="4"/>
          </patternFill>
        </fill>
      </ndxf>
    </rcc>
    <rcc rId="0" sId="1">
      <nc r="E6" t="inlineStr">
        <is>
          <t>Client-IFWI</t>
        </is>
      </nc>
    </rcc>
    <rcc rId="0" sId="1">
      <nc r="E17" t="inlineStr">
        <is>
          <t>Client-IFWI</t>
        </is>
      </nc>
    </rcc>
    <rcc rId="0" sId="1">
      <nc r="E261" t="inlineStr">
        <is>
          <t>Client-IFWI</t>
        </is>
      </nc>
    </rcc>
    <rcc rId="0" sId="1">
      <nc r="E44" t="inlineStr">
        <is>
          <t>Client-IFWI</t>
        </is>
      </nc>
    </rcc>
    <rcc rId="0" sId="1">
      <nc r="E199" t="inlineStr">
        <is>
          <t>Client-IFWI</t>
        </is>
      </nc>
    </rcc>
    <rcc rId="0" sId="1">
      <nc r="E168" t="inlineStr">
        <is>
          <t>Client-IFWI</t>
        </is>
      </nc>
    </rcc>
    <rcc rId="0" sId="1">
      <nc r="E194" t="inlineStr">
        <is>
          <t>Client-IFWI</t>
        </is>
      </nc>
    </rcc>
    <rcc rId="0" sId="1">
      <nc r="E195" t="inlineStr">
        <is>
          <t>Client-IFWI</t>
        </is>
      </nc>
    </rcc>
    <rcc rId="0" sId="1">
      <nc r="E192" t="inlineStr">
        <is>
          <t>Client-IFWI</t>
        </is>
      </nc>
    </rcc>
    <rcc rId="0" sId="1">
      <nc r="E230" t="inlineStr">
        <is>
          <t>Client-IFWI</t>
        </is>
      </nc>
    </rcc>
    <rcc rId="0" sId="1">
      <nc r="E14" t="inlineStr">
        <is>
          <t>Client-IFWI</t>
        </is>
      </nc>
    </rcc>
    <rcc rId="0" sId="1">
      <nc r="E239" t="inlineStr">
        <is>
          <t>Client-IFWI</t>
        </is>
      </nc>
    </rcc>
    <rcc rId="0" sId="1">
      <nc r="E51" t="inlineStr">
        <is>
          <t>Client-IFWI</t>
        </is>
      </nc>
    </rcc>
    <rcc rId="0" sId="1">
      <nc r="E52" t="inlineStr">
        <is>
          <t>Client-IFWI</t>
        </is>
      </nc>
    </rcc>
    <rcc rId="0" sId="1">
      <nc r="E240" t="inlineStr">
        <is>
          <t>Client-IFWI</t>
        </is>
      </nc>
    </rcc>
    <rcc rId="0" sId="1">
      <nc r="E46" t="inlineStr">
        <is>
          <t>Client-IFWI</t>
        </is>
      </nc>
    </rcc>
    <rcc rId="0" sId="1">
      <nc r="E16" t="inlineStr">
        <is>
          <t>Client-IFWI</t>
        </is>
      </nc>
    </rcc>
    <rcc rId="0" sId="1">
      <nc r="E12" t="inlineStr">
        <is>
          <t>Client-IFWI</t>
        </is>
      </nc>
    </rcc>
    <rcc rId="0" sId="1">
      <nc r="E13" t="inlineStr">
        <is>
          <t>Client-IFWI</t>
        </is>
      </nc>
    </rcc>
    <rcc rId="0" sId="1">
      <nc r="E248" t="inlineStr">
        <is>
          <t>Client-IFWI</t>
        </is>
      </nc>
    </rcc>
    <rcc rId="0" sId="1">
      <nc r="E136" t="inlineStr">
        <is>
          <t>Client-IFWI</t>
        </is>
      </nc>
    </rcc>
    <rcc rId="0" sId="1">
      <nc r="E23" t="inlineStr">
        <is>
          <t>Client-IFWI</t>
        </is>
      </nc>
    </rcc>
    <rcc rId="0" sId="1">
      <nc r="E247" t="inlineStr">
        <is>
          <t>Client-IFWI</t>
        </is>
      </nc>
    </rcc>
    <rcc rId="0" sId="1">
      <nc r="E15" t="inlineStr">
        <is>
          <t>Client-IFWI</t>
        </is>
      </nc>
    </rcc>
    <rcc rId="0" sId="1">
      <nc r="E146" t="inlineStr">
        <is>
          <t>Client-IFWI</t>
        </is>
      </nc>
    </rcc>
    <rcc rId="0" sId="1">
      <nc r="E243" t="inlineStr">
        <is>
          <t>Client-IFWI</t>
        </is>
      </nc>
    </rcc>
    <rcc rId="0" sId="1">
      <nc r="E69" t="inlineStr">
        <is>
          <t>Client-IFWI</t>
        </is>
      </nc>
    </rcc>
    <rcc rId="0" sId="1">
      <nc r="E11" t="inlineStr">
        <is>
          <t>Client-IFWI</t>
        </is>
      </nc>
    </rcc>
    <rcc rId="0" sId="1">
      <nc r="E245" t="inlineStr">
        <is>
          <t>Client-IFWI</t>
        </is>
      </nc>
    </rcc>
    <rcc rId="0" sId="1">
      <nc r="E221" t="inlineStr">
        <is>
          <t>Client-IFWI</t>
        </is>
      </nc>
    </rcc>
    <rcc rId="0" sId="1">
      <nc r="E32" t="inlineStr">
        <is>
          <t>Client-IFWI</t>
        </is>
      </nc>
    </rcc>
    <rcc rId="0" sId="1">
      <nc r="E33" t="inlineStr">
        <is>
          <t>Client-IFWI</t>
        </is>
      </nc>
    </rcc>
    <rcc rId="0" sId="1">
      <nc r="E34" t="inlineStr">
        <is>
          <t>Client-IFWI</t>
        </is>
      </nc>
    </rcc>
    <rcc rId="0" sId="1">
      <nc r="E25" t="inlineStr">
        <is>
          <t>Client-IFWI</t>
        </is>
      </nc>
    </rcc>
    <rcc rId="0" sId="1">
      <nc r="E27" t="inlineStr">
        <is>
          <t>Client-IFWI</t>
        </is>
      </nc>
    </rcc>
    <rcc rId="0" sId="1">
      <nc r="E26" t="inlineStr">
        <is>
          <t>Client-IFWI</t>
        </is>
      </nc>
    </rcc>
    <rcc rId="0" sId="1">
      <nc r="E225" t="inlineStr">
        <is>
          <t>Client-IFWI</t>
        </is>
      </nc>
    </rcc>
    <rcc rId="0" sId="1">
      <nc r="E151" t="inlineStr">
        <is>
          <t>Client-IFWI</t>
        </is>
      </nc>
    </rcc>
    <rcc rId="0" sId="1">
      <nc r="E150" t="inlineStr">
        <is>
          <t>Client-IFWI</t>
        </is>
      </nc>
    </rcc>
    <rcc rId="0" sId="1">
      <nc r="E54" t="inlineStr">
        <is>
          <t>Client-IFWI</t>
        </is>
      </nc>
    </rcc>
    <rcc rId="0" sId="1">
      <nc r="E155" t="inlineStr">
        <is>
          <t>Client-IFWI</t>
        </is>
      </nc>
    </rcc>
    <rcc rId="0" sId="1">
      <nc r="E198" t="inlineStr">
        <is>
          <t>Client-IFWI</t>
        </is>
      </nc>
    </rcc>
    <rcc rId="0" sId="1">
      <nc r="E104" t="inlineStr">
        <is>
          <t>Client-IFWI</t>
        </is>
      </nc>
    </rcc>
    <rcc rId="0" sId="1">
      <nc r="E125" t="inlineStr">
        <is>
          <t>Client-IFWI</t>
        </is>
      </nc>
    </rcc>
    <rcc rId="0" sId="1">
      <nc r="E42" t="inlineStr">
        <is>
          <t>Client-IFWI</t>
        </is>
      </nc>
    </rcc>
    <rcc rId="0" sId="1">
      <nc r="E138" t="inlineStr">
        <is>
          <t>Client-IFWI</t>
        </is>
      </nc>
    </rcc>
    <rcc rId="0" sId="1">
      <nc r="E257" t="inlineStr">
        <is>
          <t>Client-IFWI</t>
        </is>
      </nc>
    </rcc>
    <rcc rId="0" sId="1">
      <nc r="E262" t="inlineStr">
        <is>
          <t>Client-IFWI</t>
        </is>
      </nc>
    </rcc>
    <rcc rId="0" sId="1">
      <nc r="E102" t="inlineStr">
        <is>
          <t>Client-IFWI</t>
        </is>
      </nc>
    </rcc>
    <rcc rId="0" sId="1">
      <nc r="E254" t="inlineStr">
        <is>
          <t>Client-IFWI</t>
        </is>
      </nc>
    </rcc>
    <rcc rId="0" sId="1">
      <nc r="E101" t="inlineStr">
        <is>
          <t>Client-IFWI</t>
        </is>
      </nc>
    </rcc>
    <rcc rId="0" sId="1">
      <nc r="E200" t="inlineStr">
        <is>
          <t>Client-IFWI</t>
        </is>
      </nc>
    </rcc>
    <rcc rId="0" sId="1">
      <nc r="E100" t="inlineStr">
        <is>
          <t>Client-IFWI</t>
        </is>
      </nc>
    </rcc>
    <rcc rId="0" sId="1">
      <nc r="E43" t="inlineStr">
        <is>
          <t>Client-IFWI</t>
        </is>
      </nc>
    </rcc>
    <rcc rId="0" sId="1">
      <nc r="E249" t="inlineStr">
        <is>
          <t>Client-IFWI</t>
        </is>
      </nc>
    </rcc>
    <rcc rId="0" sId="1">
      <nc r="E130" t="inlineStr">
        <is>
          <t>Client-IFWI</t>
        </is>
      </nc>
    </rcc>
    <rcc rId="0" sId="1">
      <nc r="E53" t="inlineStr">
        <is>
          <t>Client-IFWI</t>
        </is>
      </nc>
    </rcc>
    <rcc rId="0" sId="1">
      <nc r="E193" t="inlineStr">
        <is>
          <t>Client-IFWI</t>
        </is>
      </nc>
    </rcc>
    <rcc rId="0" sId="1">
      <nc r="E20" t="inlineStr">
        <is>
          <t>Client-IFWI</t>
        </is>
      </nc>
    </rcc>
    <rcc rId="0" sId="1">
      <nc r="E206" t="inlineStr">
        <is>
          <t>Client-IFWI</t>
        </is>
      </nc>
    </rcc>
    <rcc rId="0" sId="1">
      <nc r="E207" t="inlineStr">
        <is>
          <t>Client-IFWI</t>
        </is>
      </nc>
    </rcc>
    <rcc rId="0" sId="1">
      <nc r="E253" t="inlineStr">
        <is>
          <t>Client-IFWI</t>
        </is>
      </nc>
    </rcc>
    <rcc rId="0" sId="1">
      <nc r="E208" t="inlineStr">
        <is>
          <t>Client-IFWI</t>
        </is>
      </nc>
    </rcc>
    <rcc rId="0" sId="1">
      <nc r="E21" t="inlineStr">
        <is>
          <t>Client-IFWI</t>
        </is>
      </nc>
    </rcc>
    <rcc rId="0" sId="1">
      <nc r="E40" t="inlineStr">
        <is>
          <t>Client-IFWI</t>
        </is>
      </nc>
    </rcc>
    <rcc rId="0" sId="1">
      <nc r="E83" t="inlineStr">
        <is>
          <t>Client-IFWI</t>
        </is>
      </nc>
    </rcc>
    <rcc rId="0" sId="1">
      <nc r="E90" t="inlineStr">
        <is>
          <t>Client-IFWI</t>
        </is>
      </nc>
    </rcc>
    <rcc rId="0" sId="1">
      <nc r="E142" t="inlineStr">
        <is>
          <t>Client-IFWI</t>
        </is>
      </nc>
    </rcc>
    <rcc rId="0" sId="1">
      <nc r="E217" t="inlineStr">
        <is>
          <t>Client-IFWI</t>
        </is>
      </nc>
    </rcc>
    <rcc rId="0" sId="1">
      <nc r="E140" t="inlineStr">
        <is>
          <t>Client-IFWI</t>
        </is>
      </nc>
    </rcc>
    <rcc rId="0" sId="1">
      <nc r="E144" t="inlineStr">
        <is>
          <t>Client-IFWI</t>
        </is>
      </nc>
    </rcc>
    <rcc rId="0" sId="1">
      <nc r="E73" t="inlineStr">
        <is>
          <t>Client-IFWI</t>
        </is>
      </nc>
    </rcc>
    <rcc rId="0" sId="1">
      <nc r="E74" t="inlineStr">
        <is>
          <t>Client-IFWI</t>
        </is>
      </nc>
    </rcc>
    <rcc rId="0" sId="1">
      <nc r="E219" t="inlineStr">
        <is>
          <t>Client-IFWI</t>
        </is>
      </nc>
    </rcc>
    <rcc rId="0" sId="1">
      <nc r="E280" t="inlineStr">
        <is>
          <t>Client-IFWI</t>
        </is>
      </nc>
    </rcc>
    <rcc rId="0" sId="1">
      <nc r="E189" t="inlineStr">
        <is>
          <t>Client-IFWI</t>
        </is>
      </nc>
    </rcc>
    <rcc rId="0" sId="1">
      <nc r="E229" t="inlineStr">
        <is>
          <t>Client-IFWI</t>
        </is>
      </nc>
    </rcc>
    <rcc rId="0" sId="1">
      <nc r="E190" t="inlineStr">
        <is>
          <t>Client-IFWI</t>
        </is>
      </nc>
    </rcc>
    <rcc rId="0" sId="1">
      <nc r="E80" t="inlineStr">
        <is>
          <t>Client-IFWI</t>
        </is>
      </nc>
    </rcc>
    <rcc rId="0" sId="1">
      <nc r="E58" t="inlineStr">
        <is>
          <t>Client-IFWI</t>
        </is>
      </nc>
    </rcc>
    <rcc rId="0" sId="1">
      <nc r="E60" t="inlineStr">
        <is>
          <t>Client-IFWI</t>
        </is>
      </nc>
    </rcc>
    <rcc rId="0" sId="1">
      <nc r="E212" t="inlineStr">
        <is>
          <t>Client-IFWI</t>
        </is>
      </nc>
    </rcc>
    <rcc rId="0" sId="1">
      <nc r="E64" t="inlineStr">
        <is>
          <t>Client-IFWI</t>
        </is>
      </nc>
    </rcc>
    <rcc rId="0" sId="1">
      <nc r="E65" t="inlineStr">
        <is>
          <t>Client-IFWI</t>
        </is>
      </nc>
    </rcc>
    <rcc rId="0" sId="1">
      <nc r="E160" t="inlineStr">
        <is>
          <t>Client-IFWI</t>
        </is>
      </nc>
    </rcc>
    <rcc rId="0" sId="1">
      <nc r="E226" t="inlineStr">
        <is>
          <t>Client-IFWI</t>
        </is>
      </nc>
    </rcc>
    <rcc rId="0" sId="1">
      <nc r="E161" t="inlineStr">
        <is>
          <t>Client-IFWI</t>
        </is>
      </nc>
    </rcc>
    <rcc rId="0" sId="1">
      <nc r="E89" t="inlineStr">
        <is>
          <t>Client-IFWI</t>
        </is>
      </nc>
    </rcc>
    <rcc rId="0" sId="1">
      <nc r="E24" t="inlineStr">
        <is>
          <t>Client-IFWI</t>
        </is>
      </nc>
    </rcc>
    <rcc rId="0" sId="1">
      <nc r="E105" t="inlineStr">
        <is>
          <t>Client-IFWI</t>
        </is>
      </nc>
    </rcc>
    <rcc rId="0" sId="1">
      <nc r="E106" t="inlineStr">
        <is>
          <t>Client-IFWI</t>
        </is>
      </nc>
    </rcc>
    <rcc rId="0" sId="1">
      <nc r="E107" t="inlineStr">
        <is>
          <t>Client-IFWI</t>
        </is>
      </nc>
    </rcc>
    <rcc rId="0" sId="1">
      <nc r="E5" t="inlineStr">
        <is>
          <t>Client-IFWI</t>
        </is>
      </nc>
    </rcc>
    <rcc rId="0" sId="1">
      <nc r="E4" t="inlineStr">
        <is>
          <t>Client-IFWI</t>
        </is>
      </nc>
    </rcc>
    <rcc rId="0" sId="1">
      <nc r="E123" t="inlineStr">
        <is>
          <t>Client-IFWI</t>
        </is>
      </nc>
    </rcc>
    <rcc rId="0" sId="1">
      <nc r="E103" t="inlineStr">
        <is>
          <t>Client-IFWI</t>
        </is>
      </nc>
    </rcc>
    <rcc rId="0" sId="1">
      <nc r="E7" t="inlineStr">
        <is>
          <t>Client-IFWI</t>
        </is>
      </nc>
    </rcc>
    <rcc rId="0" sId="1">
      <nc r="E99" t="inlineStr">
        <is>
          <t>Client-IFWI</t>
        </is>
      </nc>
    </rcc>
    <rcc rId="0" sId="1">
      <nc r="E8" t="inlineStr">
        <is>
          <t>Client-IFWI</t>
        </is>
      </nc>
    </rcc>
    <rcc rId="0" sId="1">
      <nc r="E216" t="inlineStr">
        <is>
          <t>Client-IFWI</t>
        </is>
      </nc>
    </rcc>
    <rcc rId="0" sId="1">
      <nc r="E31" t="inlineStr">
        <is>
          <t>Client-IFWI</t>
        </is>
      </nc>
    </rcc>
    <rcc rId="0" sId="1">
      <nc r="E268" t="inlineStr">
        <is>
          <t>Client-IFWI</t>
        </is>
      </nc>
    </rcc>
    <rcc rId="0" sId="1">
      <nc r="E266" t="inlineStr">
        <is>
          <t>Client-IFWI</t>
        </is>
      </nc>
    </rcc>
    <rcc rId="0" sId="1">
      <nc r="E260" t="inlineStr">
        <is>
          <t>Client-IFWI</t>
        </is>
      </nc>
    </rcc>
    <rcc rId="0" sId="1">
      <nc r="E250" t="inlineStr">
        <is>
          <t>Client-IFWI</t>
        </is>
      </nc>
    </rcc>
    <rcc rId="0" sId="1">
      <nc r="E114" t="inlineStr">
        <is>
          <t>Client-IFWI</t>
        </is>
      </nc>
    </rcc>
    <rcc rId="0" sId="1">
      <nc r="E41" t="inlineStr">
        <is>
          <t>Client-IFWI</t>
        </is>
      </nc>
    </rcc>
    <rcc rId="0" sId="1">
      <nc r="E94" t="inlineStr">
        <is>
          <t>Client-IFWI</t>
        </is>
      </nc>
    </rcc>
    <rcc rId="0" sId="1">
      <nc r="E35" t="inlineStr">
        <is>
          <t>Client-IFWI</t>
        </is>
      </nc>
    </rcc>
    <rcc rId="0" sId="1">
      <nc r="E30" t="inlineStr">
        <is>
          <t>Client-IFWI</t>
        </is>
      </nc>
    </rcc>
    <rcc rId="0" sId="1">
      <nc r="E152" t="inlineStr">
        <is>
          <t>Client-IFWI</t>
        </is>
      </nc>
    </rcc>
    <rcc rId="0" sId="1">
      <nc r="E134" t="inlineStr">
        <is>
          <t>Client-IFWI</t>
        </is>
      </nc>
    </rcc>
    <rcc rId="0" sId="1">
      <nc r="E135" t="inlineStr">
        <is>
          <t>Client-IFWI</t>
        </is>
      </nc>
    </rcc>
    <rcc rId="0" sId="1">
      <nc r="E28" t="inlineStr">
        <is>
          <t>Client-IFWI</t>
        </is>
      </nc>
    </rcc>
    <rcc rId="0" sId="1">
      <nc r="E131" t="inlineStr">
        <is>
          <t>Client-IFWI</t>
        </is>
      </nc>
    </rcc>
    <rcc rId="0" sId="1">
      <nc r="E117" t="inlineStr">
        <is>
          <t>Client-IFWI</t>
        </is>
      </nc>
    </rcc>
    <rcc rId="0" sId="1">
      <nc r="E139" t="inlineStr">
        <is>
          <t>Client-IFWI</t>
        </is>
      </nc>
    </rcc>
    <rcc rId="0" sId="1">
      <nc r="E119" t="inlineStr">
        <is>
          <t>Client-IFWI</t>
        </is>
      </nc>
    </rcc>
    <rcc rId="0" sId="1">
      <nc r="E84" t="inlineStr">
        <is>
          <t>Client-IFWI</t>
        </is>
      </nc>
    </rcc>
    <rcc rId="0" sId="1">
      <nc r="E218" t="inlineStr">
        <is>
          <t>Client-IFWI</t>
        </is>
      </nc>
    </rcc>
    <rcc rId="0" sId="1">
      <nc r="E285" t="inlineStr">
        <is>
          <t>Client-IFWI</t>
        </is>
      </nc>
    </rcc>
    <rcc rId="0" sId="1">
      <nc r="E284" t="inlineStr">
        <is>
          <t>Client-IFWI</t>
        </is>
      </nc>
    </rcc>
    <rcc rId="0" sId="1">
      <nc r="E286" t="inlineStr">
        <is>
          <t>Client-IFWI</t>
        </is>
      </nc>
    </rcc>
    <rcc rId="0" sId="1">
      <nc r="E2" t="inlineStr">
        <is>
          <t>Client-IFWI</t>
        </is>
      </nc>
    </rcc>
    <rcc rId="0" sId="1">
      <nc r="E98" t="inlineStr">
        <is>
          <t>Client-IFWI</t>
        </is>
      </nc>
    </rcc>
    <rcc rId="0" sId="1">
      <nc r="E96" t="inlineStr">
        <is>
          <t>Client-IFWI</t>
        </is>
      </nc>
    </rcc>
    <rcc rId="0" sId="1">
      <nc r="E175" t="inlineStr">
        <is>
          <t>Client-IFWI</t>
        </is>
      </nc>
    </rcc>
    <rcc rId="0" sId="1">
      <nc r="E62" t="inlineStr">
        <is>
          <t>Client-IFWI</t>
        </is>
      </nc>
    </rcc>
    <rcc rId="0" sId="1">
      <nc r="E59" t="inlineStr">
        <is>
          <t>Client-IFWI</t>
        </is>
      </nc>
    </rcc>
    <rcc rId="0" sId="1">
      <nc r="E179" t="inlineStr">
        <is>
          <t>Client-IFWI</t>
        </is>
      </nc>
    </rcc>
    <rcc rId="0" sId="1">
      <nc r="E78" t="inlineStr">
        <is>
          <t>Client-IFWI</t>
        </is>
      </nc>
    </rcc>
    <rcc rId="0" sId="1">
      <nc r="E61" t="inlineStr">
        <is>
          <t>Client-IFWI</t>
        </is>
      </nc>
    </rcc>
    <rcc rId="0" sId="1">
      <nc r="E181" t="inlineStr">
        <is>
          <t>Client-IFWI</t>
        </is>
      </nc>
    </rcc>
    <rcc rId="0" sId="1">
      <nc r="E178" t="inlineStr">
        <is>
          <t>Client-IFWI</t>
        </is>
      </nc>
    </rcc>
    <rcc rId="0" sId="1">
      <nc r="E57" t="inlineStr">
        <is>
          <t>Client-IFWI</t>
        </is>
      </nc>
    </rcc>
    <rcc rId="0" sId="1">
      <nc r="E137" t="inlineStr">
        <is>
          <t>Client-IFWI</t>
        </is>
      </nc>
    </rcc>
    <rcc rId="0" sId="1">
      <nc r="E77" t="inlineStr">
        <is>
          <t>Client-IFWI</t>
        </is>
      </nc>
    </rcc>
    <rcc rId="0" sId="1">
      <nc r="E76" t="inlineStr">
        <is>
          <t>Client-IFWI</t>
        </is>
      </nc>
    </rcc>
    <rcc rId="0" sId="1">
      <nc r="E97" t="inlineStr">
        <is>
          <t>Client-IFWI</t>
        </is>
      </nc>
    </rcc>
    <rcc rId="0" sId="1">
      <nc r="E95" t="inlineStr">
        <is>
          <t>Client-IFWI</t>
        </is>
      </nc>
    </rcc>
    <rcc rId="0" sId="1">
      <nc r="E177" t="inlineStr">
        <is>
          <t>Client-IFWI</t>
        </is>
      </nc>
    </rcc>
    <rcc rId="0" sId="1">
      <nc r="E66" t="inlineStr">
        <is>
          <t>Client-IFWI</t>
        </is>
      </nc>
    </rcc>
    <rcc rId="0" sId="1">
      <nc r="E68" t="inlineStr">
        <is>
          <t>Client-IFWI</t>
        </is>
      </nc>
    </rcc>
    <rcc rId="0" sId="1">
      <nc r="E187" t="inlineStr">
        <is>
          <t>Client-IFWI</t>
        </is>
      </nc>
    </rcc>
    <rcc rId="0" sId="1">
      <nc r="E185" t="inlineStr">
        <is>
          <t>Client-IFWI</t>
        </is>
      </nc>
    </rcc>
    <rcc rId="0" sId="1">
      <nc r="E143" t="inlineStr">
        <is>
          <t>Client-IFWI</t>
        </is>
      </nc>
    </rcc>
    <rcc rId="0" sId="1">
      <nc r="E141" t="inlineStr">
        <is>
          <t>Client-IFWI</t>
        </is>
      </nc>
    </rcc>
    <rcc rId="0" sId="1">
      <nc r="E145" t="inlineStr">
        <is>
          <t>Client-IFWI</t>
        </is>
      </nc>
    </rcc>
    <rcc rId="0" sId="1">
      <nc r="E220" t="inlineStr">
        <is>
          <t>Client-IFWI</t>
        </is>
      </nc>
    </rcc>
    <rcc rId="0" sId="1">
      <nc r="E197" t="inlineStr">
        <is>
          <t>Client-IFWI</t>
        </is>
      </nc>
    </rcc>
    <rcc rId="0" sId="1">
      <nc r="E49" t="inlineStr">
        <is>
          <t>Client-IFWI</t>
        </is>
      </nc>
    </rcc>
    <rcc rId="0" sId="1">
      <nc r="E153" t="inlineStr">
        <is>
          <t>Client-IFWI</t>
        </is>
      </nc>
    </rcc>
    <rcc rId="0" sId="1">
      <nc r="E154" t="inlineStr">
        <is>
          <t>Client-IFWI</t>
        </is>
      </nc>
    </rcc>
    <rcc rId="0" sId="1">
      <nc r="E3" t="inlineStr">
        <is>
          <t>Client-IFWI</t>
        </is>
      </nc>
    </rcc>
    <rcc rId="0" sId="1">
      <nc r="E108" t="inlineStr">
        <is>
          <t>Client-IFWI</t>
        </is>
      </nc>
    </rcc>
    <rcc rId="0" sId="1">
      <nc r="E38" t="inlineStr">
        <is>
          <t>Client-IFWI</t>
        </is>
      </nc>
    </rcc>
    <rcc rId="0" sId="1">
      <nc r="E50" t="inlineStr">
        <is>
          <t>Client-IFWI</t>
        </is>
      </nc>
    </rcc>
    <rcc rId="0" sId="1">
      <nc r="E115" t="inlineStr">
        <is>
          <t>Client-IFWI</t>
        </is>
      </nc>
    </rcc>
    <rcc rId="0" sId="1">
      <nc r="E275" t="inlineStr">
        <is>
          <t>Client-IFWI</t>
        </is>
      </nc>
    </rcc>
    <rcc rId="0" sId="1">
      <nc r="E274" t="inlineStr">
        <is>
          <t>Client-IFWI</t>
        </is>
      </nc>
    </rcc>
    <rcc rId="0" sId="1">
      <nc r="E276" t="inlineStr">
        <is>
          <t>Client-IFWI</t>
        </is>
      </nc>
    </rcc>
    <rcc rId="0" sId="1">
      <nc r="E18" t="inlineStr">
        <is>
          <t>Client-IFWI</t>
        </is>
      </nc>
    </rcc>
    <rcc rId="0" sId="1">
      <nc r="E283" t="inlineStr">
        <is>
          <t>Client-IFWI</t>
        </is>
      </nc>
    </rcc>
    <rcc rId="0" sId="1">
      <nc r="E281" t="inlineStr">
        <is>
          <t>Client-IFWI</t>
        </is>
      </nc>
    </rcc>
    <rcc rId="0" sId="1">
      <nc r="E127" t="inlineStr">
        <is>
          <t>Client-IFWI</t>
        </is>
      </nc>
    </rcc>
    <rcc rId="0" sId="1">
      <nc r="E126" t="inlineStr">
        <is>
          <t>Client-IFWI</t>
        </is>
      </nc>
    </rcc>
    <rcc rId="0" sId="1">
      <nc r="E9" t="inlineStr">
        <is>
          <t>Client-IFWI</t>
        </is>
      </nc>
    </rcc>
    <rcc rId="0" sId="1">
      <nc r="E88" t="inlineStr">
        <is>
          <t>Client-IFWI</t>
        </is>
      </nc>
    </rcc>
    <rcc rId="0" sId="1">
      <nc r="E162" t="inlineStr">
        <is>
          <t>Client-IFWI</t>
        </is>
      </nc>
    </rcc>
    <rcc rId="0" sId="1">
      <nc r="E163" t="inlineStr">
        <is>
          <t>Client-IFWI</t>
        </is>
      </nc>
    </rcc>
    <rcc rId="0" sId="1">
      <nc r="E227" t="inlineStr">
        <is>
          <t>Client-IFWI</t>
        </is>
      </nc>
    </rcc>
    <rcc rId="0" sId="1">
      <nc r="E269" t="inlineStr">
        <is>
          <t>Client-IFWI</t>
        </is>
      </nc>
    </rcc>
    <rcc rId="0" sId="1">
      <nc r="E267" t="inlineStr">
        <is>
          <t>Client-IFWI</t>
        </is>
      </nc>
    </rcc>
    <rcc rId="0" sId="1">
      <nc r="E271" t="inlineStr">
        <is>
          <t>Client-IFWI</t>
        </is>
      </nc>
    </rcc>
    <rcc rId="0" sId="1">
      <nc r="E93" t="inlineStr">
        <is>
          <t>Client-IFWI</t>
        </is>
      </nc>
    </rcc>
    <rcc rId="0" sId="1">
      <nc r="E215" t="inlineStr">
        <is>
          <t>Client-IFWI</t>
        </is>
      </nc>
    </rcc>
    <rcc rId="0" sId="1">
      <nc r="E75" t="inlineStr">
        <is>
          <t>Client-IFWI</t>
        </is>
      </nc>
    </rcc>
    <rcc rId="0" sId="1">
      <nc r="E203" t="inlineStr">
        <is>
          <t>Client-IFWI</t>
        </is>
      </nc>
    </rcc>
    <rcc rId="0" sId="1">
      <nc r="E92" t="inlineStr">
        <is>
          <t>Client-IFWI</t>
        </is>
      </nc>
    </rcc>
    <rcc rId="0" sId="1">
      <nc r="E85" t="inlineStr">
        <is>
          <t>Client-IFWI</t>
        </is>
      </nc>
    </rcc>
    <rcc rId="0" sId="1">
      <nc r="E255" t="inlineStr">
        <is>
          <t>Client-IFWI</t>
        </is>
      </nc>
    </rcc>
    <rcc rId="0" sId="1">
      <nc r="E116" t="inlineStr">
        <is>
          <t>Client-IFWI</t>
        </is>
      </nc>
    </rcc>
    <rcc rId="0" sId="1">
      <nc r="E242" t="inlineStr">
        <is>
          <t>Client-IFWI</t>
        </is>
      </nc>
    </rcc>
    <rcc rId="0" sId="1">
      <nc r="E29" t="inlineStr">
        <is>
          <t>Client-IFWI</t>
        </is>
      </nc>
    </rcc>
    <rcc rId="0" sId="1">
      <nc r="E202" t="inlineStr">
        <is>
          <t>Client-IFWI</t>
        </is>
      </nc>
    </rcc>
    <rcc rId="0" sId="1">
      <nc r="E241" t="inlineStr">
        <is>
          <t>Client-IFWI</t>
        </is>
      </nc>
    </rcc>
    <rcc rId="0" sId="1">
      <nc r="E188" t="inlineStr">
        <is>
          <t>Client-IFWI</t>
        </is>
      </nc>
    </rcc>
    <rcc rId="0" sId="1">
      <nc r="E244" t="inlineStr">
        <is>
          <t>Client-IFWI</t>
        </is>
      </nc>
    </rcc>
    <rcc rId="0" sId="1">
      <nc r="E149" t="inlineStr">
        <is>
          <t>Client-IFWI</t>
        </is>
      </nc>
    </rcc>
    <rcc rId="0" sId="1">
      <nc r="E191" t="inlineStr">
        <is>
          <t>Client-IFWI</t>
        </is>
      </nc>
    </rcc>
    <rcc rId="0" sId="1">
      <nc r="E223" t="inlineStr">
        <is>
          <t>Client-IFWI</t>
        </is>
      </nc>
    </rcc>
    <rcc rId="0" sId="1">
      <nc r="E148" t="inlineStr">
        <is>
          <t>Client-IFWI</t>
        </is>
      </nc>
    </rcc>
    <rcc rId="0" sId="1">
      <nc r="E273" t="inlineStr">
        <is>
          <t>Client-IFWI</t>
        </is>
      </nc>
    </rcc>
    <rcc rId="0" sId="1">
      <nc r="E272" t="inlineStr">
        <is>
          <t>Client-IFWI</t>
        </is>
      </nc>
    </rcc>
    <rcc rId="0" sId="1">
      <nc r="E204" t="inlineStr">
        <is>
          <t>Client-IFWI</t>
        </is>
      </nc>
    </rcc>
    <rcc rId="0" sId="1">
      <nc r="E129" t="inlineStr">
        <is>
          <t>Client-IFWI</t>
        </is>
      </nc>
    </rcc>
    <rcc rId="0" sId="1">
      <nc r="E128" t="inlineStr">
        <is>
          <t>Client-IFWI</t>
        </is>
      </nc>
    </rcc>
    <rcc rId="0" sId="1">
      <nc r="E10" t="inlineStr">
        <is>
          <t>Client-IFWI</t>
        </is>
      </nc>
    </rcc>
    <rcc rId="0" sId="1">
      <nc r="E172" t="inlineStr">
        <is>
          <t>Client-IFWI</t>
        </is>
      </nc>
    </rcc>
    <rcc rId="0" sId="1">
      <nc r="E201" t="inlineStr">
        <is>
          <t>Client-IFWI</t>
        </is>
      </nc>
    </rcc>
    <rcc rId="0" sId="1">
      <nc r="E86" t="inlineStr">
        <is>
          <t>Client-IFWI</t>
        </is>
      </nc>
    </rcc>
    <rcc rId="0" sId="1">
      <nc r="E87" t="inlineStr">
        <is>
          <t>Client-IFWI</t>
        </is>
      </nc>
    </rcc>
    <rcc rId="0" sId="1">
      <nc r="E111" t="inlineStr">
        <is>
          <t>Client-IFWI</t>
        </is>
      </nc>
    </rcc>
    <rcc rId="0" sId="1">
      <nc r="E110" t="inlineStr">
        <is>
          <t>Client-IFWI</t>
        </is>
      </nc>
    </rcc>
    <rcc rId="0" sId="1">
      <nc r="E118" t="inlineStr">
        <is>
          <t>Client-IFWI</t>
        </is>
      </nc>
    </rcc>
    <rcc rId="0" sId="1">
      <nc r="E169" t="inlineStr">
        <is>
          <t>Client-IFWI</t>
        </is>
      </nc>
    </rcc>
    <rcc rId="0" sId="1">
      <nc r="E209" t="inlineStr">
        <is>
          <t>Client-IFWI</t>
        </is>
      </nc>
    </rcc>
    <rcc rId="0" sId="1">
      <nc r="E171" t="inlineStr">
        <is>
          <t>Client-IFWI</t>
        </is>
      </nc>
    </rcc>
    <rcc rId="0" sId="1">
      <nc r="E170" t="inlineStr">
        <is>
          <t>Client-IFWI</t>
        </is>
      </nc>
    </rcc>
    <rcc rId="0" sId="1">
      <nc r="E224" t="inlineStr">
        <is>
          <t>Client-IFWI</t>
        </is>
      </nc>
    </rcc>
    <rcc rId="0" sId="1">
      <nc r="E48" t="inlineStr">
        <is>
          <t>Client-IFWI</t>
        </is>
      </nc>
    </rcc>
    <rcc rId="0" sId="1">
      <nc r="E19" t="inlineStr">
        <is>
          <t>Client-IFWI</t>
        </is>
      </nc>
    </rcc>
    <rcc rId="0" sId="1">
      <nc r="E259" t="inlineStr">
        <is>
          <t>Client-IFWI</t>
        </is>
      </nc>
    </rcc>
    <rcc rId="0" sId="1">
      <nc r="E55" t="inlineStr">
        <is>
          <t>Client-IFWI</t>
        </is>
      </nc>
    </rcc>
    <rcc rId="0" sId="1">
      <nc r="E282" t="inlineStr">
        <is>
          <t>Client-IFWI</t>
        </is>
      </nc>
    </rcc>
    <rcc rId="0" sId="1">
      <nc r="E113" t="inlineStr">
        <is>
          <t>Client-IFWI</t>
        </is>
      </nc>
    </rcc>
    <rcc rId="0" sId="1">
      <nc r="E246" t="inlineStr">
        <is>
          <t>Client-IFWI</t>
        </is>
      </nc>
    </rcc>
    <rcc rId="0" sId="1">
      <nc r="E147" t="inlineStr">
        <is>
          <t>Client-IFWI</t>
        </is>
      </nc>
    </rcc>
    <rcc rId="0" sId="1">
      <nc r="E22" t="inlineStr">
        <is>
          <t>Client-IFWI</t>
        </is>
      </nc>
    </rcc>
    <rcc rId="0" sId="1">
      <nc r="E205" t="inlineStr">
        <is>
          <t>Client-IFWI</t>
        </is>
      </nc>
    </rcc>
    <rcc rId="0" sId="1">
      <nc r="E167" t="inlineStr">
        <is>
          <t>Client-IFWI</t>
        </is>
      </nc>
    </rcc>
    <rcc rId="0" sId="1">
      <nc r="E238" t="inlineStr">
        <is>
          <t>Client-IFWI</t>
        </is>
      </nc>
    </rcc>
    <rcc rId="0" sId="1">
      <nc r="E133" t="inlineStr">
        <is>
          <t>Client-IFWI</t>
        </is>
      </nc>
    </rcc>
    <rcc rId="0" sId="1">
      <nc r="E132" t="inlineStr">
        <is>
          <t>Client-IFWI</t>
        </is>
      </nc>
    </rcc>
    <rcc rId="0" sId="1">
      <nc r="E228" t="inlineStr">
        <is>
          <t>Client-IFWI</t>
        </is>
      </nc>
    </rcc>
    <rcc rId="0" sId="1">
      <nc r="E166" t="inlineStr">
        <is>
          <t>Client-IFWI</t>
        </is>
      </nc>
    </rcc>
    <rcc rId="0" sId="1">
      <nc r="E157" t="inlineStr">
        <is>
          <t>Client-IFWI</t>
        </is>
      </nc>
    </rcc>
    <rcc rId="0" sId="1">
      <nc r="E159" t="inlineStr">
        <is>
          <t>Client-IFWI</t>
        </is>
      </nc>
    </rcc>
    <rcc rId="0" sId="1">
      <nc r="E165" t="inlineStr">
        <is>
          <t>Client-IFWI</t>
        </is>
      </nc>
    </rcc>
    <rcc rId="0" sId="1">
      <nc r="E231" t="inlineStr">
        <is>
          <t>Client-IFWI</t>
        </is>
      </nc>
    </rcc>
    <rcc rId="0" sId="1">
      <nc r="E232" t="inlineStr">
        <is>
          <t>Client-IFWI</t>
        </is>
      </nc>
    </rcc>
    <rcc rId="0" sId="1">
      <nc r="E233" t="inlineStr">
        <is>
          <t>Client-IFWI</t>
        </is>
      </nc>
    </rcc>
    <rcc rId="0" sId="1">
      <nc r="E234" t="inlineStr">
        <is>
          <t>Client-IFWI</t>
        </is>
      </nc>
    </rcc>
    <rcc rId="0" sId="1">
      <nc r="E235" t="inlineStr">
        <is>
          <t>Client-IFWI</t>
        </is>
      </nc>
    </rcc>
    <rcc rId="0" sId="1">
      <nc r="E236" t="inlineStr">
        <is>
          <t>Client-IFWI</t>
        </is>
      </nc>
    </rcc>
    <rcc rId="0" sId="1">
      <nc r="E237" t="inlineStr">
        <is>
          <t>Client-IFWI</t>
        </is>
      </nc>
    </rcc>
    <rcc rId="0" sId="1">
      <nc r="E164" t="inlineStr">
        <is>
          <t>Client-IFWI</t>
        </is>
      </nc>
    </rcc>
    <rcc rId="0" sId="1">
      <nc r="E156" t="inlineStr">
        <is>
          <t>Client-IFWI</t>
        </is>
      </nc>
    </rcc>
    <rcc rId="0" sId="1">
      <nc r="E158" t="inlineStr">
        <is>
          <t>Client-IFWI</t>
        </is>
      </nc>
    </rcc>
    <rcc rId="0" sId="1">
      <nc r="E264" t="inlineStr">
        <is>
          <t>Client-IFWI</t>
        </is>
      </nc>
    </rcc>
    <rcc rId="0" sId="1">
      <nc r="E263" t="inlineStr">
        <is>
          <t>Client-IFWI</t>
        </is>
      </nc>
    </rcc>
    <rcc rId="0" sId="1">
      <nc r="E270" t="inlineStr">
        <is>
          <t>Client-IFWI</t>
        </is>
      </nc>
    </rcc>
    <rcc rId="0" sId="1">
      <nc r="E47" t="inlineStr">
        <is>
          <t>Client-IFWI</t>
        </is>
      </nc>
    </rcc>
    <rcc rId="0" sId="1">
      <nc r="E109" t="inlineStr">
        <is>
          <t>Client-IFWI</t>
        </is>
      </nc>
    </rcc>
    <rcc rId="0" sId="1">
      <nc r="E45" t="inlineStr">
        <is>
          <t>Client-IFWI</t>
        </is>
      </nc>
    </rcc>
    <rcc rId="0" sId="1">
      <nc r="E36" t="inlineStr">
        <is>
          <t>Client-IFWI</t>
        </is>
      </nc>
    </rcc>
    <rcc rId="0" sId="1">
      <nc r="E37" t="inlineStr">
        <is>
          <t>Client-IFWI</t>
        </is>
      </nc>
    </rcc>
    <rcc rId="0" sId="1">
      <nc r="E112" t="inlineStr">
        <is>
          <t>Client-IFWI</t>
        </is>
      </nc>
    </rcc>
    <rcc rId="0" sId="1">
      <nc r="E258" t="inlineStr">
        <is>
          <t>Client-IFWI</t>
        </is>
      </nc>
    </rcc>
    <rcc rId="0" sId="1">
      <nc r="E91" t="inlineStr">
        <is>
          <t>Client-IFWI</t>
        </is>
      </nc>
    </rcc>
    <rcc rId="0" sId="1">
      <nc r="E79" t="inlineStr">
        <is>
          <t>Client-IFWI</t>
        </is>
      </nc>
    </rcc>
    <rcc rId="0" sId="1">
      <nc r="E82" t="inlineStr">
        <is>
          <t>Client-IFWI</t>
        </is>
      </nc>
    </rcc>
    <rcc rId="0" sId="1">
      <nc r="E251" t="inlineStr">
        <is>
          <t>Client-IFWI</t>
        </is>
      </nc>
    </rcc>
    <rcc rId="0" sId="1">
      <nc r="E252" t="inlineStr">
        <is>
          <t>Client-IFWI</t>
        </is>
      </nc>
    </rcc>
    <rcc rId="0" sId="1">
      <nc r="E122" t="inlineStr">
        <is>
          <t>Client-IFWI</t>
        </is>
      </nc>
    </rcc>
    <rcc rId="0" sId="1">
      <nc r="E124" t="inlineStr">
        <is>
          <t>Client-IFWI</t>
        </is>
      </nc>
    </rcc>
    <rcc rId="0" sId="1">
      <nc r="E121" t="inlineStr">
        <is>
          <t>Client-IFWI</t>
        </is>
      </nc>
    </rcc>
    <rcc rId="0" sId="1">
      <nc r="E120" t="inlineStr">
        <is>
          <t>Client-IFWI</t>
        </is>
      </nc>
    </rcc>
    <rcc rId="0" sId="1">
      <nc r="E214" t="inlineStr">
        <is>
          <t>Client-IFWI</t>
        </is>
      </nc>
    </rcc>
    <rcc rId="0" sId="1">
      <nc r="E211" t="inlineStr">
        <is>
          <t>Client-IFWI</t>
        </is>
      </nc>
    </rcc>
    <rcc rId="0" sId="1">
      <nc r="E176" t="inlineStr">
        <is>
          <t>Client-IFWI</t>
        </is>
      </nc>
    </rcc>
    <rcc rId="0" sId="1">
      <nc r="E63" t="inlineStr">
        <is>
          <t>Client-IFWI</t>
        </is>
      </nc>
    </rcc>
    <rcc rId="0" sId="1">
      <nc r="E183" t="inlineStr">
        <is>
          <t>Client-IFWI</t>
        </is>
      </nc>
    </rcc>
    <rcc rId="0" sId="1">
      <nc r="E180" t="inlineStr">
        <is>
          <t>Client-IFWI</t>
        </is>
      </nc>
    </rcc>
    <rcc rId="0" sId="1">
      <nc r="E67" t="inlineStr">
        <is>
          <t>Client-IFWI</t>
        </is>
      </nc>
    </rcc>
    <rcc rId="0" sId="1">
      <nc r="E256" t="inlineStr">
        <is>
          <t>Client-IFWI</t>
        </is>
      </nc>
    </rcc>
    <rcc rId="0" sId="1">
      <nc r="E182" t="inlineStr">
        <is>
          <t>Client-IFWI</t>
        </is>
      </nc>
    </rcc>
    <rcc rId="0" sId="1">
      <nc r="E265" t="inlineStr">
        <is>
          <t>Client-IFWI</t>
        </is>
      </nc>
    </rcc>
    <rcc rId="0" sId="1">
      <nc r="E213" t="inlineStr">
        <is>
          <t>Client-IFWI</t>
        </is>
      </nc>
    </rcc>
    <rcc rId="0" sId="1">
      <nc r="E210" t="inlineStr">
        <is>
          <t>Client-IFWI</t>
        </is>
      </nc>
    </rcc>
    <rcc rId="0" sId="1">
      <nc r="E56" t="inlineStr">
        <is>
          <t>Client-IFWI</t>
        </is>
      </nc>
    </rcc>
    <rcc rId="0" sId="1">
      <nc r="E186" t="inlineStr">
        <is>
          <t>Client-IFWI</t>
        </is>
      </nc>
    </rcc>
    <rcc rId="0" sId="1">
      <nc r="E174" t="inlineStr">
        <is>
          <t>Client-IFWI</t>
        </is>
      </nc>
    </rcc>
    <rcc rId="0" sId="1">
      <nc r="E72" t="inlineStr">
        <is>
          <t>Client-IFWI</t>
        </is>
      </nc>
    </rcc>
    <rcc rId="0" sId="1">
      <nc r="E81" t="inlineStr">
        <is>
          <t>Client-IFWI</t>
        </is>
      </nc>
    </rcc>
    <rcc rId="0" sId="1">
      <nc r="E71" t="inlineStr">
        <is>
          <t>Client-IFWI</t>
        </is>
      </nc>
    </rcc>
    <rcc rId="0" sId="1">
      <nc r="E70" t="inlineStr">
        <is>
          <t>Client-IFWI</t>
        </is>
      </nc>
    </rcc>
    <rcc rId="0" sId="1">
      <nc r="E173" t="inlineStr">
        <is>
          <t>Client-IFWI</t>
        </is>
      </nc>
    </rcc>
    <rcc rId="0" sId="1">
      <nc r="E184" t="inlineStr">
        <is>
          <t>Client-IFWI</t>
        </is>
      </nc>
    </rcc>
    <rcc rId="0" sId="1">
      <nc r="E222" t="inlineStr">
        <is>
          <t>Client-IFWI</t>
        </is>
      </nc>
    </rcc>
    <rcc rId="0" sId="1">
      <nc r="E196" t="inlineStr">
        <is>
          <t>Client-IFWI</t>
        </is>
      </nc>
    </rcc>
    <rcc rId="0" sId="1">
      <nc r="E39" t="inlineStr">
        <is>
          <t>Client-IFWI</t>
        </is>
      </nc>
    </rcc>
    <rcc rId="0" sId="1">
      <nc r="E277" t="inlineStr">
        <is>
          <t>Client-IFWI</t>
        </is>
      </nc>
    </rcc>
    <rcc rId="0" sId="1">
      <nc r="E279" t="inlineStr">
        <is>
          <t>Client-IFWI</t>
        </is>
      </nc>
    </rcc>
    <rcc rId="0" sId="1">
      <nc r="E278" t="inlineStr">
        <is>
          <t>Client-IFWI</t>
        </is>
      </nc>
    </rcc>
  </rrc>
  <rrc rId="5485" sId="1" ref="E1:E1048576" action="deleteCol" edge="1">
    <rfmt sheetId="1" xfDxf="1" sqref="E1:E1048576" start="0" length="0"/>
    <rcc rId="0" sId="1" dxf="1">
      <nc r="E1" t="inlineStr">
        <is>
          <t>priority</t>
        </is>
      </nc>
      <ndxf>
        <font>
          <b/>
          <sz val="11"/>
          <color theme="1"/>
          <name val="Calibri"/>
          <family val="2"/>
          <scheme val="minor"/>
        </font>
        <fill>
          <patternFill patternType="solid">
            <bgColor theme="4"/>
          </patternFill>
        </fill>
      </ndxf>
    </rcc>
    <rcc rId="0" sId="1">
      <nc r="E6" t="inlineStr">
        <is>
          <t>1-showstopper</t>
        </is>
      </nc>
    </rcc>
    <rcc rId="0" sId="1">
      <nc r="E17" t="inlineStr">
        <is>
          <t>1-showstopper</t>
        </is>
      </nc>
    </rcc>
    <rcc rId="0" sId="1">
      <nc r="E261" t="inlineStr">
        <is>
          <t>1-showstopper</t>
        </is>
      </nc>
    </rcc>
    <rcc rId="0" sId="1">
      <nc r="E44" t="inlineStr">
        <is>
          <t>1-showstopper</t>
        </is>
      </nc>
    </rcc>
    <rcc rId="0" sId="1">
      <nc r="E199" t="inlineStr">
        <is>
          <t>2-high</t>
        </is>
      </nc>
    </rcc>
    <rcc rId="0" sId="1">
      <nc r="E168" t="inlineStr">
        <is>
          <t>1-showstopper</t>
        </is>
      </nc>
    </rcc>
    <rcc rId="0" sId="1">
      <nc r="E194" t="inlineStr">
        <is>
          <t>1-showstopper</t>
        </is>
      </nc>
    </rcc>
    <rcc rId="0" sId="1">
      <nc r="E195" t="inlineStr">
        <is>
          <t>2-high</t>
        </is>
      </nc>
    </rcc>
    <rcc rId="0" sId="1">
      <nc r="E192" t="inlineStr">
        <is>
          <t>1-showstopper</t>
        </is>
      </nc>
    </rcc>
    <rcc rId="0" sId="1">
      <nc r="E230" t="inlineStr">
        <is>
          <t>1-showstopper</t>
        </is>
      </nc>
    </rcc>
    <rcc rId="0" sId="1">
      <nc r="E14" t="inlineStr">
        <is>
          <t>1-showstopper</t>
        </is>
      </nc>
    </rcc>
    <rcc rId="0" sId="1">
      <nc r="E239" t="inlineStr">
        <is>
          <t>1-showstopper</t>
        </is>
      </nc>
    </rcc>
    <rcc rId="0" sId="1">
      <nc r="E51" t="inlineStr">
        <is>
          <t>2-high</t>
        </is>
      </nc>
    </rcc>
    <rcc rId="0" sId="1">
      <nc r="E52" t="inlineStr">
        <is>
          <t>2-high</t>
        </is>
      </nc>
    </rcc>
    <rcc rId="0" sId="1">
      <nc r="E240" t="inlineStr">
        <is>
          <t>1-showstopper</t>
        </is>
      </nc>
    </rcc>
    <rcc rId="0" sId="1">
      <nc r="E46" t="inlineStr">
        <is>
          <t>1-showstopper</t>
        </is>
      </nc>
    </rcc>
    <rcc rId="0" sId="1">
      <nc r="E16" t="inlineStr">
        <is>
          <t>2-high</t>
        </is>
      </nc>
    </rcc>
    <rcc rId="0" sId="1">
      <nc r="E12" t="inlineStr">
        <is>
          <t>2-high</t>
        </is>
      </nc>
    </rcc>
    <rcc rId="0" sId="1">
      <nc r="E13" t="inlineStr">
        <is>
          <t>2-high</t>
        </is>
      </nc>
    </rcc>
    <rcc rId="0" sId="1">
      <nc r="E248" t="inlineStr">
        <is>
          <t>4-low</t>
        </is>
      </nc>
    </rcc>
    <rcc rId="0" sId="1">
      <nc r="E136" t="inlineStr">
        <is>
          <t>1-showstopper</t>
        </is>
      </nc>
    </rcc>
    <rcc rId="0" sId="1">
      <nc r="E23" t="inlineStr">
        <is>
          <t>2-high</t>
        </is>
      </nc>
    </rcc>
    <rcc rId="0" sId="1">
      <nc r="E247" t="inlineStr">
        <is>
          <t>4-low</t>
        </is>
      </nc>
    </rcc>
    <rcc rId="0" sId="1">
      <nc r="E15" t="inlineStr">
        <is>
          <t>1-showstopper</t>
        </is>
      </nc>
    </rcc>
    <rcc rId="0" sId="1">
      <nc r="E146" t="inlineStr">
        <is>
          <t>1-showstopper</t>
        </is>
      </nc>
    </rcc>
    <rcc rId="0" sId="1">
      <nc r="E243" t="inlineStr">
        <is>
          <t>2-high</t>
        </is>
      </nc>
    </rcc>
    <rcc rId="0" sId="1">
      <nc r="E69" t="inlineStr">
        <is>
          <t>2-high</t>
        </is>
      </nc>
    </rcc>
    <rcc rId="0" sId="1">
      <nc r="E11" t="inlineStr">
        <is>
          <t>1-showstopper</t>
        </is>
      </nc>
    </rcc>
    <rcc rId="0" sId="1">
      <nc r="E245" t="inlineStr">
        <is>
          <t>1-showstopper</t>
        </is>
      </nc>
    </rcc>
    <rcc rId="0" sId="1">
      <nc r="E221" t="inlineStr">
        <is>
          <t>2-high</t>
        </is>
      </nc>
    </rcc>
    <rcc rId="0" sId="1">
      <nc r="E32" t="inlineStr">
        <is>
          <t>3-medium</t>
        </is>
      </nc>
    </rcc>
    <rcc rId="0" sId="1">
      <nc r="E33" t="inlineStr">
        <is>
          <t>2-high</t>
        </is>
      </nc>
    </rcc>
    <rcc rId="0" sId="1">
      <nc r="E34" t="inlineStr">
        <is>
          <t>2-high</t>
        </is>
      </nc>
    </rcc>
    <rcc rId="0" sId="1">
      <nc r="E25" t="inlineStr">
        <is>
          <t>2-high</t>
        </is>
      </nc>
    </rcc>
    <rcc rId="0" sId="1">
      <nc r="E27" t="inlineStr">
        <is>
          <t>2-high</t>
        </is>
      </nc>
    </rcc>
    <rcc rId="0" sId="1">
      <nc r="E26" t="inlineStr">
        <is>
          <t>2-high</t>
        </is>
      </nc>
    </rcc>
    <rcc rId="0" sId="1">
      <nc r="E225" t="inlineStr">
        <is>
          <t>1-showstopper</t>
        </is>
      </nc>
    </rcc>
    <rcc rId="0" sId="1">
      <nc r="E151" t="inlineStr">
        <is>
          <t>2-high</t>
        </is>
      </nc>
    </rcc>
    <rcc rId="0" sId="1">
      <nc r="E150" t="inlineStr">
        <is>
          <t>2-high</t>
        </is>
      </nc>
    </rcc>
    <rcc rId="0" sId="1">
      <nc r="E54" t="inlineStr">
        <is>
          <t>2-high</t>
        </is>
      </nc>
    </rcc>
    <rcc rId="0" sId="1">
      <nc r="E155" t="inlineStr">
        <is>
          <t>1-showstopper</t>
        </is>
      </nc>
    </rcc>
    <rcc rId="0" sId="1">
      <nc r="E198" t="inlineStr">
        <is>
          <t>1-showstopper</t>
        </is>
      </nc>
    </rcc>
    <rcc rId="0" sId="1">
      <nc r="E104" t="inlineStr">
        <is>
          <t>1-showstopper</t>
        </is>
      </nc>
    </rcc>
    <rcc rId="0" sId="1">
      <nc r="E125" t="inlineStr">
        <is>
          <t>1-showstopper</t>
        </is>
      </nc>
    </rcc>
    <rcc rId="0" sId="1">
      <nc r="E42" t="inlineStr">
        <is>
          <t>1-showstopper</t>
        </is>
      </nc>
    </rcc>
    <rcc rId="0" sId="1">
      <nc r="E138" t="inlineStr">
        <is>
          <t>1-showstopper</t>
        </is>
      </nc>
    </rcc>
    <rcc rId="0" sId="1">
      <nc r="E257" t="inlineStr">
        <is>
          <t>1-showstopper</t>
        </is>
      </nc>
    </rcc>
    <rcc rId="0" sId="1">
      <nc r="E262" t="inlineStr">
        <is>
          <t>2-high</t>
        </is>
      </nc>
    </rcc>
    <rcc rId="0" sId="1">
      <nc r="E102" t="inlineStr">
        <is>
          <t>1-showstopper</t>
        </is>
      </nc>
    </rcc>
    <rcc rId="0" sId="1">
      <nc r="E254" t="inlineStr">
        <is>
          <t>1-showstopper</t>
        </is>
      </nc>
    </rcc>
    <rcc rId="0" sId="1">
      <nc r="E101" t="inlineStr">
        <is>
          <t>1-showstopper</t>
        </is>
      </nc>
    </rcc>
    <rcc rId="0" sId="1">
      <nc r="E200" t="inlineStr">
        <is>
          <t>1-showstopper</t>
        </is>
      </nc>
    </rcc>
    <rcc rId="0" sId="1">
      <nc r="E100" t="inlineStr">
        <is>
          <t>1-showstopper</t>
        </is>
      </nc>
    </rcc>
    <rcc rId="0" sId="1">
      <nc r="E43" t="inlineStr">
        <is>
          <t>1-showstopper</t>
        </is>
      </nc>
    </rcc>
    <rcc rId="0" sId="1">
      <nc r="E249" t="inlineStr">
        <is>
          <t>1-showstopper</t>
        </is>
      </nc>
    </rcc>
    <rcc rId="0" sId="1">
      <nc r="E130" t="inlineStr">
        <is>
          <t>1-showstopper</t>
        </is>
      </nc>
    </rcc>
    <rcc rId="0" sId="1">
      <nc r="E53" t="inlineStr">
        <is>
          <t>1-showstopper</t>
        </is>
      </nc>
    </rcc>
    <rcc rId="0" sId="1">
      <nc r="E193" t="inlineStr">
        <is>
          <t>1-showstopper</t>
        </is>
      </nc>
    </rcc>
    <rcc rId="0" sId="1">
      <nc r="E20" t="inlineStr">
        <is>
          <t>2-high</t>
        </is>
      </nc>
    </rcc>
    <rcc rId="0" sId="1">
      <nc r="E206" t="inlineStr">
        <is>
          <t>1-showstopper</t>
        </is>
      </nc>
    </rcc>
    <rcc rId="0" sId="1">
      <nc r="E207" t="inlineStr">
        <is>
          <t>1-showstopper</t>
        </is>
      </nc>
    </rcc>
    <rcc rId="0" sId="1">
      <nc r="E253" t="inlineStr">
        <is>
          <t>1-showstopper</t>
        </is>
      </nc>
    </rcc>
    <rcc rId="0" sId="1">
      <nc r="E208" t="inlineStr">
        <is>
          <t>1-showstopper</t>
        </is>
      </nc>
    </rcc>
    <rcc rId="0" sId="1">
      <nc r="E21" t="inlineStr">
        <is>
          <t>2-high</t>
        </is>
      </nc>
    </rcc>
    <rcc rId="0" sId="1">
      <nc r="E40" t="inlineStr">
        <is>
          <t>2-high</t>
        </is>
      </nc>
    </rcc>
    <rcc rId="0" sId="1">
      <nc r="E83" t="inlineStr">
        <is>
          <t>2-high</t>
        </is>
      </nc>
    </rcc>
    <rcc rId="0" sId="1">
      <nc r="E90" t="inlineStr">
        <is>
          <t>1-showstopper</t>
        </is>
      </nc>
    </rcc>
    <rcc rId="0" sId="1">
      <nc r="E142" t="inlineStr">
        <is>
          <t>1-showstopper</t>
        </is>
      </nc>
    </rcc>
    <rcc rId="0" sId="1">
      <nc r="E217" t="inlineStr">
        <is>
          <t>1-showstopper</t>
        </is>
      </nc>
    </rcc>
    <rcc rId="0" sId="1">
      <nc r="E140" t="inlineStr">
        <is>
          <t>1-showstopper</t>
        </is>
      </nc>
    </rcc>
    <rcc rId="0" sId="1">
      <nc r="E144" t="inlineStr">
        <is>
          <t>1-showstopper</t>
        </is>
      </nc>
    </rcc>
    <rcc rId="0" sId="1">
      <nc r="E73" t="inlineStr">
        <is>
          <t>1-showstopper</t>
        </is>
      </nc>
    </rcc>
    <rcc rId="0" sId="1">
      <nc r="E74" t="inlineStr">
        <is>
          <t>1-showstopper</t>
        </is>
      </nc>
    </rcc>
    <rcc rId="0" sId="1">
      <nc r="E219" t="inlineStr">
        <is>
          <t>1-showstopper</t>
        </is>
      </nc>
    </rcc>
    <rcc rId="0" sId="1">
      <nc r="E280" t="inlineStr">
        <is>
          <t>1-showstopper</t>
        </is>
      </nc>
    </rcc>
    <rcc rId="0" sId="1">
      <nc r="E189" t="inlineStr">
        <is>
          <t>1-showstopper</t>
        </is>
      </nc>
    </rcc>
    <rcc rId="0" sId="1">
      <nc r="E229" t="inlineStr">
        <is>
          <t>2-high</t>
        </is>
      </nc>
    </rcc>
    <rcc rId="0" sId="1">
      <nc r="E190" t="inlineStr">
        <is>
          <t>2-high</t>
        </is>
      </nc>
    </rcc>
    <rcc rId="0" sId="1">
      <nc r="E80" t="inlineStr">
        <is>
          <t>2-high</t>
        </is>
      </nc>
    </rcc>
    <rcc rId="0" sId="1">
      <nc r="E58" t="inlineStr">
        <is>
          <t>2-high</t>
        </is>
      </nc>
    </rcc>
    <rcc rId="0" sId="1">
      <nc r="E60" t="inlineStr">
        <is>
          <t>2-high</t>
        </is>
      </nc>
    </rcc>
    <rcc rId="0" sId="1">
      <nc r="E212" t="inlineStr">
        <is>
          <t>2-high</t>
        </is>
      </nc>
    </rcc>
    <rcc rId="0" sId="1">
      <nc r="E64" t="inlineStr">
        <is>
          <t>1-showstopper</t>
        </is>
      </nc>
    </rcc>
    <rcc rId="0" sId="1">
      <nc r="E65" t="inlineStr">
        <is>
          <t>2-high</t>
        </is>
      </nc>
    </rcc>
    <rcc rId="0" sId="1">
      <nc r="E160" t="inlineStr">
        <is>
          <t>1-showstopper</t>
        </is>
      </nc>
    </rcc>
    <rcc rId="0" sId="1">
      <nc r="E226" t="inlineStr">
        <is>
          <t>2-high</t>
        </is>
      </nc>
    </rcc>
    <rcc rId="0" sId="1">
      <nc r="E161" t="inlineStr">
        <is>
          <t>2-high</t>
        </is>
      </nc>
    </rcc>
    <rcc rId="0" sId="1">
      <nc r="E89" t="inlineStr">
        <is>
          <t>1-showstopper</t>
        </is>
      </nc>
    </rcc>
    <rcc rId="0" sId="1">
      <nc r="E24" t="inlineStr">
        <is>
          <t>1-showstopper</t>
        </is>
      </nc>
    </rcc>
    <rcc rId="0" sId="1">
      <nc r="E105" t="inlineStr">
        <is>
          <t>2-high</t>
        </is>
      </nc>
    </rcc>
    <rcc rId="0" sId="1">
      <nc r="E106" t="inlineStr">
        <is>
          <t>2-high</t>
        </is>
      </nc>
    </rcc>
    <rcc rId="0" sId="1">
      <nc r="E107" t="inlineStr">
        <is>
          <t>2-high</t>
        </is>
      </nc>
    </rcc>
    <rcc rId="0" sId="1">
      <nc r="E5" t="inlineStr">
        <is>
          <t>1-showstopper</t>
        </is>
      </nc>
    </rcc>
    <rcc rId="0" sId="1">
      <nc r="E4" t="inlineStr">
        <is>
          <t>1-showstopper</t>
        </is>
      </nc>
    </rcc>
    <rcc rId="0" sId="1">
      <nc r="E123" t="inlineStr">
        <is>
          <t>1-showstopper</t>
        </is>
      </nc>
    </rcc>
    <rcc rId="0" sId="1">
      <nc r="E103" t="inlineStr">
        <is>
          <t>1-showstopper</t>
        </is>
      </nc>
    </rcc>
    <rcc rId="0" sId="1">
      <nc r="E7" t="inlineStr">
        <is>
          <t>1-showstopper</t>
        </is>
      </nc>
    </rcc>
    <rcc rId="0" sId="1">
      <nc r="E99" t="inlineStr">
        <is>
          <t>1-showstopper</t>
        </is>
      </nc>
    </rcc>
    <rcc rId="0" sId="1">
      <nc r="E8" t="inlineStr">
        <is>
          <t>1-showstopper</t>
        </is>
      </nc>
    </rcc>
    <rcc rId="0" sId="1">
      <nc r="E216" t="inlineStr">
        <is>
          <t>1-showstopper</t>
        </is>
      </nc>
    </rcc>
    <rcc rId="0" sId="1">
      <nc r="E31" t="inlineStr">
        <is>
          <t>1-showstopper</t>
        </is>
      </nc>
    </rcc>
    <rcc rId="0" sId="1">
      <nc r="E268" t="inlineStr">
        <is>
          <t>1-showstopper</t>
        </is>
      </nc>
    </rcc>
    <rcc rId="0" sId="1">
      <nc r="E266" t="inlineStr">
        <is>
          <t>1-showstopper</t>
        </is>
      </nc>
    </rcc>
    <rcc rId="0" sId="1">
      <nc r="E260" t="inlineStr">
        <is>
          <t>2-high</t>
        </is>
      </nc>
    </rcc>
    <rcc rId="0" sId="1">
      <nc r="E250" t="inlineStr">
        <is>
          <t>4-low</t>
        </is>
      </nc>
    </rcc>
    <rcc rId="0" sId="1">
      <nc r="E114" t="inlineStr">
        <is>
          <t>4-low</t>
        </is>
      </nc>
    </rcc>
    <rcc rId="0" sId="1">
      <nc r="E41" t="inlineStr">
        <is>
          <t>1-showstopper</t>
        </is>
      </nc>
    </rcc>
    <rcc rId="0" sId="1">
      <nc r="E94" t="inlineStr">
        <is>
          <t>1-showstopper</t>
        </is>
      </nc>
    </rcc>
    <rcc rId="0" sId="1">
      <nc r="E35" t="inlineStr">
        <is>
          <t>1-showstopper</t>
        </is>
      </nc>
    </rcc>
    <rcc rId="0" sId="1">
      <nc r="E30" t="inlineStr">
        <is>
          <t>2-high</t>
        </is>
      </nc>
    </rcc>
    <rcc rId="0" sId="1">
      <nc r="E152" t="inlineStr">
        <is>
          <t>2-high</t>
        </is>
      </nc>
    </rcc>
    <rcc rId="0" sId="1">
      <nc r="E134" t="inlineStr">
        <is>
          <t>2-high</t>
        </is>
      </nc>
    </rcc>
    <rcc rId="0" sId="1">
      <nc r="E135" t="inlineStr">
        <is>
          <t>2-high</t>
        </is>
      </nc>
    </rcc>
    <rcc rId="0" sId="1">
      <nc r="E28" t="inlineStr">
        <is>
          <t>2-high</t>
        </is>
      </nc>
    </rcc>
    <rcc rId="0" sId="1">
      <nc r="E131" t="inlineStr">
        <is>
          <t>2-high</t>
        </is>
      </nc>
    </rcc>
    <rcc rId="0" sId="1">
      <nc r="E117" t="inlineStr">
        <is>
          <t>2-high</t>
        </is>
      </nc>
    </rcc>
    <rcc rId="0" sId="1">
      <nc r="E139" t="inlineStr">
        <is>
          <t>1-showstopper</t>
        </is>
      </nc>
    </rcc>
    <rcc rId="0" sId="1">
      <nc r="E119" t="inlineStr">
        <is>
          <t>4-low</t>
        </is>
      </nc>
    </rcc>
    <rcc rId="0" sId="1">
      <nc r="E84" t="inlineStr">
        <is>
          <t>2-high</t>
        </is>
      </nc>
    </rcc>
    <rcc rId="0" sId="1">
      <nc r="E218" t="inlineStr">
        <is>
          <t>1-showstopper</t>
        </is>
      </nc>
    </rcc>
    <rcc rId="0" sId="1">
      <nc r="E285" t="inlineStr">
        <is>
          <t>2-high</t>
        </is>
      </nc>
    </rcc>
    <rcc rId="0" sId="1">
      <nc r="E284" t="inlineStr">
        <is>
          <t>3-medium</t>
        </is>
      </nc>
    </rcc>
    <rcc rId="0" sId="1">
      <nc r="E286" t="inlineStr">
        <is>
          <t>2-high</t>
        </is>
      </nc>
    </rcc>
    <rcc rId="0" sId="1">
      <nc r="E2" t="inlineStr">
        <is>
          <t>3-medium</t>
        </is>
      </nc>
    </rcc>
    <rcc rId="0" sId="1">
      <nc r="E98" t="inlineStr">
        <is>
          <t>2-high</t>
        </is>
      </nc>
    </rcc>
    <rcc rId="0" sId="1">
      <nc r="E96" t="inlineStr">
        <is>
          <t>2-high</t>
        </is>
      </nc>
    </rcc>
    <rcc rId="0" sId="1">
      <nc r="E175" t="inlineStr">
        <is>
          <t>2-high</t>
        </is>
      </nc>
    </rcc>
    <rcc rId="0" sId="1">
      <nc r="E62" t="inlineStr">
        <is>
          <t>2-high</t>
        </is>
      </nc>
    </rcc>
    <rcc rId="0" sId="1">
      <nc r="E59" t="inlineStr">
        <is>
          <t>2-high</t>
        </is>
      </nc>
    </rcc>
    <rcc rId="0" sId="1">
      <nc r="E179" t="inlineStr">
        <is>
          <t>2-high</t>
        </is>
      </nc>
    </rcc>
    <rcc rId="0" sId="1">
      <nc r="E78" t="inlineStr">
        <is>
          <t>1-showstopper</t>
        </is>
      </nc>
    </rcc>
    <rcc rId="0" sId="1">
      <nc r="E61" t="inlineStr">
        <is>
          <t>2-high</t>
        </is>
      </nc>
    </rcc>
    <rcc rId="0" sId="1">
      <nc r="E181" t="inlineStr">
        <is>
          <t>2-high</t>
        </is>
      </nc>
    </rcc>
    <rcc rId="0" sId="1">
      <nc r="E178" t="inlineStr">
        <is>
          <t>2-high</t>
        </is>
      </nc>
    </rcc>
    <rcc rId="0" sId="1">
      <nc r="E57" t="inlineStr">
        <is>
          <t>2-high</t>
        </is>
      </nc>
    </rcc>
    <rcc rId="0" sId="1">
      <nc r="E137" t="inlineStr">
        <is>
          <t>1-showstopper</t>
        </is>
      </nc>
    </rcc>
    <rcc rId="0" sId="1">
      <nc r="E77" t="inlineStr">
        <is>
          <t>1-showstopper</t>
        </is>
      </nc>
    </rcc>
    <rcc rId="0" sId="1">
      <nc r="E76" t="inlineStr">
        <is>
          <t>1-showstopper</t>
        </is>
      </nc>
    </rcc>
    <rcc rId="0" sId="1">
      <nc r="E97" t="inlineStr">
        <is>
          <t>2-high</t>
        </is>
      </nc>
    </rcc>
    <rcc rId="0" sId="1">
      <nc r="E95" t="inlineStr">
        <is>
          <t>2-high</t>
        </is>
      </nc>
    </rcc>
    <rcc rId="0" sId="1">
      <nc r="E177" t="inlineStr">
        <is>
          <t>2-high</t>
        </is>
      </nc>
    </rcc>
    <rcc rId="0" sId="1">
      <nc r="E66" t="inlineStr">
        <is>
          <t>3-medium</t>
        </is>
      </nc>
    </rcc>
    <rcc rId="0" sId="1">
      <nc r="E68" t="inlineStr">
        <is>
          <t>3-medium</t>
        </is>
      </nc>
    </rcc>
    <rcc rId="0" sId="1">
      <nc r="E187" t="inlineStr">
        <is>
          <t>2-high</t>
        </is>
      </nc>
    </rcc>
    <rcc rId="0" sId="1">
      <nc r="E185" t="inlineStr">
        <is>
          <t>2-high</t>
        </is>
      </nc>
    </rcc>
    <rcc rId="0" sId="1">
      <nc r="E143" t="inlineStr">
        <is>
          <t>1-showstopper</t>
        </is>
      </nc>
    </rcc>
    <rcc rId="0" sId="1">
      <nc r="E141" t="inlineStr">
        <is>
          <t>1-showstopper</t>
        </is>
      </nc>
    </rcc>
    <rcc rId="0" sId="1">
      <nc r="E145" t="inlineStr">
        <is>
          <t>1-showstopper</t>
        </is>
      </nc>
    </rcc>
    <rcc rId="0" sId="1">
      <nc r="E220" t="inlineStr">
        <is>
          <t>1-showstopper</t>
        </is>
      </nc>
    </rcc>
    <rcc rId="0" sId="1">
      <nc r="E197" t="inlineStr">
        <is>
          <t>1-showstopper</t>
        </is>
      </nc>
    </rcc>
    <rcc rId="0" sId="1">
      <nc r="E49" t="inlineStr">
        <is>
          <t>2-high</t>
        </is>
      </nc>
    </rcc>
    <rcc rId="0" sId="1">
      <nc r="E153" t="inlineStr">
        <is>
          <t>1-showstopper</t>
        </is>
      </nc>
    </rcc>
    <rcc rId="0" sId="1">
      <nc r="E154" t="inlineStr">
        <is>
          <t>1-showstopper</t>
        </is>
      </nc>
    </rcc>
    <rcc rId="0" sId="1">
      <nc r="E3" t="inlineStr">
        <is>
          <t>1-showstopper</t>
        </is>
      </nc>
    </rcc>
    <rcc rId="0" sId="1">
      <nc r="E108" t="inlineStr">
        <is>
          <t>1-showstopper</t>
        </is>
      </nc>
    </rcc>
    <rcc rId="0" sId="1">
      <nc r="E38" t="inlineStr">
        <is>
          <t>2-high</t>
        </is>
      </nc>
    </rcc>
    <rcc rId="0" sId="1">
      <nc r="E50" t="inlineStr">
        <is>
          <t>1-showstopper</t>
        </is>
      </nc>
    </rcc>
    <rcc rId="0" sId="1">
      <nc r="E115" t="inlineStr">
        <is>
          <t>3-medium</t>
        </is>
      </nc>
    </rcc>
    <rcc rId="0" sId="1">
      <nc r="E275" t="inlineStr">
        <is>
          <t>3-medium</t>
        </is>
      </nc>
    </rcc>
    <rcc rId="0" sId="1">
      <nc r="E274" t="inlineStr">
        <is>
          <t>2-high</t>
        </is>
      </nc>
    </rcc>
    <rcc rId="0" sId="1">
      <nc r="E276" t="inlineStr">
        <is>
          <t>2-high</t>
        </is>
      </nc>
    </rcc>
    <rcc rId="0" sId="1">
      <nc r="E18" t="inlineStr">
        <is>
          <t>1-showstopper</t>
        </is>
      </nc>
    </rcc>
    <rcc rId="0" sId="1">
      <nc r="E283" t="inlineStr">
        <is>
          <t>2-high</t>
        </is>
      </nc>
    </rcc>
    <rcc rId="0" sId="1">
      <nc r="E281" t="inlineStr">
        <is>
          <t>2-high</t>
        </is>
      </nc>
    </rcc>
    <rcc rId="0" sId="1">
      <nc r="E127" t="inlineStr">
        <is>
          <t>1-showstopper</t>
        </is>
      </nc>
    </rcc>
    <rcc rId="0" sId="1">
      <nc r="E126" t="inlineStr">
        <is>
          <t>1-showstopper</t>
        </is>
      </nc>
    </rcc>
    <rcc rId="0" sId="1">
      <nc r="E9" t="inlineStr">
        <is>
          <t>1-showstopper</t>
        </is>
      </nc>
    </rcc>
    <rcc rId="0" sId="1">
      <nc r="E88" t="inlineStr">
        <is>
          <t>2-high</t>
        </is>
      </nc>
    </rcc>
    <rcc rId="0" sId="1">
      <nc r="E162" t="inlineStr">
        <is>
          <t>1-showstopper</t>
        </is>
      </nc>
    </rcc>
    <rcc rId="0" sId="1">
      <nc r="E163" t="inlineStr">
        <is>
          <t>1-showstopper</t>
        </is>
      </nc>
    </rcc>
    <rcc rId="0" sId="1">
      <nc r="E227" t="inlineStr">
        <is>
          <t>1-showstopper</t>
        </is>
      </nc>
    </rcc>
    <rcc rId="0" sId="1">
      <nc r="E269" t="inlineStr">
        <is>
          <t>1-showstopper</t>
        </is>
      </nc>
    </rcc>
    <rcc rId="0" sId="1">
      <nc r="E267" t="inlineStr">
        <is>
          <t>1-showstopper</t>
        </is>
      </nc>
    </rcc>
    <rcc rId="0" sId="1">
      <nc r="E271" t="inlineStr">
        <is>
          <t>1-showstopper</t>
        </is>
      </nc>
    </rcc>
    <rcc rId="0" sId="1">
      <nc r="E93" t="inlineStr">
        <is>
          <t>2-high</t>
        </is>
      </nc>
    </rcc>
    <rcc rId="0" sId="1">
      <nc r="E215" t="inlineStr">
        <is>
          <t>2-high</t>
        </is>
      </nc>
    </rcc>
    <rcc rId="0" sId="1">
      <nc r="E75" t="inlineStr">
        <is>
          <t>1-showstopper</t>
        </is>
      </nc>
    </rcc>
    <rcc rId="0" sId="1">
      <nc r="E203" t="inlineStr">
        <is>
          <t>1-showstopper</t>
        </is>
      </nc>
    </rcc>
    <rcc rId="0" sId="1">
      <nc r="E92" t="inlineStr">
        <is>
          <t>3-medium</t>
        </is>
      </nc>
    </rcc>
    <rcc rId="0" sId="1">
      <nc r="E85" t="inlineStr">
        <is>
          <t>1-showstopper</t>
        </is>
      </nc>
    </rcc>
    <rcc rId="0" sId="1">
      <nc r="E255" t="inlineStr">
        <is>
          <t>1-showstopper</t>
        </is>
      </nc>
    </rcc>
    <rcc rId="0" sId="1">
      <nc r="E116" t="inlineStr">
        <is>
          <t>2-high</t>
        </is>
      </nc>
    </rcc>
    <rcc rId="0" sId="1">
      <nc r="E242" t="inlineStr">
        <is>
          <t>2-high</t>
        </is>
      </nc>
    </rcc>
    <rcc rId="0" sId="1">
      <nc r="E29" t="inlineStr">
        <is>
          <t>4-low</t>
        </is>
      </nc>
    </rcc>
    <rcc rId="0" sId="1">
      <nc r="E202" t="inlineStr">
        <is>
          <t>1-showstopper</t>
        </is>
      </nc>
    </rcc>
    <rcc rId="0" sId="1">
      <nc r="E241" t="inlineStr">
        <is>
          <t>1-showstopper</t>
        </is>
      </nc>
    </rcc>
    <rcc rId="0" sId="1">
      <nc r="E188" t="inlineStr">
        <is>
          <t>1-showstopper</t>
        </is>
      </nc>
    </rcc>
    <rcc rId="0" sId="1">
      <nc r="E244" t="inlineStr">
        <is>
          <t>2-high</t>
        </is>
      </nc>
    </rcc>
    <rcc rId="0" sId="1">
      <nc r="E149" t="inlineStr">
        <is>
          <t>1-showstopper</t>
        </is>
      </nc>
    </rcc>
    <rcc rId="0" sId="1">
      <nc r="E191" t="inlineStr">
        <is>
          <t>1-showstopper</t>
        </is>
      </nc>
    </rcc>
    <rcc rId="0" sId="1">
      <nc r="E223" t="inlineStr">
        <is>
          <t>1-showstopper</t>
        </is>
      </nc>
    </rcc>
    <rcc rId="0" sId="1">
      <nc r="E148" t="inlineStr">
        <is>
          <t>1-showstopper</t>
        </is>
      </nc>
    </rcc>
    <rcc rId="0" sId="1">
      <nc r="E273" t="inlineStr">
        <is>
          <t>1-showstopper</t>
        </is>
      </nc>
    </rcc>
    <rcc rId="0" sId="1">
      <nc r="E272" t="inlineStr">
        <is>
          <t>1-showstopper</t>
        </is>
      </nc>
    </rcc>
    <rcc rId="0" sId="1">
      <nc r="E204" t="inlineStr">
        <is>
          <t>1-showstopper</t>
        </is>
      </nc>
    </rcc>
    <rcc rId="0" sId="1">
      <nc r="E129" t="inlineStr">
        <is>
          <t>1-showstopper</t>
        </is>
      </nc>
    </rcc>
    <rcc rId="0" sId="1">
      <nc r="E128" t="inlineStr">
        <is>
          <t>1-showstopper</t>
        </is>
      </nc>
    </rcc>
    <rcc rId="0" sId="1">
      <nc r="E10" t="inlineStr">
        <is>
          <t>1-showstopper</t>
        </is>
      </nc>
    </rcc>
    <rcc rId="0" sId="1">
      <nc r="E172" t="inlineStr">
        <is>
          <t>1-showstopper</t>
        </is>
      </nc>
    </rcc>
    <rcc rId="0" sId="1">
      <nc r="E201" t="inlineStr">
        <is>
          <t>1-showstopper</t>
        </is>
      </nc>
    </rcc>
    <rcc rId="0" sId="1">
      <nc r="E86" t="inlineStr">
        <is>
          <t>2-high</t>
        </is>
      </nc>
    </rcc>
    <rcc rId="0" sId="1">
      <nc r="E87" t="inlineStr">
        <is>
          <t>2-high</t>
        </is>
      </nc>
    </rcc>
    <rcc rId="0" sId="1">
      <nc r="E111" t="inlineStr">
        <is>
          <t>4-low</t>
        </is>
      </nc>
    </rcc>
    <rcc rId="0" sId="1">
      <nc r="E110" t="inlineStr">
        <is>
          <t>4-low</t>
        </is>
      </nc>
    </rcc>
    <rcc rId="0" sId="1">
      <nc r="E118" t="inlineStr">
        <is>
          <t>1-showstopper</t>
        </is>
      </nc>
    </rcc>
    <rcc rId="0" sId="1">
      <nc r="E169" t="inlineStr">
        <is>
          <t>1-showstopper</t>
        </is>
      </nc>
    </rcc>
    <rcc rId="0" sId="1">
      <nc r="E209" t="inlineStr">
        <is>
          <t>2-high</t>
        </is>
      </nc>
    </rcc>
    <rcc rId="0" sId="1">
      <nc r="E171" t="inlineStr">
        <is>
          <t>1-showstopper</t>
        </is>
      </nc>
    </rcc>
    <rcc rId="0" sId="1">
      <nc r="E170" t="inlineStr">
        <is>
          <t>1-showstopper</t>
        </is>
      </nc>
    </rcc>
    <rcc rId="0" sId="1">
      <nc r="E224" t="inlineStr">
        <is>
          <t>1-showstopper</t>
        </is>
      </nc>
    </rcc>
    <rcc rId="0" sId="1">
      <nc r="E48" t="inlineStr">
        <is>
          <t>1-showstopper</t>
        </is>
      </nc>
    </rcc>
    <rcc rId="0" sId="1">
      <nc r="E19" t="inlineStr">
        <is>
          <t>1-showstopper</t>
        </is>
      </nc>
    </rcc>
    <rcc rId="0" sId="1">
      <nc r="E259" t="inlineStr">
        <is>
          <t>1-showstopper</t>
        </is>
      </nc>
    </rcc>
    <rcc rId="0" sId="1">
      <nc r="E55" t="inlineStr">
        <is>
          <t>2-high</t>
        </is>
      </nc>
    </rcc>
    <rcc rId="0" sId="1">
      <nc r="E282" t="inlineStr">
        <is>
          <t>2-high</t>
        </is>
      </nc>
    </rcc>
    <rcc rId="0" sId="1">
      <nc r="E113" t="inlineStr">
        <is>
          <t>4-low</t>
        </is>
      </nc>
    </rcc>
    <rcc rId="0" sId="1">
      <nc r="E246" t="inlineStr">
        <is>
          <t>1-showstopper</t>
        </is>
      </nc>
    </rcc>
    <rcc rId="0" sId="1">
      <nc r="E147" t="inlineStr">
        <is>
          <t>2-high</t>
        </is>
      </nc>
    </rcc>
    <rcc rId="0" sId="1">
      <nc r="E22" t="inlineStr">
        <is>
          <t>1-showstopper</t>
        </is>
      </nc>
    </rcc>
    <rcc rId="0" sId="1">
      <nc r="E205" t="inlineStr">
        <is>
          <t>1-showstopper</t>
        </is>
      </nc>
    </rcc>
    <rcc rId="0" sId="1">
      <nc r="E167" t="inlineStr">
        <is>
          <t>2-high</t>
        </is>
      </nc>
    </rcc>
    <rcc rId="0" sId="1">
      <nc r="E238" t="inlineStr">
        <is>
          <t>2-high</t>
        </is>
      </nc>
    </rcc>
    <rcc rId="0" sId="1">
      <nc r="E133" t="inlineStr">
        <is>
          <t>1-showstopper</t>
        </is>
      </nc>
    </rcc>
    <rcc rId="0" sId="1">
      <nc r="E132" t="inlineStr">
        <is>
          <t>1-showstopper</t>
        </is>
      </nc>
    </rcc>
    <rcc rId="0" sId="1">
      <nc r="E228" t="inlineStr">
        <is>
          <t>1-showstopper</t>
        </is>
      </nc>
    </rcc>
    <rcc rId="0" sId="1">
      <nc r="E166" t="inlineStr">
        <is>
          <t>2-high</t>
        </is>
      </nc>
    </rcc>
    <rcc rId="0" sId="1">
      <nc r="E157" t="inlineStr">
        <is>
          <t>1-showstopper</t>
        </is>
      </nc>
    </rcc>
    <rcc rId="0" sId="1">
      <nc r="E159" t="inlineStr">
        <is>
          <t>1-showstopper</t>
        </is>
      </nc>
    </rcc>
    <rcc rId="0" sId="1">
      <nc r="E165" t="inlineStr">
        <is>
          <t>2-high</t>
        </is>
      </nc>
    </rcc>
    <rcc rId="0" sId="1">
      <nc r="E231" t="inlineStr">
        <is>
          <t>2-high</t>
        </is>
      </nc>
    </rcc>
    <rcc rId="0" sId="1">
      <nc r="E232" t="inlineStr">
        <is>
          <t>1-showstopper</t>
        </is>
      </nc>
    </rcc>
    <rcc rId="0" sId="1">
      <nc r="E233" t="inlineStr">
        <is>
          <t>2-high</t>
        </is>
      </nc>
    </rcc>
    <rcc rId="0" sId="1">
      <nc r="E234" t="inlineStr">
        <is>
          <t>1-showstopper</t>
        </is>
      </nc>
    </rcc>
    <rcc rId="0" sId="1">
      <nc r="E235" t="inlineStr">
        <is>
          <t>2-high</t>
        </is>
      </nc>
    </rcc>
    <rcc rId="0" sId="1">
      <nc r="E236" t="inlineStr">
        <is>
          <t>1-showstopper</t>
        </is>
      </nc>
    </rcc>
    <rcc rId="0" sId="1">
      <nc r="E237" t="inlineStr">
        <is>
          <t>2-high</t>
        </is>
      </nc>
    </rcc>
    <rcc rId="0" sId="1">
      <nc r="E164" t="inlineStr">
        <is>
          <t>1-showstopper</t>
        </is>
      </nc>
    </rcc>
    <rcc rId="0" sId="1">
      <nc r="E156" t="inlineStr">
        <is>
          <t>1-showstopper</t>
        </is>
      </nc>
    </rcc>
    <rcc rId="0" sId="1">
      <nc r="E158" t="inlineStr">
        <is>
          <t>1-showstopper</t>
        </is>
      </nc>
    </rcc>
    <rcc rId="0" sId="1">
      <nc r="E264" t="inlineStr">
        <is>
          <t>2-high</t>
        </is>
      </nc>
    </rcc>
    <rcc rId="0" sId="1">
      <nc r="E263" t="inlineStr">
        <is>
          <t>2-high</t>
        </is>
      </nc>
    </rcc>
    <rcc rId="0" sId="1">
      <nc r="E270" t="inlineStr">
        <is>
          <t>1-showstopper</t>
        </is>
      </nc>
    </rcc>
    <rcc rId="0" sId="1">
      <nc r="E47" t="inlineStr">
        <is>
          <t>2-high</t>
        </is>
      </nc>
    </rcc>
    <rcc rId="0" sId="1">
      <nc r="E109" t="inlineStr">
        <is>
          <t>2-high</t>
        </is>
      </nc>
    </rcc>
    <rcc rId="0" sId="1">
      <nc r="E45" t="inlineStr">
        <is>
          <t>1-showstopper</t>
        </is>
      </nc>
    </rcc>
    <rcc rId="0" sId="1">
      <nc r="E36" t="inlineStr">
        <is>
          <t>2-high</t>
        </is>
      </nc>
    </rcc>
    <rcc rId="0" sId="1">
      <nc r="E37" t="inlineStr">
        <is>
          <t>2-high</t>
        </is>
      </nc>
    </rcc>
    <rcc rId="0" sId="1">
      <nc r="E112" t="inlineStr">
        <is>
          <t>4-low</t>
        </is>
      </nc>
    </rcc>
    <rcc rId="0" sId="1">
      <nc r="E258" t="inlineStr">
        <is>
          <t>2-high</t>
        </is>
      </nc>
    </rcc>
    <rcc rId="0" sId="1">
      <nc r="E91" t="inlineStr">
        <is>
          <t>2-high</t>
        </is>
      </nc>
    </rcc>
    <rcc rId="0" sId="1">
      <nc r="E79" t="inlineStr">
        <is>
          <t>2-high</t>
        </is>
      </nc>
    </rcc>
    <rcc rId="0" sId="1">
      <nc r="E82" t="inlineStr">
        <is>
          <t>1-showstopper</t>
        </is>
      </nc>
    </rcc>
    <rcc rId="0" sId="1">
      <nc r="E251" t="inlineStr">
        <is>
          <t>2-high</t>
        </is>
      </nc>
    </rcc>
    <rcc rId="0" sId="1">
      <nc r="E252" t="inlineStr">
        <is>
          <t>2-high</t>
        </is>
      </nc>
    </rcc>
    <rcc rId="0" sId="1">
      <nc r="E122" t="inlineStr">
        <is>
          <t>1-showstopper</t>
        </is>
      </nc>
    </rcc>
    <rcc rId="0" sId="1">
      <nc r="E124" t="inlineStr">
        <is>
          <t>1-showstopper</t>
        </is>
      </nc>
    </rcc>
    <rcc rId="0" sId="1">
      <nc r="E121" t="inlineStr">
        <is>
          <t>1-showstopper</t>
        </is>
      </nc>
    </rcc>
    <rcc rId="0" sId="1">
      <nc r="E120" t="inlineStr">
        <is>
          <t>1-showstopper</t>
        </is>
      </nc>
    </rcc>
    <rcc rId="0" sId="1">
      <nc r="E214" t="inlineStr">
        <is>
          <t>2-high</t>
        </is>
      </nc>
    </rcc>
    <rcc rId="0" sId="1">
      <nc r="E211" t="inlineStr">
        <is>
          <t>2-high</t>
        </is>
      </nc>
    </rcc>
    <rcc rId="0" sId="1">
      <nc r="E176" t="inlineStr">
        <is>
          <t>2-high</t>
        </is>
      </nc>
    </rcc>
    <rcc rId="0" sId="1">
      <nc r="E63" t="inlineStr">
        <is>
          <t>2-high</t>
        </is>
      </nc>
    </rcc>
    <rcc rId="0" sId="1">
      <nc r="E183" t="inlineStr">
        <is>
          <t>2-high</t>
        </is>
      </nc>
    </rcc>
    <rcc rId="0" sId="1">
      <nc r="E180" t="inlineStr">
        <is>
          <t>2-high</t>
        </is>
      </nc>
    </rcc>
    <rcc rId="0" sId="1">
      <nc r="E67" t="inlineStr">
        <is>
          <t>1-showstopper</t>
        </is>
      </nc>
    </rcc>
    <rcc rId="0" sId="1">
      <nc r="E256" t="inlineStr">
        <is>
          <t>1-showstopper</t>
        </is>
      </nc>
    </rcc>
    <rcc rId="0" sId="1">
      <nc r="E182" t="inlineStr">
        <is>
          <t>2-high</t>
        </is>
      </nc>
    </rcc>
    <rcc rId="0" sId="1">
      <nc r="E265" t="inlineStr">
        <is>
          <t>2-high</t>
        </is>
      </nc>
    </rcc>
    <rcc rId="0" sId="1">
      <nc r="E213" t="inlineStr">
        <is>
          <t>2-high</t>
        </is>
      </nc>
    </rcc>
    <rcc rId="0" sId="1">
      <nc r="E210" t="inlineStr">
        <is>
          <t>2-high</t>
        </is>
      </nc>
    </rcc>
    <rcc rId="0" sId="1">
      <nc r="E56" t="inlineStr">
        <is>
          <t>2-high</t>
        </is>
      </nc>
    </rcc>
    <rcc rId="0" sId="1">
      <nc r="E186" t="inlineStr">
        <is>
          <t>2-high</t>
        </is>
      </nc>
    </rcc>
    <rcc rId="0" sId="1">
      <nc r="E174" t="inlineStr">
        <is>
          <t>2-high</t>
        </is>
      </nc>
    </rcc>
    <rcc rId="0" sId="1">
      <nc r="E72" t="inlineStr">
        <is>
          <t>1-showstopper</t>
        </is>
      </nc>
    </rcc>
    <rcc rId="0" sId="1">
      <nc r="E81" t="inlineStr">
        <is>
          <t>1-showstopper</t>
        </is>
      </nc>
    </rcc>
    <rcc rId="0" sId="1">
      <nc r="E71" t="inlineStr">
        <is>
          <t>1-showstopper</t>
        </is>
      </nc>
    </rcc>
    <rcc rId="0" sId="1">
      <nc r="E70" t="inlineStr">
        <is>
          <t>1-showstopper</t>
        </is>
      </nc>
    </rcc>
    <rcc rId="0" sId="1">
      <nc r="E173" t="inlineStr">
        <is>
          <t>1-showstopper</t>
        </is>
      </nc>
    </rcc>
    <rcc rId="0" sId="1">
      <nc r="E184" t="inlineStr">
        <is>
          <t>1-showstopper</t>
        </is>
      </nc>
    </rcc>
    <rcc rId="0" sId="1">
      <nc r="E222" t="inlineStr">
        <is>
          <t>4-low</t>
        </is>
      </nc>
    </rcc>
    <rcc rId="0" sId="1">
      <nc r="E196" t="inlineStr">
        <is>
          <t>1-showstopper</t>
        </is>
      </nc>
    </rcc>
    <rcc rId="0" sId="1">
      <nc r="E39" t="inlineStr">
        <is>
          <t>1-showstopper</t>
        </is>
      </nc>
    </rcc>
    <rcc rId="0" sId="1">
      <nc r="E277" t="inlineStr">
        <is>
          <t>1-showstopper</t>
        </is>
      </nc>
    </rcc>
    <rcc rId="0" sId="1">
      <nc r="E279" t="inlineStr">
        <is>
          <t>1-showstopper</t>
        </is>
      </nc>
    </rcc>
    <rcc rId="0" sId="1">
      <nc r="E278" t="inlineStr">
        <is>
          <t>1-showstopper</t>
        </is>
      </nc>
    </rcc>
  </rrc>
  <rrc rId="5486" sId="1" ref="E1:E1048576" action="deleteCol" edge="1">
    <rfmt sheetId="1" xfDxf="1" sqref="E1:E1048576" start="0" length="0"/>
    <rcc rId="0" sId="1" dxf="1">
      <nc r="E1" t="inlineStr">
        <is>
          <t>release_affected</t>
        </is>
      </nc>
      <ndxf>
        <font>
          <b/>
          <sz val="11"/>
          <color theme="1"/>
          <name val="Calibri"/>
          <family val="2"/>
          <scheme val="minor"/>
        </font>
        <fill>
          <patternFill patternType="solid">
            <bgColor theme="4"/>
          </patternFill>
        </fill>
      </ndxf>
    </rcc>
    <rcc rId="0" sId="1">
      <nc r="E6" t="inlineStr">
        <is>
          <t>ifwi.alderlake,ifwi.jasperlake,ifwi.lunarlake,ifwi.meteorlake,ifwi.raptorlake</t>
        </is>
      </nc>
    </rcc>
    <rcc rId="0" sId="1">
      <nc r="E17" t="inlineStr">
        <is>
          <t>ifwi.alderlake,ifwi.jasperlake,ifwi.meteorlake,ifwi.raptorlake,ifwi.rocketlake</t>
        </is>
      </nc>
    </rcc>
    <rcc rId="0" sId="1">
      <nc r="E261" t="inlineStr">
        <is>
          <t>ifwi.alderlake,ifwi.lunarlake,ifwi.meteorlake,ifwi.raptorlake</t>
        </is>
      </nc>
    </rcc>
    <rcc rId="0" sId="1">
      <nc r="E44" t="inlineStr">
        <is>
          <t>ifwi.alderlake,ifwi.jasperlake,ifwi.lunarlake,ifwi.meteorlake,ifwi.raptorlake,ifwi.rocketlake</t>
        </is>
      </nc>
    </rcc>
    <rcc rId="0" sId="1">
      <nc r="E199" t="inlineStr">
        <is>
          <t>ifwi.alderlake,ifwi.jasperlake,ifwi.lunarlake,ifwi.meteorlake,ifwi.raptorlake,ifwi.rocketlake</t>
        </is>
      </nc>
    </rcc>
    <rcc rId="0" sId="1">
      <nc r="E168" t="inlineStr">
        <is>
          <t>ifwi.alderlake,ifwi.jasperlake,ifwi.meteorlake,ifwi.raptorlake,ifwi.rocketlake</t>
        </is>
      </nc>
    </rcc>
    <rcc rId="0" sId="1">
      <nc r="E194" t="inlineStr">
        <is>
          <t>ifwi.alderlake,ifwi.jasperlake,ifwi.lunarlake,ifwi.meteorlake,ifwi.raptorlake,ifwi.rocketlake</t>
        </is>
      </nc>
    </rcc>
    <rcc rId="0" sId="1">
      <nc r="E195" t="inlineStr">
        <is>
          <t>ifwi.alderlake,ifwi.lunarlake,ifwi.meteorlake,ifwi.raptorlake,ifwi.rocketlake</t>
        </is>
      </nc>
    </rcc>
    <rcc rId="0" sId="1">
      <nc r="E192" t="inlineStr">
        <is>
          <t>ifwi.alderlake,ifwi.jasperlake,ifwi.lunarlake,ifwi.meteorlake,ifwi.raptorlake,ifwi.rocketlake</t>
        </is>
      </nc>
    </rcc>
    <rcc rId="0" sId="1">
      <nc r="E230" t="inlineStr">
        <is>
          <t>ifwi.alderlake,ifwi.jasperlake,ifwi.lunarlake,ifwi.meteorlake,ifwi.raptorlake,ifwi.rocketlake</t>
        </is>
      </nc>
    </rcc>
    <rcc rId="0" sId="1">
      <nc r="E14" t="inlineStr">
        <is>
          <t>ifwi.alderlake,ifwi.jasperlake,ifwi.meteorlake,ifwi.raptorlake,ifwi.rocketlake</t>
        </is>
      </nc>
    </rcc>
    <rcc rId="0" sId="1">
      <nc r="E239" t="inlineStr">
        <is>
          <t>ifwi.alderlake,ifwi.jasperlake,ifwi.meteorlake,ifwi.raptorlake,ifwi.rocketlake</t>
        </is>
      </nc>
    </rcc>
    <rcc rId="0" sId="1">
      <nc r="E51" t="inlineStr">
        <is>
          <t>ifwi.alderlake,ifwi.jasperlake,ifwi.lunarlake,ifwi.meteorlake,ifwi.raptorlake,ifwi.rocketlake</t>
        </is>
      </nc>
    </rcc>
    <rcc rId="0" sId="1">
      <nc r="E52" t="inlineStr">
        <is>
          <t>ifwi.alderlake,ifwi.jasperlake,ifwi.lunarlake,ifwi.meteorlake,ifwi.raptorlake,ifwi.rocketlake</t>
        </is>
      </nc>
    </rcc>
    <rcc rId="0" sId="1">
      <nc r="E240" t="inlineStr">
        <is>
          <t>ifwi.alderlake,ifwi.jasperlake,ifwi.meteorlake,ifwi.raptorlake,ifwi.rocketlake</t>
        </is>
      </nc>
    </rcc>
    <rcc rId="0" sId="1">
      <nc r="E46" t="inlineStr">
        <is>
          <t>ifwi.alderlake,ifwi.jasperlake,ifwi.meteorlake,ifwi.raptorlake,ifwi.rocketlake</t>
        </is>
      </nc>
    </rcc>
    <rcc rId="0" sId="1">
      <nc r="E16" t="inlineStr">
        <is>
          <t>bios.meteorlake,ifwi.alderlake,ifwi.jasperlake,ifwi.meteorlake,ifwi.raptorlake,ifwi.rocketlake</t>
        </is>
      </nc>
    </rcc>
    <rcc rId="0" sId="1">
      <nc r="E12" t="inlineStr">
        <is>
          <t>ifwi.alderlake,ifwi.jasperlake,ifwi.meteorlake,ifwi.raptorlake,ifwi.rocketlake</t>
        </is>
      </nc>
    </rcc>
    <rcc rId="0" sId="1">
      <nc r="E13" t="inlineStr">
        <is>
          <t>ifwi.alderlake,ifwi.jasperlake,ifwi.meteorlake,ifwi.raptorlake,ifwi.rocketlake</t>
        </is>
      </nc>
    </rcc>
    <rcc rId="0" sId="1">
      <nc r="E248" t="inlineStr">
        <is>
          <t>ifwi.alderlake,ifwi.meteorlake,ifwi.raptorlake,ifwi.rocketlake</t>
        </is>
      </nc>
    </rcc>
    <rcc rId="0" sId="1">
      <nc r="E136" t="inlineStr">
        <is>
          <t>ifwi.alderlake,ifwi.jasperlake,ifwi.lunarlake,ifwi.meteorlake,ifwi.raptorlake</t>
        </is>
      </nc>
    </rcc>
    <rcc rId="0" sId="1">
      <nc r="E23" t="inlineStr">
        <is>
          <t>ifwi.alderlake,ifwi.jasperlake,ifwi.lunarlake,ifwi.meteorlake,ifwi.raptorlake,ifwi.rocketlake</t>
        </is>
      </nc>
    </rcc>
    <rcc rId="0" sId="1">
      <nc r="E247" t="inlineStr">
        <is>
          <t>ifwi.alderlake,ifwi.meteorlake,ifwi.raptorlake,ifwi.rocketlake</t>
        </is>
      </nc>
    </rcc>
    <rcc rId="0" sId="1">
      <nc r="E15" t="inlineStr">
        <is>
          <t>ifwi.alderlake,ifwi.jasperlake,ifwi.lunarlake,ifwi.meteorlake,ifwi.raptorlake,ifwi.rocketlake</t>
        </is>
      </nc>
    </rcc>
    <rcc rId="0" sId="1">
      <nc r="E146" t="inlineStr">
        <is>
          <t>ifwi.alderlake,ifwi.jasperlake,ifwi.lunarlake,ifwi.meteorlake,ifwi.raptorlake,ifwi.rocketlake</t>
        </is>
      </nc>
    </rcc>
    <rcc rId="0" sId="1">
      <nc r="E243" t="inlineStr">
        <is>
          <t>ifwi.alderlake,ifwi.jasperlake,ifwi.lunarlake,ifwi.meteorlake,ifwi.raptorlake,ifwi.rocketlake</t>
        </is>
      </nc>
    </rcc>
    <rcc rId="0" sId="1">
      <nc r="E69" t="inlineStr">
        <is>
          <t>ifwi.alderlake,ifwi.jasperlake,ifwi.lunarlake,ifwi.meteorlake,ifwi.raptorlake</t>
        </is>
      </nc>
    </rcc>
    <rcc rId="0" sId="1">
      <nc r="E11" t="inlineStr">
        <is>
          <t>ifwi.alderlake,ifwi.jasperlake,ifwi.lunarlake,ifwi.meteorlake,ifwi.raptorlake,ifwi.rocketlake</t>
        </is>
      </nc>
    </rcc>
    <rcc rId="0" sId="1">
      <nc r="E245" t="inlineStr">
        <is>
          <t>bios.lunarlake,bios.raptorlake,ifwi.alderlake,ifwi.jasperlake,ifwi.meteorlake,ifwi.raptorlake,ifwi.rocketlake</t>
        </is>
      </nc>
    </rcc>
    <rcc rId="0" sId="1">
      <nc r="E221" t="inlineStr">
        <is>
          <t>ifwi.alderlake,ifwi.jasperlake,ifwi.lunarlake,ifwi.meteorlake,ifwi.raptorlake,ifwi.rocketlake</t>
        </is>
      </nc>
    </rcc>
    <rcc rId="0" sId="1">
      <nc r="E32" t="inlineStr">
        <is>
          <t>ifwi.alderlake,ifwi.lunarlake,ifwi.raptorlake,ifwi.rocketlake</t>
        </is>
      </nc>
    </rcc>
    <rcc rId="0" sId="1">
      <nc r="E33" t="inlineStr">
        <is>
          <t>ifwi.alderlake,ifwi.rocketlake</t>
        </is>
      </nc>
    </rcc>
    <rcc rId="0" sId="1">
      <nc r="E34" t="inlineStr">
        <is>
          <t>ifwi.alderlake,ifwi.rocketlake</t>
        </is>
      </nc>
    </rcc>
    <rcc rId="0" sId="1">
      <nc r="E25" t="inlineStr">
        <is>
          <t>bios.lunarlake,ifwi.alderlake,ifwi.jasperlake,ifwi.lunarlake,ifwi.meteorlake,ifwi.raptorlake,ifwi.rocketlake</t>
        </is>
      </nc>
    </rcc>
    <rcc rId="0" sId="1">
      <nc r="E27" t="inlineStr">
        <is>
          <t>ifwi.alderlake,ifwi.lunarlake,ifwi.meteorlake,ifwi.raptorlake,ifwi.rocketlake</t>
        </is>
      </nc>
    </rcc>
    <rcc rId="0" sId="1">
      <nc r="E26" t="inlineStr">
        <is>
          <t>ifwi.alderlake,ifwi.lunarlake,ifwi.meteorlake,ifwi.raptorlake,ifwi.rocketlake</t>
        </is>
      </nc>
    </rcc>
    <rcc rId="0" sId="1">
      <nc r="E225" t="inlineStr">
        <is>
          <t>ifwi.alderlake,ifwi.lunarlake,ifwi.meteorlake,ifwi.raptorlake,ifwi.rocketlake</t>
        </is>
      </nc>
    </rcc>
    <rcc rId="0" sId="1">
      <nc r="E151" t="inlineStr">
        <is>
          <t>ifwi.alderlake,ifwi.jasperlake,ifwi.lunarlake,ifwi.meteorlake,ifwi.raptorlake,ifwi.rocketlake</t>
        </is>
      </nc>
    </rcc>
    <rcc rId="0" sId="1">
      <nc r="E150" t="inlineStr">
        <is>
          <t>ifwi.alderlake,ifwi.jasperlake,ifwi.lunarlake,ifwi.meteorlake,ifwi.raptorlake,ifwi.rocketlake</t>
        </is>
      </nc>
    </rcc>
    <rcc rId="0" sId="1">
      <nc r="E54" t="inlineStr">
        <is>
          <t>ifwi.alderlake,ifwi.jasperlake,ifwi.lunarlake,ifwi.meteorlake,ifwi.raptorlake,ifwi.rocketlake</t>
        </is>
      </nc>
    </rcc>
    <rcc rId="0" sId="1">
      <nc r="E155" t="inlineStr">
        <is>
          <t>ifwi.alderlake,ifwi.jasperlake,ifwi.lunarlake,ifwi.meteorlake,ifwi.raptorlake,ifwi.rocketlake</t>
        </is>
      </nc>
    </rcc>
    <rcc rId="0" sId="1">
      <nc r="E198" t="inlineStr">
        <is>
          <t>ifwi.alderlake,ifwi.lunarlake,ifwi.meteorlake,ifwi.raptorlake,ifwi.rocketlake</t>
        </is>
      </nc>
    </rcc>
    <rcc rId="0" sId="1">
      <nc r="E104" t="inlineStr">
        <is>
          <t>ifwi.alderlake,ifwi.jasperlake,ifwi.lunarlake,ifwi.meteorlake,ifwi.raptorlake</t>
        </is>
      </nc>
    </rcc>
    <rcc rId="0" sId="1">
      <nc r="E125" t="inlineStr">
        <is>
          <t>bios.arrowlake,bios.lunarlake,ifwi.alderlake,ifwi.jasperlake,ifwi.meteorlake,ifwi.raptorlake,ifwi.rocketlake</t>
        </is>
      </nc>
    </rcc>
    <rcc rId="0" sId="1">
      <nc r="E42" t="inlineStr">
        <is>
          <t>bios.lunarlake,ifwi.alderlake,ifwi.jasperlake,ifwi.meteorlake,ifwi.raptorlake,ifwi.rocketlake</t>
        </is>
      </nc>
    </rcc>
    <rcc rId="0" sId="1">
      <nc r="E138" t="inlineStr">
        <is>
          <t>ifwi.alderlake,ifwi.jasperlake,ifwi.lunarlake,ifwi.meteorlake,ifwi.raptorlake,ifwi.rocketlake</t>
        </is>
      </nc>
    </rcc>
    <rcc rId="0" sId="1">
      <nc r="E257" t="inlineStr">
        <is>
          <t>ifwi.alderlake,ifwi.jasperlake,ifwi.meteorlake</t>
        </is>
      </nc>
    </rcc>
    <rcc rId="0" sId="1">
      <nc r="E262" t="inlineStr">
        <is>
          <t>ifwi.alderlake,ifwi.jasperlake,ifwi.lunarlake,ifwi.meteorlake,ifwi.raptorlake</t>
        </is>
      </nc>
    </rcc>
    <rcc rId="0" sId="1">
      <nc r="E102" t="inlineStr">
        <is>
          <t>ifwi.alderlake,ifwi.meteorlake</t>
        </is>
      </nc>
    </rcc>
    <rcc rId="0" sId="1">
      <nc r="E254" t="inlineStr">
        <is>
          <t>ifwi.alderlake,ifwi.jasperlake,ifwi.lunarlake,ifwi.meteorlake,ifwi.raptorlake,ifwi.rocketlake</t>
        </is>
      </nc>
    </rcc>
    <rcc rId="0" sId="1">
      <nc r="E101" t="inlineStr">
        <is>
          <t>bios.lunarlake,ifwi.alderlake,ifwi.meteorlake</t>
        </is>
      </nc>
    </rcc>
    <rcc rId="0" sId="1">
      <nc r="E200" t="inlineStr">
        <is>
          <t>ifwi.alderlake,ifwi.jasperlake,ifwi.lunarlake,ifwi.meteorlake,ifwi.raptorlake,ifwi.rocketlake</t>
        </is>
      </nc>
    </rcc>
    <rcc rId="0" sId="1">
      <nc r="E100" t="inlineStr">
        <is>
          <t>ifwi.alderlake,ifwi.meteorlake</t>
        </is>
      </nc>
    </rcc>
    <rcc rId="0" sId="1">
      <nc r="E43" t="inlineStr">
        <is>
          <t>ifwi.alderlake,ifwi.jasperlake,ifwi.lunarlake,ifwi.meteorlake,ifwi.raptorlake,ifwi.rocketlake</t>
        </is>
      </nc>
    </rcc>
    <rcc rId="0" sId="1">
      <nc r="E249" t="inlineStr">
        <is>
          <t>bios.lunarlake,ifwi.alderlake,ifwi.jasperlake,ifwi.lunarlake,ifwi.meteorlake,ifwi.raptorlake,ifwi.rocketlake</t>
        </is>
      </nc>
    </rcc>
    <rcc rId="0" sId="1">
      <nc r="E130" t="inlineStr">
        <is>
          <t>ifwi.alderlake,ifwi.jasperlake,ifwi.lunarlake,ifwi.meteorlake,ifwi.raptorlake,ifwi.rocketlake</t>
        </is>
      </nc>
    </rcc>
    <rcc rId="0" sId="1">
      <nc r="E53" t="inlineStr">
        <is>
          <t>ifwi.alderlake,ifwi.jasperlake,ifwi.lunarlake,ifwi.meteorlake,ifwi.raptorlake,ifwi.rocketlake</t>
        </is>
      </nc>
    </rcc>
    <rcc rId="0" sId="1">
      <nc r="E193" t="inlineStr">
        <is>
          <t>ifwi.alderlake,ifwi.lunarlake,ifwi.meteorlake,ifwi.raptorlake,ifwi.rocketlake</t>
        </is>
      </nc>
    </rcc>
    <rcc rId="0" sId="1">
      <nc r="E20" t="inlineStr">
        <is>
          <t>ifwi.alderlake,ifwi.jasperlake,ifwi.lunarlake,ifwi.meteorlake,ifwi.raptorlake,ifwi.rocketlake</t>
        </is>
      </nc>
    </rcc>
    <rcc rId="0" sId="1">
      <nc r="E206" t="inlineStr">
        <is>
          <t>ifwi.alderlake,ifwi.arrowlake,ifwi.jasperlake,ifwi.lunarlake,ifwi.meteorlake,ifwi.raptorlake,ifwi.rocketlake</t>
        </is>
      </nc>
    </rcc>
    <rcc rId="0" sId="1">
      <nc r="E207" t="inlineStr">
        <is>
          <t>ifwi.alderlake,ifwi.jasperlake,ifwi.lunarlake,ifwi.meteorlake,ifwi.raptorlake,ifwi.rocketlake</t>
        </is>
      </nc>
    </rcc>
    <rcc rId="0" sId="1">
      <nc r="E253" t="inlineStr">
        <is>
          <t>ifwi.alderlake,ifwi.jasperlake,ifwi.lunarlake,ifwi.meteorlake,ifwi.raptorlake,ifwi.rocketlake</t>
        </is>
      </nc>
    </rcc>
    <rcc rId="0" sId="1">
      <nc r="E208" t="inlineStr">
        <is>
          <t>ifwi.alderlake,ifwi.jasperlake,ifwi.lunarlake,ifwi.meteorlake,ifwi.raptorlake,ifwi.rocketlake</t>
        </is>
      </nc>
    </rcc>
    <rcc rId="0" sId="1">
      <nc r="E21" t="inlineStr">
        <is>
          <t>ifwi.alderlake,ifwi.jasperlake,ifwi.lunarlake,ifwi.meteorlake,ifwi.raptorlake,ifwi.rocketlake</t>
        </is>
      </nc>
    </rcc>
    <rcc rId="0" sId="1">
      <nc r="E40" t="inlineStr">
        <is>
          <t>ifwi.alderlake,ifwi.jasperlake,ifwi.lunarlake,ifwi.meteorlake,ifwi.raptorlake,ifwi.rocketlake</t>
        </is>
      </nc>
    </rcc>
    <rcc rId="0" sId="1">
      <nc r="E83" t="inlineStr">
        <is>
          <t>ifwi.alderlake,ifwi.lunarlake,ifwi.meteorlake,ifwi.raptorlake,ifwi.rocketlake</t>
        </is>
      </nc>
    </rcc>
    <rcc rId="0" sId="1">
      <nc r="E90" t="inlineStr">
        <is>
          <t>ifwi.alderlake,ifwi.meteorlake,ifwi.raptorlake,ifwi.rocketlake</t>
        </is>
      </nc>
    </rcc>
    <rcc rId="0" sId="1">
      <nc r="E142" t="inlineStr">
        <is>
          <t>ifwi.alderlake,ifwi.jasperlake,ifwi.lunarlake,ifwi.meteorlake,ifwi.raptorlake,ifwi.rocketlake</t>
        </is>
      </nc>
    </rcc>
    <rcc rId="0" sId="1">
      <nc r="E217" t="inlineStr">
        <is>
          <t>ifwi.alderlake,ifwi.lunarlake,ifwi.meteorlake,ifwi.raptorlake,ifwi.rocketlake</t>
        </is>
      </nc>
    </rcc>
    <rcc rId="0" sId="1">
      <nc r="E140" t="inlineStr">
        <is>
          <t>ifwi.alderlake,ifwi.jasperlake,ifwi.lunarlake,ifwi.meteorlake,ifwi.raptorlake</t>
        </is>
      </nc>
    </rcc>
    <rcc rId="0" sId="1">
      <nc r="E144" t="inlineStr">
        <is>
          <t>ifwi.alderlake,ifwi.jasperlake</t>
        </is>
      </nc>
    </rcc>
    <rcc rId="0" sId="1">
      <nc r="E73" t="inlineStr">
        <is>
          <t>ifwi.alderlake,ifwi.jasperlake,ifwi.meteorlake,ifwi.raptorlake,ifwi.rocketlake</t>
        </is>
      </nc>
    </rcc>
    <rcc rId="0" sId="1">
      <nc r="E74" t="inlineStr">
        <is>
          <t>ifwi.alderlake,ifwi.jasperlake,ifwi.meteorlake,ifwi.raptorlake,ifwi.rocketlake</t>
        </is>
      </nc>
    </rcc>
    <rcc rId="0" sId="1">
      <nc r="E219" t="inlineStr">
        <is>
          <t>ifwi.alderlake,ifwi.lunarlake,ifwi.meteorlake,ifwi.raptorlake,ifwi.rocketlake</t>
        </is>
      </nc>
    </rcc>
    <rcc rId="0" sId="1">
      <nc r="E280" t="inlineStr">
        <is>
          <t>ifwi.alderlake,ifwi.jasperlake,ifwi.meteorlake,ifwi.raptorlake,ifwi.rocketlake</t>
        </is>
      </nc>
    </rcc>
    <rcc rId="0" sId="1">
      <nc r="E189" t="inlineStr">
        <is>
          <t>ifwi.alderlake,ifwi.lunarlake,ifwi.meteorlake,ifwi.raptorlake</t>
        </is>
      </nc>
    </rcc>
    <rcc rId="0" sId="1">
      <nc r="E229" t="inlineStr">
        <is>
          <t>ifwi.alderlake,ifwi.lunarlake,ifwi.meteorlake,ifwi.raptorlake</t>
        </is>
      </nc>
    </rcc>
    <rcc rId="0" sId="1">
      <nc r="E190" t="inlineStr">
        <is>
          <t>ifwi.alderlake,ifwi.lunarlake,ifwi.meteorlake,ifwi.raptorlake</t>
        </is>
      </nc>
    </rcc>
    <rcc rId="0" sId="1">
      <nc r="E80" t="inlineStr">
        <is>
          <t>ifwi.alderlake,ifwi.jasperlake,ifwi.meteorlake,ifwi.raptorlake,ifwi.rocketlake</t>
        </is>
      </nc>
    </rcc>
    <rcc rId="0" sId="1">
      <nc r="E58" t="inlineStr">
        <is>
          <t>ifwi.alderlake</t>
        </is>
      </nc>
    </rcc>
    <rcc rId="0" sId="1">
      <nc r="E60" t="inlineStr">
        <is>
          <t>ifwi.alderlake</t>
        </is>
      </nc>
    </rcc>
    <rcc rId="0" sId="1">
      <nc r="E212" t="inlineStr">
        <is>
          <t>ifwi.alderlake,ifwi.meteorlake,ifwi.raptorlake</t>
        </is>
      </nc>
    </rcc>
    <rcc rId="0" sId="1">
      <nc r="E64" t="inlineStr">
        <is>
          <t>ifwi.alderlake,ifwi.meteorlake,ifwi.raptorlake,ifwi.rocketlake</t>
        </is>
      </nc>
    </rcc>
    <rcc rId="0" sId="1">
      <nc r="E65" t="inlineStr">
        <is>
          <t>ifwi.alderlake,ifwi.meteorlake,ifwi.raptorlake,ifwi.rocketlake</t>
        </is>
      </nc>
    </rcc>
    <rcc rId="0" sId="1">
      <nc r="E160" t="inlineStr">
        <is>
          <t>ifwi.alderlake,ifwi.jasperlake,ifwi.lunarlake,ifwi.meteorlake,ifwi.raptorlake,ifwi.rocketlake</t>
        </is>
      </nc>
    </rcc>
    <rcc rId="0" sId="1">
      <nc r="E226" t="inlineStr">
        <is>
          <t>ifwi.alderlake,ifwi.lunarlake,ifwi.meteorlake,ifwi.raptorlake,ifwi.rocketlake</t>
        </is>
      </nc>
    </rcc>
    <rcc rId="0" sId="1">
      <nc r="E161" t="inlineStr">
        <is>
          <t>ifwi.alderlake,ifwi.jasperlake,ifwi.lunarlake,ifwi.meteorlake,ifwi.raptorlake,ifwi.rocketlake</t>
        </is>
      </nc>
    </rcc>
    <rcc rId="0" sId="1">
      <nc r="E89" t="inlineStr">
        <is>
          <t>ifwi.alderlake,ifwi.jasperlake,ifwi.lunarlake,ifwi.meteorlake,ifwi.raptorlake,ifwi.rocketlake</t>
        </is>
      </nc>
    </rcc>
    <rcc rId="0" sId="1">
      <nc r="E24" t="inlineStr">
        <is>
          <t>ifwi.alderlake,ifwi.arrowlake,ifwi.jasperlake,ifwi.lunarlake,ifwi.meteorlake,ifwi.raptorlake</t>
        </is>
      </nc>
    </rcc>
    <rcc rId="0" sId="1">
      <nc r="E105" t="inlineStr">
        <is>
          <t>ifwi.alderlake,ifwi.arrowlake,ifwi.jasperlake,ifwi.lunarlake,ifwi.meteorlake,ifwi.raptorlake</t>
        </is>
      </nc>
    </rcc>
    <rcc rId="0" sId="1">
      <nc r="E106" t="inlineStr">
        <is>
          <t>ifwi.alderlake,ifwi.arrowlake,ifwi.jasperlake,ifwi.lunarlake,ifwi.meteorlake,ifwi.raptorlake</t>
        </is>
      </nc>
    </rcc>
    <rcc rId="0" sId="1">
      <nc r="E107" t="inlineStr">
        <is>
          <t>ifwi.alderlake,ifwi.arrowlake,ifwi.lunarlake,ifwi.meteorlake,ifwi.raptorlake</t>
        </is>
      </nc>
    </rcc>
    <rcc rId="0" sId="1">
      <nc r="E5" t="inlineStr">
        <is>
          <t>ifwi.alderlake,ifwi.jasperlake,ifwi.meteorlake</t>
        </is>
      </nc>
    </rcc>
    <rcc rId="0" sId="1">
      <nc r="E4" t="inlineStr">
        <is>
          <t>ifwi.alderlake,ifwi.jasperlake,ifwi.meteorlake</t>
        </is>
      </nc>
    </rcc>
    <rcc rId="0" sId="1">
      <nc r="E123" t="inlineStr">
        <is>
          <t>bios.arrowlake,bios.lunarlake,bios.meteorlake,bios.raptorlake,bios.tigerlake,ifwi.alderlake,ifwi.jasperlake,ifwi.lunarlake,ifwi.meteorlake,ifwi.raptorlake,ifwi.rocketlake</t>
        </is>
      </nc>
    </rcc>
    <rcc rId="0" sId="1">
      <nc r="E103" t="inlineStr">
        <is>
          <t>ifwi.alderlake,ifwi.lunarlake,ifwi.meteorlake,ifwi.raptorlake,ifwi.rocketlake</t>
        </is>
      </nc>
    </rcc>
    <rcc rId="0" sId="1">
      <nc r="E7" t="inlineStr">
        <is>
          <t>ifwi.alderlake,ifwi.jasperlake,ifwi.meteorlake,ifwi.rocketlake</t>
        </is>
      </nc>
    </rcc>
    <rcc rId="0" sId="1">
      <nc r="E99" t="inlineStr">
        <is>
          <t>ifwi.alderlake,ifwi.jasperlake,ifwi.meteorlake,ifwi.raptorlake,ifwi.rocketlake</t>
        </is>
      </nc>
    </rcc>
    <rcc rId="0" sId="1">
      <nc r="E8" t="inlineStr">
        <is>
          <t>ifwi.alderlake,ifwi.jasperlake,ifwi.meteorlake,ifwi.raptorlake,ifwi.rocketlake</t>
        </is>
      </nc>
    </rcc>
    <rcc rId="0" sId="1">
      <nc r="E216" t="inlineStr">
        <is>
          <t>ifwi.alderlake,ifwi.jasperlake,ifwi.lunarlake,ifwi.meteorlake,ifwi.raptorlake,ifwi.rocketlake</t>
        </is>
      </nc>
    </rcc>
    <rcc rId="0" sId="1">
      <nc r="E31" t="inlineStr">
        <is>
          <t>ifwi.alderlake,ifwi.lunarlake,ifwi.meteorlake,ifwi.raptorlake,ifwi.rocketlake</t>
        </is>
      </nc>
    </rcc>
    <rcc rId="0" sId="1">
      <nc r="E268" t="inlineStr">
        <is>
          <t>ifwi.alderlake,ifwi.lunarlake,ifwi.meteorlake,ifwi.raptorlake,ifwi.rocketlake</t>
        </is>
      </nc>
    </rcc>
    <rcc rId="0" sId="1">
      <nc r="E266" t="inlineStr">
        <is>
          <t>ifwi.alderlake,ifwi.lunarlake,ifwi.meteorlake,ifwi.raptorlake,ifwi.rocketlake</t>
        </is>
      </nc>
    </rcc>
    <rcc rId="0" sId="1">
      <nc r="E260" t="inlineStr">
        <is>
          <t>ifwi.alderlake,ifwi.lunarlake,ifwi.meteorlake,ifwi.raptorlake</t>
        </is>
      </nc>
    </rcc>
    <rcc rId="0" sId="1">
      <nc r="E250" t="inlineStr">
        <is>
          <t>ifwi.alderlake,ifwi.jasperlake,ifwi.lunarlake,ifwi.meteorlake,ifwi.raptorlake,ifwi.rocketlake</t>
        </is>
      </nc>
    </rcc>
    <rcc rId="0" sId="1">
      <nc r="E114" t="inlineStr">
        <is>
          <t>ifwi.alderlake,ifwi.lunarlake,ifwi.meteorlake,ifwi.raptorlake,ifwi.rocketlake</t>
        </is>
      </nc>
    </rcc>
    <rcc rId="0" sId="1">
      <nc r="E41" t="inlineStr">
        <is>
          <t>ifwi.alderlake,ifwi.lunarlake,ifwi.meteorlake,ifwi.raptorlake,ifwi.rocketlake</t>
        </is>
      </nc>
    </rcc>
    <rcc rId="0" sId="1">
      <nc r="E94" t="inlineStr">
        <is>
          <t>ifwi.alderlake,ifwi.jasperlake,ifwi.lunarlake,ifwi.meteorlake,ifwi.raptorlake,ifwi.rocketlake</t>
        </is>
      </nc>
    </rcc>
    <rcc rId="0" sId="1">
      <nc r="E35" t="inlineStr">
        <is>
          <t>ifwi.alderlake,ifwi.lunarlake,ifwi.meteorlake,ifwi.raptorlake,ifwi.rocketlake</t>
        </is>
      </nc>
    </rcc>
    <rcc rId="0" sId="1">
      <nc r="E30" t="inlineStr">
        <is>
          <t>ifwi.alderlake,ifwi.jasperlake,ifwi.lunarlake,ifwi.meteorlake,ifwi.raptorlake,ifwi.rocketlake</t>
        </is>
      </nc>
    </rcc>
    <rcc rId="0" sId="1">
      <nc r="E152" t="inlineStr">
        <is>
          <t>ifwi.alderlake,ifwi.jasperlake,ifwi.lunarlake,ifwi.meteorlake,ifwi.raptorlake,ifwi.rocketlake</t>
        </is>
      </nc>
    </rcc>
    <rcc rId="0" sId="1">
      <nc r="E134" t="inlineStr">
        <is>
          <t>ifwi.alderlake,ifwi.lunarlake,ifwi.meteorlake,ifwi.raptorlake,ifwi.rocketlake</t>
        </is>
      </nc>
    </rcc>
    <rcc rId="0" sId="1">
      <nc r="E135" t="inlineStr">
        <is>
          <t>ifwi.alderlake,ifwi.lunarlake,ifwi.meteorlake,ifwi.raptorlake,ifwi.rocketlake</t>
        </is>
      </nc>
    </rcc>
    <rcc rId="0" sId="1">
      <nc r="E28" t="inlineStr">
        <is>
          <t>bios.lunarlake,ifwi.alderlake,ifwi.jasperlake,ifwi.meteorlake,ifwi.raptorlake,ifwi.rocketlake</t>
        </is>
      </nc>
    </rcc>
    <rcc rId="0" sId="1">
      <nc r="E131" t="inlineStr">
        <is>
          <t>ifwi.alderlake,ifwi.lunarlake,ifwi.meteorlake,ifwi.raptorlake,ifwi.rocketlake</t>
        </is>
      </nc>
    </rcc>
    <rcc rId="0" sId="1">
      <nc r="E117" t="inlineStr">
        <is>
          <t>ifwi.alderlake,ifwi.jasperlake,ifwi.lunarlake,ifwi.meteorlake,ifwi.raptorlake,ifwi.rocketlake</t>
        </is>
      </nc>
    </rcc>
    <rcc rId="0" sId="1">
      <nc r="E139" t="inlineStr">
        <is>
          <t>ifwi.alderlake,ifwi.jasperlake,ifwi.lunarlake,ifwi.meteorlake,ifwi.raptorlake</t>
        </is>
      </nc>
    </rcc>
    <rcc rId="0" sId="1">
      <nc r="E119" t="inlineStr">
        <is>
          <t>ifwi.alderlake,ifwi.jasperlake,ifwi.lunarlake,ifwi.meteorlake,ifwi.raptorlake,ifwi.rocketlake</t>
        </is>
      </nc>
    </rcc>
    <rcc rId="0" sId="1">
      <nc r="E84" t="inlineStr">
        <is>
          <t>ifwi.alderlake,ifwi.lunarlake,ifwi.meteorlake,ifwi.raptorlake,ifwi.rocketlake</t>
        </is>
      </nc>
    </rcc>
    <rcc rId="0" sId="1">
      <nc r="E218" t="inlineStr">
        <is>
          <t>ifwi.alderlake,ifwi.lunarlake,ifwi.meteorlake,ifwi.raptorlake,ifwi.rocketlake</t>
        </is>
      </nc>
    </rcc>
    <rcc rId="0" sId="1">
      <nc r="E285" t="inlineStr">
        <is>
          <t>ifwi.alderlake,ifwi.lunarlake,ifwi.meteorlake,ifwi.raptorlake</t>
        </is>
      </nc>
    </rcc>
    <rcc rId="0" sId="1">
      <nc r="E284" t="inlineStr">
        <is>
          <t>ifwi.alderlake,ifwi.meteorlake,ifwi.raptorlake,ifwi.tigerlake</t>
        </is>
      </nc>
    </rcc>
    <rcc rId="0" sId="1">
      <nc r="E286" t="inlineStr">
        <is>
          <t>ifwi.alderlake,ifwi.lunarlake,ifwi.meteorlake,ifwi.raptorlake</t>
        </is>
      </nc>
    </rcc>
    <rcc rId="0" sId="1">
      <nc r="E2" t="inlineStr">
        <is>
          <t>ifwi.alderlake,ifwi.meteorlake,ifwi.raptorlake,ifwi.tigerlake</t>
        </is>
      </nc>
    </rcc>
    <rcc rId="0" sId="1">
      <nc r="E98" t="inlineStr">
        <is>
          <t>ifwi.alderlake</t>
        </is>
      </nc>
    </rcc>
    <rcc rId="0" sId="1">
      <nc r="E96" t="inlineStr">
        <is>
          <t>ifwi.alderlake,ifwi.meteorlake,ifwi.raptorlake</t>
        </is>
      </nc>
    </rcc>
    <rcc rId="0" sId="1">
      <nc r="E175" t="inlineStr">
        <is>
          <t>ifwi.alderlake,ifwi.meteorlake,ifwi.raptorlake</t>
        </is>
      </nc>
    </rcc>
    <rcc rId="0" sId="1">
      <nc r="E62" t="inlineStr">
        <is>
          <t>ifwi.alderlake,ifwi.meteorlake</t>
        </is>
      </nc>
    </rcc>
    <rcc rId="0" sId="1">
      <nc r="E59" t="inlineStr">
        <is>
          <t>ifwi.alderlake</t>
        </is>
      </nc>
    </rcc>
    <rcc rId="0" sId="1">
      <nc r="E179" t="inlineStr">
        <is>
          <t>ifwi.alderlake,ifwi.meteorlake,ifwi.raptorlake</t>
        </is>
      </nc>
    </rcc>
    <rcc rId="0" sId="1">
      <nc r="E78" t="inlineStr">
        <is>
          <t>ifwi.alderlake,ifwi.meteorlake</t>
        </is>
      </nc>
    </rcc>
    <rcc rId="0" sId="1">
      <nc r="E61" t="inlineStr">
        <is>
          <t>ifwi.alderlake,ifwi.meteorlake</t>
        </is>
      </nc>
    </rcc>
    <rcc rId="0" sId="1">
      <nc r="E181" t="inlineStr">
        <is>
          <t>ifwi.alderlake,ifwi.meteorlake,ifwi.raptorlake</t>
        </is>
      </nc>
    </rcc>
    <rcc rId="0" sId="1">
      <nc r="E178" t="inlineStr">
        <is>
          <t>ifwi.alderlake,ifwi.meteorlake,ifwi.raptorlake</t>
        </is>
      </nc>
    </rcc>
    <rcc rId="0" sId="1">
      <nc r="E57" t="inlineStr">
        <is>
          <t>ifwi.alderlake,ifwi.meteorlake</t>
        </is>
      </nc>
    </rcc>
    <rcc rId="0" sId="1">
      <nc r="E137" t="inlineStr">
        <is>
          <t>ifwi.alderlake,ifwi.jasperlake,ifwi.lunarlake,ifwi.meteorlake,ifwi.raptorlake,ifwi.rocketlake</t>
        </is>
      </nc>
    </rcc>
    <rcc rId="0" sId="1">
      <nc r="E77" t="inlineStr">
        <is>
          <t>ifwi.alderlake,ifwi.meteorlake</t>
        </is>
      </nc>
    </rcc>
    <rcc rId="0" sId="1">
      <nc r="E76" t="inlineStr">
        <is>
          <t>bios.alderlake,bios.meteorlake,bios.raptorlake,ifwi.alderlake,ifwi.jasperlake,ifwi.rocketlake</t>
        </is>
      </nc>
    </rcc>
    <rcc rId="0" sId="1">
      <nc r="E97" t="inlineStr">
        <is>
          <t>ifwi.alderlake</t>
        </is>
      </nc>
    </rcc>
    <rcc rId="0" sId="1">
      <nc r="E95" t="inlineStr">
        <is>
          <t>ifwi.alderlake,ifwi.meteorlake</t>
        </is>
      </nc>
    </rcc>
    <rcc rId="0" sId="1">
      <nc r="E177" t="inlineStr">
        <is>
          <t>ifwi.alderlake,ifwi.meteorlake</t>
        </is>
      </nc>
    </rcc>
    <rcc rId="0" sId="1">
      <nc r="E66" t="inlineStr">
        <is>
          <t>ifwi.alderlake,ifwi.meteorlake,ifwi.raptorlake</t>
        </is>
      </nc>
    </rcc>
    <rcc rId="0" sId="1">
      <nc r="E68" t="inlineStr">
        <is>
          <t>ifwi.alderlake,ifwi.meteorlake,ifwi.raptorlake</t>
        </is>
      </nc>
    </rcc>
    <rcc rId="0" sId="1">
      <nc r="E187" t="inlineStr">
        <is>
          <t>ifwi.alderlake,ifwi.jasperlake,ifwi.meteorlake,ifwi.raptorlake,ifwi.rocketlake</t>
        </is>
      </nc>
    </rcc>
    <rcc rId="0" sId="1">
      <nc r="E185" t="inlineStr">
        <is>
          <t>ifwi.alderlake,ifwi.jasperlake,ifwi.meteorlake,ifwi.raptorlake,ifwi.rocketlake</t>
        </is>
      </nc>
    </rcc>
    <rcc rId="0" sId="1">
      <nc r="E143" t="inlineStr">
        <is>
          <t>ifwi.alderlake,ifwi.jasperlake</t>
        </is>
      </nc>
    </rcc>
    <rcc rId="0" sId="1">
      <nc r="E141" t="inlineStr">
        <is>
          <t>ifwi.alderlake,ifwi.jasperlake,ifwi.lunarlake,ifwi.meteorlake,ifwi.raptorlake</t>
        </is>
      </nc>
    </rcc>
    <rcc rId="0" sId="1">
      <nc r="E145" t="inlineStr">
        <is>
          <t>ifwi.alderlake,ifwi.jasperlake</t>
        </is>
      </nc>
    </rcc>
    <rcc rId="0" sId="1">
      <nc r="E220" t="inlineStr">
        <is>
          <t>ifwi.alderlake,ifwi.lunarlake,ifwi.meteorlake,ifwi.raptorlake,ifwi.rocketlake</t>
        </is>
      </nc>
    </rcc>
    <rcc rId="0" sId="1">
      <nc r="E197" t="inlineStr">
        <is>
          <t>ifwi.alderlake,ifwi.jasperlake,ifwi.lunarlake,ifwi.meteorlake,ifwi.raptorlake,ifwi.rocketlake</t>
        </is>
      </nc>
    </rcc>
    <rcc rId="0" sId="1">
      <nc r="E49" t="inlineStr">
        <is>
          <t>ifwi.alderlake,ifwi.lunarlake,ifwi.meteorlake</t>
        </is>
      </nc>
    </rcc>
    <rcc rId="0" sId="1">
      <nc r="E153" t="inlineStr">
        <is>
          <t>ifwi.alderlake,ifwi.jasperlake,ifwi.meteorlake,ifwi.raptorlake,ifwi.rocketlake</t>
        </is>
      </nc>
    </rcc>
    <rcc rId="0" sId="1">
      <nc r="E154" t="inlineStr">
        <is>
          <t>ifwi.alderlake,ifwi.jasperlake,ifwi.lunarlake,ifwi.meteorlake,ifwi.raptorlake,ifwi.rocketlake</t>
        </is>
      </nc>
    </rcc>
    <rcc rId="0" sId="1">
      <nc r="E3" t="inlineStr">
        <is>
          <t>ifwi.alderlake,ifwi.jasperlake,ifwi.meteorlake</t>
        </is>
      </nc>
    </rcc>
    <rcc rId="0" sId="1">
      <nc r="E108" t="inlineStr">
        <is>
          <t>ifwi.alderlake,ifwi.lunarlake,ifwi.meteorlake,ifwi.raptorlake,ifwi.rocketlake</t>
        </is>
      </nc>
    </rcc>
    <rcc rId="0" sId="1">
      <nc r="E38" t="inlineStr">
        <is>
          <t>ifwi.alderlake,ifwi.lunarlake,ifwi.meteorlake,ifwi.raptorlake,ifwi.rocketlake</t>
        </is>
      </nc>
    </rcc>
    <rcc rId="0" sId="1">
      <nc r="E50" t="inlineStr">
        <is>
          <t>ifwi.alderlake,ifwi.jasperlake,ifwi.lunarlake,ifwi.meteorlake,ifwi.raptorlake,ifwi.rocketlake</t>
        </is>
      </nc>
    </rcc>
    <rcc rId="0" sId="1">
      <nc r="E115" t="inlineStr">
        <is>
          <t>ifwi.alderlake</t>
        </is>
      </nc>
    </rcc>
    <rcc rId="0" sId="1">
      <nc r="E275" t="inlineStr">
        <is>
          <t>ifwi.alderlake,ifwi.jasperlake,ifwi.lunarlake,ifwi.meteorlake,ifwi.raptorlake,ifwi.rocketlake</t>
        </is>
      </nc>
    </rcc>
    <rcc rId="0" sId="1">
      <nc r="E274" t="inlineStr">
        <is>
          <t>ifwi.alderlake,ifwi.jasperlake,ifwi.lunarlake,ifwi.meteorlake,ifwi.raptorlake,ifwi.rocketlake</t>
        </is>
      </nc>
    </rcc>
    <rcc rId="0" sId="1">
      <nc r="E276" t="inlineStr">
        <is>
          <t>ifwi.alderlake,ifwi.jasperlake,ifwi.lunarlake,ifwi.meteorlake,ifwi.raptorlake,ifwi.rocketlake</t>
        </is>
      </nc>
    </rcc>
    <rcc rId="0" sId="1">
      <nc r="E18" t="inlineStr">
        <is>
          <t>ifwi.alderlake,ifwi.jasperlake,ifwi.meteorlake</t>
        </is>
      </nc>
    </rcc>
    <rcc rId="0" sId="1">
      <nc r="E283" t="inlineStr">
        <is>
          <t>ifwi.alderlake,ifwi.jasperlake,ifwi.lunarlake,ifwi.meteorlake,ifwi.raptorlake</t>
        </is>
      </nc>
    </rcc>
    <rcc rId="0" sId="1">
      <nc r="E281" t="inlineStr">
        <is>
          <t>ifwi.alderlake,ifwi.jasperlake,ifwi.lunarlake,ifwi.meteorlake,ifwi.raptorlake</t>
        </is>
      </nc>
    </rcc>
    <rcc rId="0" sId="1">
      <nc r="E127" t="inlineStr">
        <is>
          <t>ifwi.alderlake,ifwi.jasperlake,ifwi.meteorlake,ifwi.raptorlake,ifwi.rocketlake</t>
        </is>
      </nc>
    </rcc>
    <rcc rId="0" sId="1">
      <nc r="E126" t="inlineStr">
        <is>
          <t>ifwi.alderlake,ifwi.jasperlake,ifwi.meteorlake,ifwi.raptorlake,ifwi.rocketlake</t>
        </is>
      </nc>
    </rcc>
    <rcc rId="0" sId="1">
      <nc r="E9" t="inlineStr">
        <is>
          <t>ifwi.alderlake,ifwi.jasperlake,ifwi.meteorlake,ifwi.rocketlake</t>
        </is>
      </nc>
    </rcc>
    <rcc rId="0" sId="1">
      <nc r="E88" t="inlineStr">
        <is>
          <t>ifwi.alderlake,ifwi.meteorlake</t>
        </is>
      </nc>
    </rcc>
    <rcc rId="0" sId="1">
      <nc r="E162" t="inlineStr">
        <is>
          <t>ifwi.alderlake,ifwi.lunarlake,ifwi.meteorlake,ifwi.raptorlake</t>
        </is>
      </nc>
    </rcc>
    <rcc rId="0" sId="1">
      <nc r="E163" t="inlineStr">
        <is>
          <t>ifwi.alderlake,ifwi.lunarlake,ifwi.meteorlake,ifwi.raptorlake</t>
        </is>
      </nc>
    </rcc>
    <rcc rId="0" sId="1">
      <nc r="E227" t="inlineStr">
        <is>
          <t>ifwi.alderlake,ifwi.lunarlake,ifwi.meteorlake,ifwi.raptorlake</t>
        </is>
      </nc>
    </rcc>
    <rcc rId="0" sId="1">
      <nc r="E269" t="inlineStr">
        <is>
          <t>ifwi.alderlake,ifwi.lunarlake,ifwi.meteorlake,ifwi.raptorlake,ifwi.rocketlake</t>
        </is>
      </nc>
    </rcc>
    <rcc rId="0" sId="1">
      <nc r="E267" t="inlineStr">
        <is>
          <t>ifwi.alderlake,ifwi.lunarlake,ifwi.meteorlake,ifwi.raptorlake,ifwi.rocketlake</t>
        </is>
      </nc>
    </rcc>
    <rcc rId="0" sId="1">
      <nc r="E271" t="inlineStr">
        <is>
          <t>ifwi.alderlake,ifwi.lunarlake,ifwi.meteorlake,ifwi.raptorlake,ifwi.rocketlake</t>
        </is>
      </nc>
    </rcc>
    <rcc rId="0" sId="1">
      <nc r="E93" t="inlineStr">
        <is>
          <t>ifwi.alderlake,ifwi.jasperlake,ifwi.lunarlake,ifwi.meteorlake,ifwi.raptorlake,ifwi.rocketlake</t>
        </is>
      </nc>
    </rcc>
    <rcc rId="0" sId="1">
      <nc r="E215" t="inlineStr">
        <is>
          <t>ifwi.alderlake,ifwi.jasperlake,ifwi.lunarlake,ifwi.meteorlake,ifwi.raptorlake</t>
        </is>
      </nc>
    </rcc>
    <rcc rId="0" sId="1">
      <nc r="E75" t="inlineStr">
        <is>
          <t>bios.alderlake,bios.meteorlake,bios.raptorlake,bios.tigerlake,ifwi.alderlake,ifwi.jasperlake,ifwi.meteorlake</t>
        </is>
      </nc>
    </rcc>
    <rcc rId="0" sId="1">
      <nc r="E203" t="inlineStr">
        <is>
          <t>ifwi.alderlake,ifwi.arrowlake,ifwi.jasperlake,ifwi.lunarlake,ifwi.meteorlake,ifwi.raptorlake,ifwi.rocketlake</t>
        </is>
      </nc>
    </rcc>
    <rcc rId="0" sId="1">
      <nc r="E92" t="inlineStr">
        <is>
          <t>ifwi.alderlake,ifwi.jasperlake,ifwi.lunarlake,ifwi.meteorlake</t>
        </is>
      </nc>
    </rcc>
    <rcc rId="0" sId="1">
      <nc r="E85" t="inlineStr">
        <is>
          <t>ifwi.alderlake,ifwi.jasperlake,ifwi.lunarlake,ifwi.meteorlake,ifwi.raptorlake,ifwi.rocketlake</t>
        </is>
      </nc>
    </rcc>
    <rcc rId="0" sId="1">
      <nc r="E255" t="inlineStr">
        <is>
          <t>ifwi.alderlake,ifwi.jasperlake,ifwi.lunarlake,ifwi.meteorlake,ifwi.raptorlake,ifwi.rocketlake</t>
        </is>
      </nc>
    </rcc>
    <rcc rId="0" sId="1">
      <nc r="E116" t="inlineStr">
        <is>
          <t>ifwi.alderlake,ifwi.jasperlake,ifwi.lunarlake,ifwi.meteorlake,ifwi.raptorlake,ifwi.rocketlake</t>
        </is>
      </nc>
    </rcc>
    <rcc rId="0" sId="1">
      <nc r="E242" t="inlineStr">
        <is>
          <t>ifwi.alderlake,ifwi.lunarlake,ifwi.meteorlake,ifwi.raptorlake,ifwi.rocketlake</t>
        </is>
      </nc>
    </rcc>
    <rcc rId="0" sId="1">
      <nc r="E29" t="inlineStr">
        <is>
          <t>ifwi.alderlake,ifwi.raptorlake,ifwi.rocketlake</t>
        </is>
      </nc>
    </rcc>
    <rcc rId="0" sId="1">
      <nc r="E202" t="inlineStr">
        <is>
          <t>ifwi.alderlake,ifwi.jasperlake,ifwi.meteorlake,ifwi.raptorlake,ifwi.rocketlake</t>
        </is>
      </nc>
    </rcc>
    <rcc rId="0" sId="1">
      <nc r="E241" t="inlineStr">
        <is>
          <t>ifwi.alderlake,ifwi.meteorlake,ifwi.raptorlake,ifwi.rocketlake</t>
        </is>
      </nc>
    </rcc>
    <rcc rId="0" sId="1">
      <nc r="E188" t="inlineStr">
        <is>
          <t>ifwi.alderlake,ifwi.jasperlake,ifwi.lunarlake,ifwi.meteorlake,ifwi.raptorlake,ifwi.rocketlake</t>
        </is>
      </nc>
    </rcc>
    <rcc rId="0" sId="1">
      <nc r="E244" t="inlineStr">
        <is>
          <t>ifwi.alderlake,ifwi.lunarlake,ifwi.meteorlake,ifwi.raptorlake,ifwi.rocketlake</t>
        </is>
      </nc>
    </rcc>
    <rcc rId="0" sId="1">
      <nc r="E149" t="inlineStr">
        <is>
          <t>ifwi.alderlake,ifwi.jasperlake,ifwi.lunarlake,ifwi.meteorlake,ifwi.raptorlake,ifwi.rocketlake</t>
        </is>
      </nc>
    </rcc>
    <rcc rId="0" sId="1">
      <nc r="E191" t="inlineStr">
        <is>
          <t>bios.lunarlake,ifwi.alderlake,ifwi.jasperlake,ifwi.lunarlake,ifwi.meteorlake,ifwi.raptorlake,ifwi.rocketlake</t>
        </is>
      </nc>
    </rcc>
    <rcc rId="0" sId="1">
      <nc r="E223" t="inlineStr">
        <is>
          <t>ifwi.alderlake,ifwi.jasperlake,ifwi.lunarlake,ifwi.meteorlake,ifwi.raptorlake,ifwi.rocketlake</t>
        </is>
      </nc>
    </rcc>
    <rcc rId="0" sId="1">
      <nc r="E148" t="inlineStr">
        <is>
          <t>ifwi.alderlake,ifwi.jasperlake,ifwi.lunarlake,ifwi.meteorlake,ifwi.raptorlake,ifwi.rocketlake</t>
        </is>
      </nc>
    </rcc>
    <rcc rId="0" sId="1">
      <nc r="E273" t="inlineStr">
        <is>
          <t>ifwi.alderlake,ifwi.jasperlake,ifwi.lunarlake,ifwi.meteorlake,ifwi.raptorlake,ifwi.rocketlake</t>
        </is>
      </nc>
    </rcc>
    <rcc rId="0" sId="1">
      <nc r="E272" t="inlineStr">
        <is>
          <t>ifwi.alderlake,ifwi.jasperlake,ifwi.lunarlake,ifwi.meteorlake,ifwi.raptorlake,ifwi.rocketlake</t>
        </is>
      </nc>
    </rcc>
    <rcc rId="0" sId="1">
      <nc r="E204" t="inlineStr">
        <is>
          <t>ifwi.alderlake,ifwi.jasperlake,ifwi.lunarlake,ifwi.meteorlake,ifwi.raptorlake,ifwi.rocketlake</t>
        </is>
      </nc>
    </rcc>
    <rcc rId="0" sId="1">
      <nc r="E129" t="inlineStr">
        <is>
          <t>ifwi.alderlake,ifwi.jasperlake,ifwi.lunarlake,ifwi.meteorlake,ifwi.raptorlake,ifwi.rocketlake</t>
        </is>
      </nc>
    </rcc>
    <rcc rId="0" sId="1">
      <nc r="E128" t="inlineStr">
        <is>
          <t>ifwi.alderlake,ifwi.jasperlake,ifwi.lunarlake,ifwi.meteorlake,ifwi.raptorlake,ifwi.rocketlake</t>
        </is>
      </nc>
    </rcc>
    <rcc rId="0" sId="1">
      <nc r="E10" t="inlineStr">
        <is>
          <t>ifwi.alderlake,ifwi.jasperlake,ifwi.lunarlake,ifwi.meteorlake</t>
        </is>
      </nc>
    </rcc>
    <rcc rId="0" sId="1">
      <nc r="E172" t="inlineStr">
        <is>
          <t>ifwi.alderlake,ifwi.lunarlake,ifwi.meteorlake</t>
        </is>
      </nc>
    </rcc>
    <rcc rId="0" sId="1">
      <nc r="E201" t="inlineStr">
        <is>
          <t>ifwi.alderlake,ifwi.jasperlake,ifwi.meteorlake,ifwi.raptorlake,ifwi.rocketlake</t>
        </is>
      </nc>
    </rcc>
    <rcc rId="0" sId="1">
      <nc r="E86" t="inlineStr">
        <is>
          <t>ifwi.alderlake,ifwi.meteorlake,ifwi.raptorlake,ifwi.rocketlake</t>
        </is>
      </nc>
    </rcc>
    <rcc rId="0" sId="1">
      <nc r="E87" t="inlineStr">
        <is>
          <t>ifwi.alderlake,ifwi.meteorlake,ifwi.raptorlake,ifwi.rocketlake</t>
        </is>
      </nc>
    </rcc>
    <rcc rId="0" sId="1">
      <nc r="E111" t="inlineStr">
        <is>
          <t>ifwi.alderlake,ifwi.lunarlake,ifwi.meteorlake,ifwi.raptorlake,ifwi.rocketlake</t>
        </is>
      </nc>
    </rcc>
    <rcc rId="0" sId="1">
      <nc r="E110" t="inlineStr">
        <is>
          <t>ifwi.alderlake,ifwi.lunarlake,ifwi.meteorlake,ifwi.raptorlake,ifwi.rocketlake</t>
        </is>
      </nc>
    </rcc>
    <rcc rId="0" sId="1">
      <nc r="E118" t="inlineStr">
        <is>
          <t>ifwi.alderlake,ifwi.jasperlake,ifwi.lunarlake,ifwi.meteorlake</t>
        </is>
      </nc>
    </rcc>
    <rcc rId="0" sId="1">
      <nc r="E169" t="inlineStr">
        <is>
          <t>ifwi.alderlake,ifwi.jasperlake,ifwi.lunarlake,ifwi.meteorlake,ifwi.raptorlake,ifwi.rocketlake</t>
        </is>
      </nc>
    </rcc>
    <rcc rId="0" sId="1">
      <nc r="E209" t="inlineStr">
        <is>
          <t>ifwi.alderlake,ifwi.meteorlake,ifwi.raptorlake</t>
        </is>
      </nc>
    </rcc>
    <rcc rId="0" sId="1">
      <nc r="E171" t="inlineStr">
        <is>
          <t>ifwi.alderlake,ifwi.jasperlake,ifwi.lunarlake,ifwi.meteorlake</t>
        </is>
      </nc>
    </rcc>
    <rcc rId="0" sId="1">
      <nc r="E170" t="inlineStr">
        <is>
          <t>ifwi.alderlake,ifwi.jasperlake,ifwi.lunarlake,ifwi.meteorlake,ifwi.raptorlake,ifwi.rocketlake</t>
        </is>
      </nc>
    </rcc>
    <rcc rId="0" sId="1">
      <nc r="E224" t="inlineStr">
        <is>
          <t>ifwi.alderlake,ifwi.jasperlake,ifwi.lunarlake,ifwi.meteorlake,ifwi.raptorlake,ifwi.rocketlake</t>
        </is>
      </nc>
    </rcc>
    <rcc rId="0" sId="1">
      <nc r="E48" t="inlineStr">
        <is>
          <t>ifwi.alderlake,ifwi.lunarlake,ifwi.meteorlake,ifwi.raptorlake,ifwi.rocketlake</t>
        </is>
      </nc>
    </rcc>
    <rcc rId="0" sId="1">
      <nc r="E19" t="inlineStr">
        <is>
          <t>ifwi.alderlake,ifwi.lunarlake,ifwi.meteorlake,ifwi.raptorlake,ifwi.rocketlake</t>
        </is>
      </nc>
    </rcc>
    <rcc rId="0" sId="1">
      <nc r="E259" t="inlineStr">
        <is>
          <t>ifwi.alderlake,ifwi.jasperlake,ifwi.lunarlake,ifwi.meteorlake,ifwi.raptorlake,ifwi.rocketlake</t>
        </is>
      </nc>
    </rcc>
    <rcc rId="0" sId="1">
      <nc r="E55" t="inlineStr">
        <is>
          <t>ifwi.alderlake,ifwi.meteorlake,ifwi.raptorlake</t>
        </is>
      </nc>
    </rcc>
    <rcc rId="0" sId="1">
      <nc r="E282" t="inlineStr">
        <is>
          <t>bios.arrowlake,bios.meteorlake,ifwi.alderlake,ifwi.jasperlake,ifwi.meteorlake,ifwi.raptorlake,ifwi.rocketlake</t>
        </is>
      </nc>
    </rcc>
    <rcc rId="0" sId="1">
      <nc r="E113" t="inlineStr">
        <is>
          <t>ifwi.alderlake,ifwi.jasperlake,ifwi.lunarlake,ifwi.meteorlake,ifwi.raptorlake,ifwi.rocketlake</t>
        </is>
      </nc>
    </rcc>
    <rcc rId="0" sId="1">
      <nc r="E246" t="inlineStr">
        <is>
          <t>ifwi.alderlake,ifwi.lunarlake,ifwi.meteorlake,ifwi.raptorlake,ifwi.rocketlake</t>
        </is>
      </nc>
    </rcc>
    <rcc rId="0" sId="1">
      <nc r="E147" t="inlineStr">
        <is>
          <t>ifwi.alderlake,ifwi.jasperlake,ifwi.lunarlake,ifwi.meteorlake,ifwi.raptorlake,ifwi.rocketlake</t>
        </is>
      </nc>
    </rcc>
    <rcc rId="0" sId="1">
      <nc r="E22" t="inlineStr">
        <is>
          <t>ifwi.alderlake,ifwi.arrowlake,ifwi.lunarlake,ifwi.meteorlake,ifwi.raptorlake</t>
        </is>
      </nc>
    </rcc>
    <rcc rId="0" sId="1">
      <nc r="E205" t="inlineStr">
        <is>
          <t>ifwi.alderlake,ifwi.jasperlake,ifwi.lunarlake,ifwi.meteorlake,ifwi.raptorlake,ifwi.rocketlake</t>
        </is>
      </nc>
    </rcc>
    <rcc rId="0" sId="1">
      <nc r="E167" t="inlineStr">
        <is>
          <t>ifwi.alderlake,ifwi.lunarlake,ifwi.meteorlake,ifwi.raptorlake,ifwi.rocketlake</t>
        </is>
      </nc>
    </rcc>
    <rcc rId="0" sId="1">
      <nc r="E238" t="inlineStr">
        <is>
          <t>ifwi.alderlake,ifwi.jasperlake,ifwi.lunarlake,ifwi.meteorlake,ifwi.raptorlake,ifwi.rocketlake</t>
        </is>
      </nc>
    </rcc>
    <rcc rId="0" sId="1">
      <nc r="E133" t="inlineStr">
        <is>
          <t>ifwi.alderlake,ifwi.jasperlake,ifwi.lunarlake,ifwi.meteorlake,ifwi.raptorlake,ifwi.rocketlake</t>
        </is>
      </nc>
    </rcc>
    <rcc rId="0" sId="1">
      <nc r="E132" t="inlineStr">
        <is>
          <t>ifwi.alderlake,ifwi.jasperlake,ifwi.lunarlake,ifwi.meteorlake,ifwi.raptorlake,ifwi.rocketlake</t>
        </is>
      </nc>
    </rcc>
    <rcc rId="0" sId="1">
      <nc r="E228" t="inlineStr">
        <is>
          <t>ifwi.alderlake,ifwi.jasperlake,ifwi.meteorlake,ifwi.raptorlake,ifwi.rocketlake</t>
        </is>
      </nc>
    </rcc>
    <rcc rId="0" sId="1">
      <nc r="E166" t="inlineStr">
        <is>
          <t>ifwi.alderlake,ifwi.jasperlake,ifwi.lunarlake,ifwi.meteorlake,ifwi.raptorlake,ifwi.rocketlake</t>
        </is>
      </nc>
    </rcc>
    <rcc rId="0" sId="1">
      <nc r="E157" t="inlineStr">
        <is>
          <t>ifwi.alderlake,ifwi.jasperlake,ifwi.lunarlake,ifwi.meteorlake,ifwi.raptorlake,ifwi.rocketlake</t>
        </is>
      </nc>
    </rcc>
    <rcc rId="0" sId="1">
      <nc r="E159" t="inlineStr">
        <is>
          <t>ifwi.alderlake,ifwi.jasperlake,ifwi.lunarlake,ifwi.meteorlake,ifwi.raptorlake,ifwi.rocketlake</t>
        </is>
      </nc>
    </rcc>
    <rcc rId="0" sId="1">
      <nc r="E165" t="inlineStr">
        <is>
          <t>ifwi.alderlake,ifwi.jasperlake,ifwi.lunarlake,ifwi.meteorlake,ifwi.raptorlake,ifwi.rocketlake</t>
        </is>
      </nc>
    </rcc>
    <rcc rId="0" sId="1">
      <nc r="E231" t="inlineStr">
        <is>
          <t>ifwi.alderlake,ifwi.jasperlake,ifwi.meteorlake,ifwi.raptorlake,ifwi.rocketlake</t>
        </is>
      </nc>
    </rcc>
    <rcc rId="0" sId="1">
      <nc r="E232" t="inlineStr">
        <is>
          <t>ifwi.alderlake,ifwi.jasperlake,ifwi.lunarlake,ifwi.meteorlake,ifwi.raptorlake,ifwi.rocketlake</t>
        </is>
      </nc>
    </rcc>
    <rcc rId="0" sId="1">
      <nc r="E233" t="inlineStr">
        <is>
          <t>ifwi.alderlake,ifwi.arrowlake,ifwi.jasperlake,ifwi.lunarlake,ifwi.meteorlake,ifwi.raptorlake,ifwi.rocketlake</t>
        </is>
      </nc>
    </rcc>
    <rcc rId="0" sId="1">
      <nc r="E234" t="inlineStr">
        <is>
          <t>ifwi.alderlake,ifwi.arrowlake,ifwi.jasperlake,ifwi.lunarlake,ifwi.meteorlake,ifwi.raptorlake,ifwi.rocketlake</t>
        </is>
      </nc>
    </rcc>
    <rcc rId="0" sId="1">
      <nc r="E235" t="inlineStr">
        <is>
          <t>ifwi.alderlake,ifwi.jasperlake,ifwi.lunarlake,ifwi.meteorlake,ifwi.raptorlake,ifwi.rocketlake</t>
        </is>
      </nc>
    </rcc>
    <rcc rId="0" sId="1">
      <nc r="E236" t="inlineStr">
        <is>
          <t>ifwi.alderlake,ifwi.jasperlake,ifwi.meteorlake,ifwi.raptorlake,ifwi.rocketlake</t>
        </is>
      </nc>
    </rcc>
    <rcc rId="0" sId="1">
      <nc r="E237" t="inlineStr">
        <is>
          <t>ifwi.alderlake,ifwi.jasperlake,ifwi.lunarlake,ifwi.meteorlake,ifwi.raptorlake,ifwi.rocketlake</t>
        </is>
      </nc>
    </rcc>
    <rcc rId="0" sId="1">
      <nc r="E164" t="inlineStr">
        <is>
          <t>ifwi.alderlake,ifwi.jasperlake,ifwi.lunarlake,ifwi.meteorlake,ifwi.raptorlake,ifwi.rocketlake</t>
        </is>
      </nc>
    </rcc>
    <rcc rId="0" sId="1">
      <nc r="E156" t="inlineStr">
        <is>
          <t>ifwi.alderlake,ifwi.jasperlake,ifwi.lunarlake,ifwi.meteorlake,ifwi.raptorlake,ifwi.rocketlake</t>
        </is>
      </nc>
    </rcc>
    <rcc rId="0" sId="1">
      <nc r="E158" t="inlineStr">
        <is>
          <t>ifwi.alderlake,ifwi.jasperlake,ifwi.lunarlake,ifwi.meteorlake,ifwi.raptorlake,ifwi.rocketlake</t>
        </is>
      </nc>
    </rcc>
    <rcc rId="0" sId="1">
      <nc r="E264" t="inlineStr">
        <is>
          <t>ifwi.alderlake,ifwi.jasperlake,ifwi.lunarlake,ifwi.meteorlake,ifwi.raptorlake,ifwi.rocketlake</t>
        </is>
      </nc>
    </rcc>
    <rcc rId="0" sId="1">
      <nc r="E263" t="inlineStr">
        <is>
          <t>ifwi.alderlake,ifwi.jasperlake,ifwi.lunarlake,ifwi.meteorlake,ifwi.raptorlake,ifwi.rocketlake</t>
        </is>
      </nc>
    </rcc>
    <rcc rId="0" sId="1">
      <nc r="E270" t="inlineStr">
        <is>
          <t>ifwi.alderlake,ifwi.lunarlake,ifwi.meteorlake,ifwi.raptorlake,ifwi.rocketlake</t>
        </is>
      </nc>
    </rcc>
    <rcc rId="0" sId="1">
      <nc r="E47" t="inlineStr">
        <is>
          <t>bios.lunarlake,ifwi.alderlake,ifwi.jasperlake,ifwi.meteorlake,ifwi.raptorlake,ifwi.rocketlake</t>
        </is>
      </nc>
    </rcc>
    <rcc rId="0" sId="1">
      <nc r="E109" t="inlineStr">
        <is>
          <t>ifwi.alderlake,ifwi.lunarlake,ifwi.meteorlake,ifwi.raptorlake,ifwi.rocketlake</t>
        </is>
      </nc>
    </rcc>
    <rcc rId="0" sId="1">
      <nc r="E45" t="inlineStr">
        <is>
          <t>ifwi.alderlake,ifwi.jasperlake,ifwi.meteorlake,ifwi.raptorlake,ifwi.rocketlake</t>
        </is>
      </nc>
    </rcc>
    <rcc rId="0" sId="1">
      <nc r="E36" t="inlineStr">
        <is>
          <t>ifwi.alderlake,ifwi.lunarlake,ifwi.meteorlake,ifwi.raptorlake,ifwi.rocketlake</t>
        </is>
      </nc>
    </rcc>
    <rcc rId="0" sId="1">
      <nc r="E37" t="inlineStr">
        <is>
          <t>ifwi.alderlake,ifwi.lunarlake,ifwi.meteorlake,ifwi.raptorlake,ifwi.rocketlake</t>
        </is>
      </nc>
    </rcc>
    <rcc rId="0" sId="1">
      <nc r="E112" t="inlineStr">
        <is>
          <t>ifwi.alderlake,ifwi.lunarlake,ifwi.raptorlake</t>
        </is>
      </nc>
    </rcc>
    <rcc rId="0" sId="1">
      <nc r="E258" t="inlineStr">
        <is>
          <t>ifwi.alderlake,ifwi.lunarlake,ifwi.meteorlake,ifwi.raptorlake,ifwi.rocketlake</t>
        </is>
      </nc>
    </rcc>
    <rcc rId="0" sId="1">
      <nc r="E91" t="inlineStr">
        <is>
          <t>ifwi.alderlake,ifwi.jasperlake,ifwi.lunarlake,ifwi.meteorlake,ifwi.raptorlake,ifwi.rocketlake</t>
        </is>
      </nc>
    </rcc>
    <rcc rId="0" sId="1">
      <nc r="E79" t="inlineStr">
        <is>
          <t>ifwi.alderlake,ifwi.meteorlake</t>
        </is>
      </nc>
    </rcc>
    <rcc rId="0" sId="1">
      <nc r="E82" t="inlineStr">
        <is>
          <t>ifwi.alderlake,ifwi.jasperlake,ifwi.meteorlake,ifwi.raptorlake,ifwi.rocketlake</t>
        </is>
      </nc>
    </rcc>
    <rcc rId="0" sId="1">
      <nc r="E251" t="inlineStr">
        <is>
          <t>ifwi.alderlake,ifwi.jasperlake,ifwi.lunarlake,ifwi.meteorlake,ifwi.raptorlake,ifwi.rocketlake</t>
        </is>
      </nc>
    </rcc>
    <rcc rId="0" sId="1">
      <nc r="E252" t="inlineStr">
        <is>
          <t>ifwi.alderlake,ifwi.jasperlake,ifwi.lunarlake,ifwi.meteorlake,ifwi.raptorlake,ifwi.rocketlake</t>
        </is>
      </nc>
    </rcc>
    <rcc rId="0" sId="1">
      <nc r="E122" t="inlineStr">
        <is>
          <t>bios.arrowlake,bios.lunarlake,bios.meteorlake,bios.raptorlake,bios.tigerlake,ifwi.alderlake,ifwi.jasperlake,ifwi.lunarlake,ifwi.meteorlake,ifwi.raptorlake,ifwi.rocketlake</t>
        </is>
      </nc>
    </rcc>
    <rcc rId="0" sId="1">
      <nc r="E124" t="inlineStr">
        <is>
          <t>bios.arrowlake,bios.lunarlake,bios.meteorlake,bios.raptorlake,bios.tigerlake,ifwi.alderlake,ifwi.jasperlake,ifwi.lunarlake,ifwi.meteorlake,ifwi.raptorlake,ifwi.rocketlake</t>
        </is>
      </nc>
    </rcc>
    <rcc rId="0" sId="1">
      <nc r="E121" t="inlineStr">
        <is>
          <t>bios.arrowlake,bios.lunarlake,bios.meteorlake,bios.raptorlake,bios.tigerlake,ifwi.alderlake,ifwi.jasperlake,ifwi.lunarlake,ifwi.meteorlake,ifwi.raptorlake,ifwi.rocketlake</t>
        </is>
      </nc>
    </rcc>
    <rcc rId="0" sId="1">
      <nc r="E120" t="inlineStr">
        <is>
          <t>bios.arrowlake,bios.lunarlake,bios.meteorlake,bios.raptorlake,bios.tigerlake,ifwi.alderlake,ifwi.jasperlake,ifwi.lunarlake,ifwi.meteorlake,ifwi.raptorlake,ifwi.rocketlake</t>
        </is>
      </nc>
    </rcc>
    <rcc rId="0" sId="1">
      <nc r="E214" t="inlineStr">
        <is>
          <t>ifwi.alderlake</t>
        </is>
      </nc>
    </rcc>
    <rcc rId="0" sId="1">
      <nc r="E211" t="inlineStr">
        <is>
          <t>ifwi.alderlake,ifwi.meteorlake,ifwi.raptorlake</t>
        </is>
      </nc>
    </rcc>
    <rcc rId="0" sId="1">
      <nc r="E176" t="inlineStr">
        <is>
          <t>ifwi.alderlake,ifwi.meteorlake,ifwi.raptorlake</t>
        </is>
      </nc>
    </rcc>
    <rcc rId="0" sId="1">
      <nc r="E63" t="inlineStr">
        <is>
          <t>ifwi.alderlake,ifwi.meteorlake</t>
        </is>
      </nc>
    </rcc>
    <rcc rId="0" sId="1">
      <nc r="E183" t="inlineStr">
        <is>
          <t>ifwi.alderlake,ifwi.meteorlake,ifwi.raptorlake</t>
        </is>
      </nc>
    </rcc>
    <rcc rId="0" sId="1">
      <nc r="E180" t="inlineStr">
        <is>
          <t>ifwi.alderlake,ifwi.meteorlake,ifwi.raptorlake</t>
        </is>
      </nc>
    </rcc>
    <rcc rId="0" sId="1">
      <nc r="E67" t="inlineStr">
        <is>
          <t>ifwi.alderlake,ifwi.meteorlake</t>
        </is>
      </nc>
    </rcc>
    <rcc rId="0" sId="1">
      <nc r="E256" t="inlineStr">
        <is>
          <t>ifwi.alderlake,ifwi.meteorlake,ifwi.raptorlake</t>
        </is>
      </nc>
    </rcc>
    <rcc rId="0" sId="1">
      <nc r="E182" t="inlineStr">
        <is>
          <t>ifwi.alderlake,ifwi.meteorlake,ifwi.raptorlake</t>
        </is>
      </nc>
    </rcc>
    <rcc rId="0" sId="1">
      <nc r="E265" t="inlineStr">
        <is>
          <t>ifwi.alderlake,ifwi.jasperlake,ifwi.lunarlake,ifwi.meteorlake,ifwi.raptorlake,ifwi.rocketlake</t>
        </is>
      </nc>
    </rcc>
    <rcc rId="0" sId="1">
      <nc r="E213" t="inlineStr">
        <is>
          <t>ifwi.alderlake</t>
        </is>
      </nc>
    </rcc>
    <rcc rId="0" sId="1">
      <nc r="E210" t="inlineStr">
        <is>
          <t>ifwi.alderlake,ifwi.meteorlake,ifwi.raptorlake</t>
        </is>
      </nc>
    </rcc>
    <rcc rId="0" sId="1">
      <nc r="E56" t="inlineStr">
        <is>
          <t>ifwi.alderlake,ifwi.meteorlake,ifwi.raptorlake</t>
        </is>
      </nc>
    </rcc>
    <rcc rId="0" sId="1">
      <nc r="E186" t="inlineStr">
        <is>
          <t>ifwi.alderlake,ifwi.jasperlake,ifwi.meteorlake,ifwi.raptorlake,ifwi.rocketlake</t>
        </is>
      </nc>
    </rcc>
    <rcc rId="0" sId="1">
      <nc r="E174" t="inlineStr">
        <is>
          <t>ifwi.alderlake,ifwi.meteorlake,ifwi.raptorlake</t>
        </is>
      </nc>
    </rcc>
    <rcc rId="0" sId="1">
      <nc r="E72" t="inlineStr">
        <is>
          <t>ifwi.alderlake</t>
        </is>
      </nc>
    </rcc>
    <rcc rId="0" sId="1">
      <nc r="E81" t="inlineStr">
        <is>
          <t>ifwi.alderlake,ifwi.meteorlake</t>
        </is>
      </nc>
    </rcc>
    <rcc rId="0" sId="1">
      <nc r="E71" t="inlineStr">
        <is>
          <t>ifwi.alderlake</t>
        </is>
      </nc>
    </rcc>
    <rcc rId="0" sId="1">
      <nc r="E70" t="inlineStr">
        <is>
          <t>ifwi.alderlake,ifwi.meteorlake,ifwi.raptorlake</t>
        </is>
      </nc>
    </rcc>
    <rcc rId="0" sId="1">
      <nc r="E173" t="inlineStr">
        <is>
          <t>ifwi.alderlake,ifwi.meteorlake</t>
        </is>
      </nc>
    </rcc>
    <rcc rId="0" sId="1">
      <nc r="E184" t="inlineStr">
        <is>
          <t>bios.alderlake,bios.raptorlake,ifwi.alderlake,ifwi.jasperlake,ifwi.meteorlake,ifwi.raptorlake,ifwi.rocketlake</t>
        </is>
      </nc>
    </rcc>
    <rcc rId="0" sId="1">
      <nc r="E222" t="inlineStr">
        <is>
          <t>ifwi.alderlake,ifwi.jasperlake,ifwi.meteorlake,ifwi.raptorlake,ifwi.rocketlake</t>
        </is>
      </nc>
    </rcc>
    <rcc rId="0" sId="1">
      <nc r="E196" t="inlineStr">
        <is>
          <t>ifwi.alderlake,ifwi.meteorlake,ifwi.raptorlake,ifwi.rocketlake</t>
        </is>
      </nc>
    </rcc>
    <rcc rId="0" sId="1">
      <nc r="E39" t="inlineStr">
        <is>
          <t>ifwi.alderlake,ifwi.meteorlake,ifwi.raptorlake,ifwi.rocketlake</t>
        </is>
      </nc>
    </rcc>
    <rcc rId="0" sId="1">
      <nc r="E277" t="inlineStr">
        <is>
          <t>ifwi.alderlake,ifwi.jasperlake,ifwi.meteorlake</t>
        </is>
      </nc>
    </rcc>
    <rcc rId="0" sId="1">
      <nc r="E279" t="inlineStr">
        <is>
          <t>ifwi.alderlake,ifwi.jasperlake,ifwi.meteorlake,ifwi.raptorlake</t>
        </is>
      </nc>
    </rcc>
    <rcc rId="0" sId="1">
      <nc r="E278" t="inlineStr">
        <is>
          <t>ifwi.alderlake,ifwi.jasperlake,ifwi.meteorlake</t>
        </is>
      </nc>
    </rcc>
  </rrc>
  <rrc rId="5487" sId="1" ref="E1:E1048576" action="deleteCol" edge="1">
    <rfmt sheetId="1" xfDxf="1" sqref="E1:E1048576" start="0" length="0"/>
    <rcc rId="0" sId="1" dxf="1">
      <nc r="E1" t="inlineStr">
        <is>
          <t>release_completed</t>
        </is>
      </nc>
      <ndxf>
        <font>
          <b/>
          <sz val="11"/>
          <color theme="1"/>
          <name val="Calibri"/>
          <family val="2"/>
          <scheme val="minor"/>
        </font>
        <fill>
          <patternFill patternType="solid">
            <bgColor theme="4"/>
          </patternFill>
        </fill>
      </ndxf>
    </rcc>
    <rcc rId="0" sId="1">
      <nc r="E6" t="inlineStr">
        <is>
          <t>ifwi.alderlake,ifwi.jasperlake,ifwi.meteorlake,ifwi.raptorlake</t>
        </is>
      </nc>
    </rcc>
    <rcc rId="0" sId="1">
      <nc r="E17" t="inlineStr">
        <is>
          <t>ifwi.alderlake,ifwi.jasperlake,ifwi.rocketlake</t>
        </is>
      </nc>
    </rcc>
    <rcc rId="0" sId="1">
      <nc r="E261" t="inlineStr">
        <is>
          <t>ifwi.alderlake,ifwi.meteorlake,ifwi.raptorlake</t>
        </is>
      </nc>
    </rcc>
    <rcc rId="0" sId="1">
      <nc r="E44" t="inlineStr">
        <is>
          <t>ifwi.alderlake,ifwi.jasperlake,ifwi.rocketlake</t>
        </is>
      </nc>
    </rcc>
    <rcc rId="0" sId="1">
      <nc r="E199" t="inlineStr">
        <is>
          <t>ifwi.alderlake,ifwi.jasperlake,ifwi.rocketlake</t>
        </is>
      </nc>
    </rcc>
    <rcc rId="0" sId="1">
      <nc r="E168" t="inlineStr">
        <is>
          <t>ifwi.alderlake,ifwi.jasperlake,ifwi.rocketlake</t>
        </is>
      </nc>
    </rcc>
    <rcc rId="0" sId="1">
      <nc r="E194" t="inlineStr">
        <is>
          <t>ifwi.alderlake,ifwi.jasperlake,ifwi.rocketlake</t>
        </is>
      </nc>
    </rcc>
    <rcc rId="0" sId="1">
      <nc r="E195" t="inlineStr">
        <is>
          <t>ifwi.alderlake,ifwi.meteorlake,ifwi.raptorlake,ifwi.rocketlake</t>
        </is>
      </nc>
    </rcc>
    <rcc rId="0" sId="1">
      <nc r="E192" t="inlineStr">
        <is>
          <t>ifwi.alderlake,ifwi.jasperlake,ifwi.meteorlake,ifwi.raptorlake,ifwi.rocketlake</t>
        </is>
      </nc>
    </rcc>
    <rcc rId="0" sId="1">
      <nc r="E230" t="inlineStr">
        <is>
          <t>ifwi.alderlake,ifwi.jasperlake,ifwi.rocketlake</t>
        </is>
      </nc>
    </rcc>
    <rcc rId="0" sId="1">
      <nc r="E14" t="inlineStr">
        <is>
          <t>ifwi.alderlake,ifwi.jasperlake,ifwi.rocketlake</t>
        </is>
      </nc>
    </rcc>
    <rcc rId="0" sId="1">
      <nc r="E239" t="inlineStr">
        <is>
          <t>ifwi.alderlake,ifwi.jasperlake,ifwi.rocketlake</t>
        </is>
      </nc>
    </rcc>
    <rcc rId="0" sId="1">
      <nc r="E51" t="inlineStr">
        <is>
          <t>ifwi.alderlake,ifwi.jasperlake,ifwi.rocketlake</t>
        </is>
      </nc>
    </rcc>
    <rcc rId="0" sId="1">
      <nc r="E52" t="inlineStr">
        <is>
          <t>ifwi.alderlake,ifwi.jasperlake,ifwi.rocketlake</t>
        </is>
      </nc>
    </rcc>
    <rcc rId="0" sId="1">
      <nc r="E240" t="inlineStr">
        <is>
          <t>ifwi.alderlake,ifwi.jasperlake,ifwi.rocketlake</t>
        </is>
      </nc>
    </rcc>
    <rcc rId="0" sId="1">
      <nc r="E46" t="inlineStr">
        <is>
          <t>ifwi.alderlake,ifwi.jasperlake,ifwi.rocketlake</t>
        </is>
      </nc>
    </rcc>
    <rcc rId="0" sId="1">
      <nc r="E16" t="inlineStr">
        <is>
          <t>bios.meteorlake,ifwi.alderlake,ifwi.jasperlake,ifwi.rocketlake</t>
        </is>
      </nc>
    </rcc>
    <rcc rId="0" sId="1">
      <nc r="E12" t="inlineStr">
        <is>
          <t>ifwi.alderlake,ifwi.jasperlake,ifwi.meteorlake,ifwi.raptorlake,ifwi.rocketlake</t>
        </is>
      </nc>
    </rcc>
    <rcc rId="0" sId="1">
      <nc r="E13" t="inlineStr">
        <is>
          <t>ifwi.alderlake,ifwi.jasperlake,ifwi.rocketlake</t>
        </is>
      </nc>
    </rcc>
    <rcc rId="0" sId="1">
      <nc r="E248" t="inlineStr">
        <is>
          <t>ifwi.alderlake,ifwi.rocketlake</t>
        </is>
      </nc>
    </rcc>
    <rcc rId="0" sId="1">
      <nc r="E136" t="inlineStr">
        <is>
          <t>ifwi.alderlake,ifwi.jasperlake,ifwi.meteorlake,ifwi.raptorlake</t>
        </is>
      </nc>
    </rcc>
    <rcc rId="0" sId="1">
      <nc r="E23" t="inlineStr">
        <is>
          <t>ifwi.alderlake,ifwi.jasperlake,ifwi.meteorlake,ifwi.raptorlake,ifwi.rocketlake</t>
        </is>
      </nc>
    </rcc>
    <rcc rId="0" sId="1">
      <nc r="E247" t="inlineStr">
        <is>
          <t>ifwi.alderlake,ifwi.meteorlake,ifwi.raptorlake,ifwi.rocketlake</t>
        </is>
      </nc>
    </rcc>
    <rcc rId="0" sId="1">
      <nc r="E15" t="inlineStr">
        <is>
          <t>ifwi.alderlake,ifwi.jasperlake,ifwi.meteorlake,ifwi.raptorlake,ifwi.rocketlake</t>
        </is>
      </nc>
    </rcc>
    <rcc rId="0" sId="1">
      <nc r="E146" t="inlineStr">
        <is>
          <t>ifwi.alderlake,ifwi.jasperlake,ifwi.rocketlake</t>
        </is>
      </nc>
    </rcc>
    <rcc rId="0" sId="1">
      <nc r="E243" t="inlineStr">
        <is>
          <t>ifwi.alderlake,ifwi.jasperlake,ifwi.meteorlake,ifwi.rocketlake</t>
        </is>
      </nc>
    </rcc>
    <rcc rId="0" sId="1">
      <nc r="E69" t="inlineStr">
        <is>
          <t>ifwi.alderlake,ifwi.jasperlake</t>
        </is>
      </nc>
    </rcc>
    <rcc rId="0" sId="1">
      <nc r="E11" t="inlineStr">
        <is>
          <t>ifwi.alderlake,ifwi.jasperlake,ifwi.rocketlake</t>
        </is>
      </nc>
    </rcc>
    <rcc rId="0" sId="1">
      <nc r="E245" t="inlineStr">
        <is>
          <t>bios.raptorlake,ifwi.alderlake,ifwi.jasperlake,ifwi.rocketlake</t>
        </is>
      </nc>
    </rcc>
    <rcc rId="0" sId="1">
      <nc r="E221" t="inlineStr">
        <is>
          <t>ifwi.alderlake,ifwi.jasperlake,ifwi.meteorlake,ifwi.raptorlake,ifwi.rocketlake</t>
        </is>
      </nc>
    </rcc>
    <rcc rId="0" sId="1">
      <nc r="E32" t="inlineStr">
        <is>
          <t>ifwi.alderlake,ifwi.rocketlake</t>
        </is>
      </nc>
    </rcc>
    <rcc rId="0" sId="1">
      <nc r="E33" t="inlineStr">
        <is>
          <t>ifwi.alderlake,ifwi.rocketlake</t>
        </is>
      </nc>
    </rcc>
    <rcc rId="0" sId="1">
      <nc r="E34" t="inlineStr">
        <is>
          <t>ifwi.alderlake,ifwi.rocketlake</t>
        </is>
      </nc>
    </rcc>
    <rcc rId="0" sId="1">
      <nc r="E25" t="inlineStr">
        <is>
          <t>ifwi.alderlake,ifwi.jasperlake,ifwi.rocketlake</t>
        </is>
      </nc>
    </rcc>
    <rcc rId="0" sId="1">
      <nc r="E27" t="inlineStr">
        <is>
          <t>ifwi.alderlake,ifwi.rocketlake</t>
        </is>
      </nc>
    </rcc>
    <rcc rId="0" sId="1">
      <nc r="E26" t="inlineStr">
        <is>
          <t>ifwi.alderlake,ifwi.meteorlake,ifwi.raptorlake,ifwi.rocketlake</t>
        </is>
      </nc>
    </rcc>
    <rcc rId="0" sId="1">
      <nc r="E225" t="inlineStr">
        <is>
          <t>ifwi.alderlake,ifwi.rocketlake</t>
        </is>
      </nc>
    </rcc>
    <rcc rId="0" sId="1">
      <nc r="E151" t="inlineStr">
        <is>
          <t>ifwi.alderlake,ifwi.jasperlake,ifwi.rocketlake</t>
        </is>
      </nc>
    </rcc>
    <rcc rId="0" sId="1">
      <nc r="E150" t="inlineStr">
        <is>
          <t>ifwi.alderlake,ifwi.jasperlake,ifwi.rocketlake</t>
        </is>
      </nc>
    </rcc>
    <rcc rId="0" sId="1">
      <nc r="E54" t="inlineStr">
        <is>
          <t>ifwi.alderlake,ifwi.jasperlake,ifwi.rocketlake</t>
        </is>
      </nc>
    </rcc>
    <rcc rId="0" sId="1">
      <nc r="E155" t="inlineStr">
        <is>
          <t>ifwi.alderlake,ifwi.jasperlake,ifwi.rocketlake</t>
        </is>
      </nc>
    </rcc>
    <rcc rId="0" sId="1">
      <nc r="E198" t="inlineStr">
        <is>
          <t>ifwi.alderlake</t>
        </is>
      </nc>
    </rcc>
    <rcc rId="0" sId="1">
      <nc r="E104" t="inlineStr">
        <is>
          <t>ifwi.alderlake,ifwi.jasperlake,ifwi.meteorlake,ifwi.raptorlake,ifwi.rocketlake</t>
        </is>
      </nc>
    </rcc>
    <rcc rId="0" sId="1">
      <nc r="E125" t="inlineStr">
        <is>
          <t>ifwi.alderlake,ifwi.jasperlake,ifwi.rocketlake</t>
        </is>
      </nc>
    </rcc>
    <rcc rId="0" sId="1">
      <nc r="E42" t="inlineStr">
        <is>
          <t>ifwi.alderlake,ifwi.jasperlake,ifwi.rocketlake</t>
        </is>
      </nc>
    </rcc>
    <rcc rId="0" sId="1">
      <nc r="E138" t="inlineStr">
        <is>
          <t>ifwi.alderlake,ifwi.jasperlake,ifwi.meteorlake,ifwi.raptorlake,ifwi.rocketlake</t>
        </is>
      </nc>
    </rcc>
    <rcc rId="0" sId="1">
      <nc r="E257" t="inlineStr">
        <is>
          <t>ifwi.alderlake,ifwi.jasperlake</t>
        </is>
      </nc>
    </rcc>
    <rcc rId="0" sId="1">
      <nc r="E262" t="inlineStr">
        <is>
          <t>ifwi.alderlake,ifwi.jasperlake</t>
        </is>
      </nc>
    </rcc>
    <rcc rId="0" sId="1">
      <nc r="E102" t="inlineStr">
        <is>
          <t>ifwi.alderlake</t>
        </is>
      </nc>
    </rcc>
    <rcc rId="0" sId="1">
      <nc r="E254" t="inlineStr">
        <is>
          <t>ifwi.alderlake,ifwi.jasperlake,ifwi.rocketlake</t>
        </is>
      </nc>
    </rcc>
    <rcc rId="0" sId="1">
      <nc r="E101" t="inlineStr">
        <is>
          <t>ifwi.alderlake</t>
        </is>
      </nc>
    </rcc>
    <rcc rId="0" sId="1">
      <nc r="E200" t="inlineStr">
        <is>
          <t>ifwi.alderlake,ifwi.jasperlake,ifwi.rocketlake</t>
        </is>
      </nc>
    </rcc>
    <rcc rId="0" sId="1">
      <nc r="E100" t="inlineStr">
        <is>
          <t>ifwi.alderlake</t>
        </is>
      </nc>
    </rcc>
    <rcc rId="0" sId="1">
      <nc r="E43" t="inlineStr">
        <is>
          <t>ifwi.alderlake,ifwi.jasperlake,ifwi.rocketlake</t>
        </is>
      </nc>
    </rcc>
    <rcc rId="0" sId="1">
      <nc r="E249" t="inlineStr">
        <is>
          <t>ifwi.alderlake,ifwi.jasperlake,ifwi.rocketlake</t>
        </is>
      </nc>
    </rcc>
    <rcc rId="0" sId="1">
      <nc r="E130" t="inlineStr">
        <is>
          <t>ifwi.alderlake,ifwi.jasperlake,ifwi.rocketlake</t>
        </is>
      </nc>
    </rcc>
    <rcc rId="0" sId="1">
      <nc r="E53" t="inlineStr">
        <is>
          <t>ifwi.alderlake,ifwi.jasperlake,ifwi.rocketlake</t>
        </is>
      </nc>
    </rcc>
    <rcc rId="0" sId="1">
      <nc r="E193" t="inlineStr">
        <is>
          <t>ifwi.alderlake,ifwi.rocketlake</t>
        </is>
      </nc>
    </rcc>
    <rcc rId="0" sId="1">
      <nc r="E20" t="inlineStr">
        <is>
          <t>ifwi.alderlake,ifwi.jasperlake,ifwi.meteorlake,ifwi.raptorlake,ifwi.rocketlake</t>
        </is>
      </nc>
    </rcc>
    <rcc rId="0" sId="1">
      <nc r="E206" t="inlineStr">
        <is>
          <t>ifwi.alderlake,ifwi.jasperlake,ifwi.rocketlake</t>
        </is>
      </nc>
    </rcc>
    <rcc rId="0" sId="1">
      <nc r="E207" t="inlineStr">
        <is>
          <t>ifwi.alderlake,ifwi.jasperlake,ifwi.rocketlake</t>
        </is>
      </nc>
    </rcc>
    <rcc rId="0" sId="1">
      <nc r="E253" t="inlineStr">
        <is>
          <t>ifwi.alderlake,ifwi.jasperlake,ifwi.meteorlake,ifwi.rocketlake</t>
        </is>
      </nc>
    </rcc>
    <rcc rId="0" sId="1">
      <nc r="E208" t="inlineStr">
        <is>
          <t>ifwi.alderlake,ifwi.jasperlake,ifwi.rocketlake</t>
        </is>
      </nc>
    </rcc>
    <rcc rId="0" sId="1">
      <nc r="E21" t="inlineStr">
        <is>
          <t>ifwi.alderlake,ifwi.jasperlake,ifwi.rocketlake</t>
        </is>
      </nc>
    </rcc>
    <rcc rId="0" sId="1">
      <nc r="E40" t="inlineStr">
        <is>
          <t>ifwi.alderlake,ifwi.jasperlake,ifwi.meteorlake,ifwi.raptorlake,ifwi.rocketlake</t>
        </is>
      </nc>
    </rcc>
    <rcc rId="0" sId="1">
      <nc r="E83" t="inlineStr">
        <is>
          <t>ifwi.alderlake</t>
        </is>
      </nc>
    </rcc>
    <rcc rId="0" sId="1">
      <nc r="E90" t="inlineStr">
        <is>
          <t>ifwi.alderlake,ifwi.rocketlake</t>
        </is>
      </nc>
    </rcc>
    <rcc rId="0" sId="1">
      <nc r="E142" t="inlineStr">
        <is>
          <t>ifwi.alderlake,ifwi.jasperlake,ifwi.meteorlake,ifwi.raptorlake,ifwi.rocketlake</t>
        </is>
      </nc>
    </rcc>
    <rcc rId="0" sId="1">
      <nc r="E217" t="inlineStr">
        <is>
          <t>ifwi.alderlake</t>
        </is>
      </nc>
    </rcc>
    <rcc rId="0" sId="1">
      <nc r="E140" t="inlineStr">
        <is>
          <t>ifwi.alderlake,ifwi.jasperlake</t>
        </is>
      </nc>
    </rcc>
    <rcc rId="0" sId="1">
      <nc r="E144" t="inlineStr">
        <is>
          <t>ifwi.alderlake,ifwi.jasperlake,ifwi.rocketlake</t>
        </is>
      </nc>
    </rcc>
    <rcc rId="0" sId="1">
      <nc r="E73" t="inlineStr">
        <is>
          <t>ifwi.alderlake,ifwi.jasperlake,ifwi.rocketlake</t>
        </is>
      </nc>
    </rcc>
    <rcc rId="0" sId="1">
      <nc r="E74" t="inlineStr">
        <is>
          <t>ifwi.alderlake,ifwi.jasperlake,ifwi.rocketlake</t>
        </is>
      </nc>
    </rcc>
    <rcc rId="0" sId="1">
      <nc r="E219" t="inlineStr">
        <is>
          <t>ifwi.alderlake</t>
        </is>
      </nc>
    </rcc>
    <rcc rId="0" sId="1">
      <nc r="E280" t="inlineStr">
        <is>
          <t>ifwi.alderlake,ifwi.jasperlake,ifwi.rocketlake</t>
        </is>
      </nc>
    </rcc>
    <rcc rId="0" sId="1">
      <nc r="E189" t="inlineStr">
        <is>
          <t>ifwi.alderlake</t>
        </is>
      </nc>
    </rcc>
    <rcc rId="0" sId="1">
      <nc r="E229" t="inlineStr">
        <is>
          <t>ifwi.alderlake</t>
        </is>
      </nc>
    </rcc>
    <rcc rId="0" sId="1">
      <nc r="E190" t="inlineStr">
        <is>
          <t>ifwi.alderlake,ifwi.meteorlake,ifwi.raptorlake</t>
        </is>
      </nc>
    </rcc>
    <rcc rId="0" sId="1">
      <nc r="E80" t="inlineStr">
        <is>
          <t>ifwi.alderlake,ifwi.jasperlake,ifwi.rocketlake</t>
        </is>
      </nc>
    </rcc>
    <rcc rId="0" sId="1">
      <nc r="E58" t="inlineStr">
        <is>
          <t>ifwi.alderlake</t>
        </is>
      </nc>
    </rcc>
    <rcc rId="0" sId="1">
      <nc r="E60" t="inlineStr">
        <is>
          <t>ifwi.alderlake</t>
        </is>
      </nc>
    </rcc>
    <rcc rId="0" sId="1">
      <nc r="E212" t="inlineStr">
        <is>
          <t>ifwi.alderlake,ifwi.meteorlake,ifwi.raptorlake</t>
        </is>
      </nc>
    </rcc>
    <rcc rId="0" sId="1">
      <nc r="E64" t="inlineStr">
        <is>
          <t>ifwi.alderlake,ifwi.rocketlake</t>
        </is>
      </nc>
    </rcc>
    <rcc rId="0" sId="1">
      <nc r="E65" t="inlineStr">
        <is>
          <t>ifwi.alderlake,ifwi.rocketlake</t>
        </is>
      </nc>
    </rcc>
    <rcc rId="0" sId="1">
      <nc r="E160" t="inlineStr">
        <is>
          <t>ifwi.alderlake,ifwi.jasperlake,ifwi.rocketlake</t>
        </is>
      </nc>
    </rcc>
    <rcc rId="0" sId="1">
      <nc r="E226" t="inlineStr">
        <is>
          <t>ifwi.alderlake,ifwi.meteorlake,ifwi.raptorlake,ifwi.rocketlake</t>
        </is>
      </nc>
    </rcc>
    <rcc rId="0" sId="1">
      <nc r="E161" t="inlineStr">
        <is>
          <t>ifwi.alderlake,ifwi.jasperlake,ifwi.meteorlake,ifwi.raptorlake,ifwi.rocketlake</t>
        </is>
      </nc>
    </rcc>
    <rcc rId="0" sId="1">
      <nc r="E89" t="inlineStr">
        <is>
          <t>ifwi.alderlake,ifwi.jasperlake,ifwi.rocketlake</t>
        </is>
      </nc>
    </rcc>
    <rcc rId="0" sId="1">
      <nc r="E24" t="inlineStr">
        <is>
          <t>ifwi.alderlake,ifwi.jasperlake</t>
        </is>
      </nc>
    </rcc>
    <rcc rId="0" sId="1">
      <nc r="E105" t="inlineStr">
        <is>
          <t>ifwi.alderlake,ifwi.jasperlake</t>
        </is>
      </nc>
    </rcc>
    <rcc rId="0" sId="1">
      <nc r="E106" t="inlineStr">
        <is>
          <t>ifwi.alderlake,ifwi.jasperlake,ifwi.meteorlake,ifwi.raptorlake</t>
        </is>
      </nc>
    </rcc>
    <rcc rId="0" sId="1">
      <nc r="E107" t="inlineStr">
        <is>
          <t>ifwi.alderlake</t>
        </is>
      </nc>
    </rcc>
    <rcc rId="0" sId="1">
      <nc r="E5" t="inlineStr">
        <is>
          <t>ifwi.alderlake,ifwi.jasperlake</t>
        </is>
      </nc>
    </rcc>
    <rcc rId="0" sId="1">
      <nc r="E4" t="inlineStr">
        <is>
          <t>ifwi.alderlake,ifwi.jasperlake</t>
        </is>
      </nc>
    </rcc>
    <rcc rId="0" sId="1">
      <nc r="E123" t="inlineStr">
        <is>
          <t>bios.raptorlake,ifwi.alderlake,ifwi.jasperlake,ifwi.meteorlake,ifwi.raptorlake,ifwi.rocketlake</t>
        </is>
      </nc>
    </rcc>
    <rcc rId="0" sId="1">
      <nc r="E103" t="inlineStr">
        <is>
          <t>ifwi.alderlake,ifwi.meteorlake,ifwi.raptorlake,ifwi.rocketlake</t>
        </is>
      </nc>
    </rcc>
    <rcc rId="0" sId="1">
      <nc r="E7" t="inlineStr">
        <is>
          <t>ifwi.alderlake,ifwi.jasperlake,ifwi.rocketlake</t>
        </is>
      </nc>
    </rcc>
    <rcc rId="0" sId="1">
      <nc r="E99" t="inlineStr">
        <is>
          <t>ifwi.alderlake,ifwi.jasperlake,ifwi.rocketlake</t>
        </is>
      </nc>
    </rcc>
    <rcc rId="0" sId="1">
      <nc r="E8" t="inlineStr">
        <is>
          <t>ifwi.alderlake,ifwi.jasperlake,ifwi.rocketlake</t>
        </is>
      </nc>
    </rcc>
    <rcc rId="0" sId="1">
      <nc r="E216" t="inlineStr">
        <is>
          <t>ifwi.alderlake,ifwi.jasperlake,ifwi.rocketlake</t>
        </is>
      </nc>
    </rcc>
    <rcc rId="0" sId="1">
      <nc r="E31" t="inlineStr">
        <is>
          <t>ifwi.alderlake,ifwi.meteorlake,ifwi.raptorlake,ifwi.rocketlake</t>
        </is>
      </nc>
    </rcc>
    <rcc rId="0" sId="1">
      <nc r="E268" t="inlineStr">
        <is>
          <t>ifwi.alderlake,ifwi.meteorlake,ifwi.raptorlake,ifwi.rocketlake</t>
        </is>
      </nc>
    </rcc>
    <rcc rId="0" sId="1">
      <nc r="E266" t="inlineStr">
        <is>
          <t>ifwi.alderlake,ifwi.rocketlake</t>
        </is>
      </nc>
    </rcc>
    <rcc rId="0" sId="1">
      <nc r="E260" t="inlineStr">
        <is>
          <t>ifwi.alderlake</t>
        </is>
      </nc>
    </rcc>
    <rcc rId="0" sId="1">
      <nc r="E250" t="inlineStr">
        <is>
          <t>ifwi.alderlake,ifwi.jasperlake,ifwi.rocketlake</t>
        </is>
      </nc>
    </rcc>
    <rcc rId="0" sId="1">
      <nc r="E114" t="inlineStr">
        <is>
          <t>ifwi.alderlake,ifwi.rocketlake</t>
        </is>
      </nc>
    </rcc>
    <rcc rId="0" sId="1">
      <nc r="E41" t="inlineStr">
        <is>
          <t>ifwi.alderlake,ifwi.rocketlake</t>
        </is>
      </nc>
    </rcc>
    <rcc rId="0" sId="1">
      <nc r="E94" t="inlineStr">
        <is>
          <t>ifwi.alderlake,ifwi.jasperlake,ifwi.rocketlake</t>
        </is>
      </nc>
    </rcc>
    <rcc rId="0" sId="1">
      <nc r="E35" t="inlineStr">
        <is>
          <t>ifwi.alderlake,ifwi.rocketlake</t>
        </is>
      </nc>
    </rcc>
    <rcc rId="0" sId="1">
      <nc r="E30" t="inlineStr">
        <is>
          <t>ifwi.alderlake,ifwi.jasperlake,ifwi.rocketlake</t>
        </is>
      </nc>
    </rcc>
    <rcc rId="0" sId="1">
      <nc r="E152" t="inlineStr">
        <is>
          <t>ifwi.alderlake,ifwi.jasperlake,ifwi.rocketlake</t>
        </is>
      </nc>
    </rcc>
    <rcc rId="0" sId="1">
      <nc r="E134" t="inlineStr">
        <is>
          <t>ifwi.alderlake,ifwi.rocketlake</t>
        </is>
      </nc>
    </rcc>
    <rcc rId="0" sId="1">
      <nc r="E135" t="inlineStr">
        <is>
          <t>ifwi.alderlake,ifwi.meteorlake,ifwi.raptorlake,ifwi.rocketlake</t>
        </is>
      </nc>
    </rcc>
    <rcc rId="0" sId="1">
      <nc r="E28" t="inlineStr">
        <is>
          <t>ifwi.alderlake,ifwi.jasperlake,ifwi.rocketlake</t>
        </is>
      </nc>
    </rcc>
    <rcc rId="0" sId="1">
      <nc r="E131" t="inlineStr">
        <is>
          <t>ifwi.alderlake,ifwi.rocketlake</t>
        </is>
      </nc>
    </rcc>
    <rcc rId="0" sId="1">
      <nc r="E117" t="inlineStr">
        <is>
          <t>ifwi.alderlake,ifwi.jasperlake,ifwi.meteorlake,ifwi.raptorlake,ifwi.rocketlake</t>
        </is>
      </nc>
    </rcc>
    <rcc rId="0" sId="1">
      <nc r="E139" t="inlineStr">
        <is>
          <t>ifwi.alderlake,ifwi.jasperlake</t>
        </is>
      </nc>
    </rcc>
    <rcc rId="0" sId="1">
      <nc r="E119" t="inlineStr">
        <is>
          <t>ifwi.alderlake,ifwi.jasperlake,ifwi.meteorlake,ifwi.raptorlake,ifwi.rocketlake</t>
        </is>
      </nc>
    </rcc>
    <rcc rId="0" sId="1">
      <nc r="E84" t="inlineStr">
        <is>
          <t>ifwi.alderlake</t>
        </is>
      </nc>
    </rcc>
    <rcc rId="0" sId="1">
      <nc r="E218" t="inlineStr">
        <is>
          <t>ifwi.alderlake</t>
        </is>
      </nc>
    </rcc>
    <rcc rId="0" sId="1">
      <nc r="E98" t="inlineStr">
        <is>
          <t>ifwi.alderlake</t>
        </is>
      </nc>
    </rcc>
    <rcc rId="0" sId="1">
      <nc r="E96" t="inlineStr">
        <is>
          <t>ifwi.alderlake,ifwi.meteorlake</t>
        </is>
      </nc>
    </rcc>
    <rcc rId="0" sId="1">
      <nc r="E175" t="inlineStr">
        <is>
          <t>ifwi.alderlake,ifwi.meteorlake,ifwi.raptorlake</t>
        </is>
      </nc>
    </rcc>
    <rcc rId="0" sId="1">
      <nc r="E62" t="inlineStr">
        <is>
          <t>ifwi.alderlake,ifwi.meteorlake</t>
        </is>
      </nc>
    </rcc>
    <rcc rId="0" sId="1">
      <nc r="E59" t="inlineStr">
        <is>
          <t>ifwi.alderlake</t>
        </is>
      </nc>
    </rcc>
    <rcc rId="0" sId="1">
      <nc r="E179" t="inlineStr">
        <is>
          <t>ifwi.alderlake,ifwi.meteorlake,ifwi.raptorlake</t>
        </is>
      </nc>
    </rcc>
    <rcc rId="0" sId="1">
      <nc r="E78" t="inlineStr">
        <is>
          <t>ifwi.alderlake</t>
        </is>
      </nc>
    </rcc>
    <rcc rId="0" sId="1">
      <nc r="E61" t="inlineStr">
        <is>
          <t>ifwi.alderlake,ifwi.meteorlake</t>
        </is>
      </nc>
    </rcc>
    <rcc rId="0" sId="1">
      <nc r="E181" t="inlineStr">
        <is>
          <t>ifwi.alderlake,ifwi.meteorlake,ifwi.raptorlake</t>
        </is>
      </nc>
    </rcc>
    <rcc rId="0" sId="1">
      <nc r="E178" t="inlineStr">
        <is>
          <t>ifwi.alderlake,ifwi.meteorlake,ifwi.raptorlake</t>
        </is>
      </nc>
    </rcc>
    <rcc rId="0" sId="1">
      <nc r="E57" t="inlineStr">
        <is>
          <t>ifwi.alderlake,ifwi.meteorlake</t>
        </is>
      </nc>
    </rcc>
    <rcc rId="0" sId="1">
      <nc r="E137" t="inlineStr">
        <is>
          <t>ifwi.alderlake,ifwi.jasperlake,ifwi.meteorlake,ifwi.raptorlake,ifwi.rocketlake</t>
        </is>
      </nc>
    </rcc>
    <rcc rId="0" sId="1">
      <nc r="E77" t="inlineStr">
        <is>
          <t>ifwi.alderlake</t>
        </is>
      </nc>
    </rcc>
    <rcc rId="0" sId="1">
      <nc r="E76" t="inlineStr">
        <is>
          <t>bios.raptorlake,ifwi.alderlake,ifwi.jasperlake,ifwi.rocketlake</t>
        </is>
      </nc>
    </rcc>
    <rcc rId="0" sId="1">
      <nc r="E97" t="inlineStr">
        <is>
          <t>ifwi.alderlake</t>
        </is>
      </nc>
    </rcc>
    <rcc rId="0" sId="1">
      <nc r="E95" t="inlineStr">
        <is>
          <t>ifwi.alderlake</t>
        </is>
      </nc>
    </rcc>
    <rcc rId="0" sId="1">
      <nc r="E177" t="inlineStr">
        <is>
          <t>ifwi.alderlake</t>
        </is>
      </nc>
    </rcc>
    <rcc rId="0" sId="1">
      <nc r="E66" t="inlineStr">
        <is>
          <t>ifwi.alderlake,ifwi.meteorlake,ifwi.raptorlake</t>
        </is>
      </nc>
    </rcc>
    <rcc rId="0" sId="1">
      <nc r="E68" t="inlineStr">
        <is>
          <t>ifwi.alderlake,ifwi.meteorlake,ifwi.raptorlake</t>
        </is>
      </nc>
    </rcc>
    <rcc rId="0" sId="1">
      <nc r="E187" t="inlineStr">
        <is>
          <t>ifwi.alderlake,ifwi.jasperlake,ifwi.meteorlake,ifwi.raptorlake,ifwi.rocketlake</t>
        </is>
      </nc>
    </rcc>
    <rcc rId="0" sId="1">
      <nc r="E185" t="inlineStr">
        <is>
          <t>ifwi.alderlake,ifwi.jasperlake,ifwi.rocketlake</t>
        </is>
      </nc>
    </rcc>
    <rcc rId="0" sId="1">
      <nc r="E143" t="inlineStr">
        <is>
          <t>ifwi.alderlake,ifwi.jasperlake</t>
        </is>
      </nc>
    </rcc>
    <rcc rId="0" sId="1">
      <nc r="E141" t="inlineStr">
        <is>
          <t>ifwi.alderlake,ifwi.jasperlake</t>
        </is>
      </nc>
    </rcc>
    <rcc rId="0" sId="1">
      <nc r="E145" t="inlineStr">
        <is>
          <t>ifwi.alderlake,ifwi.jasperlake</t>
        </is>
      </nc>
    </rcc>
    <rcc rId="0" sId="1">
      <nc r="E220" t="inlineStr">
        <is>
          <t>ifwi.alderlake</t>
        </is>
      </nc>
    </rcc>
    <rcc rId="0" sId="1">
      <nc r="E197" t="inlineStr">
        <is>
          <t>ifwi.alderlake,ifwi.jasperlake,ifwi.rocketlake</t>
        </is>
      </nc>
    </rcc>
    <rcc rId="0" sId="1">
      <nc r="E49" t="inlineStr">
        <is>
          <t>ifwi.alderlake</t>
        </is>
      </nc>
    </rcc>
    <rcc rId="0" sId="1">
      <nc r="E153" t="inlineStr">
        <is>
          <t>ifwi.alderlake,ifwi.jasperlake,ifwi.rocketlake</t>
        </is>
      </nc>
    </rcc>
    <rcc rId="0" sId="1">
      <nc r="E154" t="inlineStr">
        <is>
          <t>ifwi.alderlake,ifwi.jasperlake,ifwi.meteorlake,ifwi.raptorlake,ifwi.rocketlake</t>
        </is>
      </nc>
    </rcc>
    <rcc rId="0" sId="1">
      <nc r="E3" t="inlineStr">
        <is>
          <t>ifwi.alderlake,ifwi.jasperlake</t>
        </is>
      </nc>
    </rcc>
    <rcc rId="0" sId="1">
      <nc r="E108" t="inlineStr">
        <is>
          <t>ifwi.alderlake</t>
        </is>
      </nc>
    </rcc>
    <rcc rId="0" sId="1">
      <nc r="E38" t="inlineStr">
        <is>
          <t>ifwi.alderlake,ifwi.rocketlake</t>
        </is>
      </nc>
    </rcc>
    <rcc rId="0" sId="1">
      <nc r="E50" t="inlineStr">
        <is>
          <t>ifwi.alderlake,ifwi.jasperlake,ifwi.rocketlake</t>
        </is>
      </nc>
    </rcc>
    <rcc rId="0" sId="1">
      <nc r="E115" t="inlineStr">
        <is>
          <t>ifwi.alderlake</t>
        </is>
      </nc>
    </rcc>
    <rcc rId="0" sId="1">
      <nc r="E275" t="inlineStr">
        <is>
          <t>ifwi.alderlake,ifwi.jasperlake,ifwi.meteorlake,ifwi.raptorlake,ifwi.rocketlake</t>
        </is>
      </nc>
    </rcc>
    <rcc rId="0" sId="1">
      <nc r="E274" t="inlineStr">
        <is>
          <t>ifwi.alderlake,ifwi.jasperlake,ifwi.rocketlake</t>
        </is>
      </nc>
    </rcc>
    <rcc rId="0" sId="1">
      <nc r="E276" t="inlineStr">
        <is>
          <t>ifwi.alderlake,ifwi.jasperlake,ifwi.meteorlake,ifwi.raptorlake,ifwi.rocketlake</t>
        </is>
      </nc>
    </rcc>
    <rcc rId="0" sId="1">
      <nc r="E18" t="inlineStr">
        <is>
          <t>ifwi.alderlake,ifwi.jasperlake</t>
        </is>
      </nc>
    </rcc>
    <rcc rId="0" sId="1">
      <nc r="E283" t="inlineStr">
        <is>
          <t>ifwi.alderlake,ifwi.jasperlake,ifwi.meteorlake,ifwi.raptorlake</t>
        </is>
      </nc>
    </rcc>
    <rcc rId="0" sId="1">
      <nc r="E281" t="inlineStr">
        <is>
          <t>ifwi.alderlake,ifwi.jasperlake,ifwi.meteorlake,ifwi.raptorlake</t>
        </is>
      </nc>
    </rcc>
    <rcc rId="0" sId="1">
      <nc r="E127" t="inlineStr">
        <is>
          <t>ifwi.alderlake,ifwi.jasperlake,ifwi.rocketlake</t>
        </is>
      </nc>
    </rcc>
    <rcc rId="0" sId="1">
      <nc r="E126" t="inlineStr">
        <is>
          <t>ifwi.alderlake,ifwi.jasperlake,ifwi.rocketlake</t>
        </is>
      </nc>
    </rcc>
    <rcc rId="0" sId="1">
      <nc r="E9" t="inlineStr">
        <is>
          <t>ifwi.alderlake,ifwi.jasperlake,ifwi.rocketlake</t>
        </is>
      </nc>
    </rcc>
    <rcc rId="0" sId="1">
      <nc r="E88" t="inlineStr">
        <is>
          <t>ifwi.alderlake</t>
        </is>
      </nc>
    </rcc>
    <rcc rId="0" sId="1">
      <nc r="E162" t="inlineStr">
        <is>
          <t>ifwi.alderlake</t>
        </is>
      </nc>
    </rcc>
    <rcc rId="0" sId="1">
      <nc r="E163" t="inlineStr">
        <is>
          <t>ifwi.alderlake,ifwi.meteorlake,ifwi.raptorlake</t>
        </is>
      </nc>
    </rcc>
    <rcc rId="0" sId="1">
      <nc r="E227" t="inlineStr">
        <is>
          <t>ifwi.alderlake</t>
        </is>
      </nc>
    </rcc>
    <rcc rId="0" sId="1">
      <nc r="E269" t="inlineStr">
        <is>
          <t>ifwi.alderlake,ifwi.rocketlake</t>
        </is>
      </nc>
    </rcc>
    <rcc rId="0" sId="1">
      <nc r="E267" t="inlineStr">
        <is>
          <t>ifwi.alderlake,ifwi.rocketlake</t>
        </is>
      </nc>
    </rcc>
    <rcc rId="0" sId="1">
      <nc r="E271" t="inlineStr">
        <is>
          <t>ifwi.alderlake,ifwi.rocketlake</t>
        </is>
      </nc>
    </rcc>
    <rcc rId="0" sId="1">
      <nc r="E93" t="inlineStr">
        <is>
          <t>ifwi.alderlake,ifwi.jasperlake,ifwi.rocketlake</t>
        </is>
      </nc>
    </rcc>
    <rcc rId="0" sId="1">
      <nc r="E215" t="inlineStr">
        <is>
          <t>ifwi.alderlake,ifwi.jasperlake,ifwi.meteorlake,ifwi.raptorlake</t>
        </is>
      </nc>
    </rcc>
    <rcc rId="0" sId="1">
      <nc r="E75" t="inlineStr">
        <is>
          <t>bios.raptorlake,ifwi.alderlake,ifwi.jasperlake</t>
        </is>
      </nc>
    </rcc>
    <rcc rId="0" sId="1">
      <nc r="E203" t="inlineStr">
        <is>
          <t>ifwi.alderlake,ifwi.jasperlake,ifwi.rocketlake</t>
        </is>
      </nc>
    </rcc>
    <rcc rId="0" sId="1">
      <nc r="E92" t="inlineStr">
        <is>
          <t>ifwi.alderlake,ifwi.jasperlake</t>
        </is>
      </nc>
    </rcc>
    <rcc rId="0" sId="1">
      <nc r="E85" t="inlineStr">
        <is>
          <t>ifwi.alderlake,ifwi.jasperlake,ifwi.rocketlake</t>
        </is>
      </nc>
    </rcc>
    <rcc rId="0" sId="1">
      <nc r="E255" t="inlineStr">
        <is>
          <t>ifwi.alderlake,ifwi.jasperlake,ifwi.rocketlake</t>
        </is>
      </nc>
    </rcc>
    <rcc rId="0" sId="1">
      <nc r="E116" t="inlineStr">
        <is>
          <t>ifwi.alderlake,ifwi.jasperlake,ifwi.rocketlake</t>
        </is>
      </nc>
    </rcc>
    <rcc rId="0" sId="1">
      <nc r="E242" t="inlineStr">
        <is>
          <t>ifwi.alderlake,ifwi.meteorlake,ifwi.raptorlake,ifwi.rocketlake</t>
        </is>
      </nc>
    </rcc>
    <rcc rId="0" sId="1">
      <nc r="E29" t="inlineStr">
        <is>
          <t>ifwi.alderlake,ifwi.raptorlake,ifwi.rocketlake</t>
        </is>
      </nc>
    </rcc>
    <rcc rId="0" sId="1">
      <nc r="E202" t="inlineStr">
        <is>
          <t>ifwi.alderlake,ifwi.jasperlake,ifwi.rocketlake</t>
        </is>
      </nc>
    </rcc>
    <rcc rId="0" sId="1">
      <nc r="E241" t="inlineStr">
        <is>
          <t>ifwi.alderlake,ifwi.rocketlake</t>
        </is>
      </nc>
    </rcc>
    <rcc rId="0" sId="1">
      <nc r="E188" t="inlineStr">
        <is>
          <t>ifwi.alderlake,ifwi.jasperlake,ifwi.meteorlake,ifwi.raptorlake,ifwi.rocketlake</t>
        </is>
      </nc>
    </rcc>
    <rcc rId="0" sId="1">
      <nc r="E244" t="inlineStr">
        <is>
          <t>ifwi.alderlake,ifwi.rocketlake</t>
        </is>
      </nc>
    </rcc>
    <rcc rId="0" sId="1">
      <nc r="E149" t="inlineStr">
        <is>
          <t>ifwi.alderlake,ifwi.jasperlake,ifwi.meteorlake,ifwi.raptorlake,ifwi.rocketlake</t>
        </is>
      </nc>
    </rcc>
    <rcc rId="0" sId="1">
      <nc r="E191" t="inlineStr">
        <is>
          <t>ifwi.alderlake,ifwi.jasperlake,ifwi.meteorlake,ifwi.raptorlake,ifwi.rocketlake</t>
        </is>
      </nc>
    </rcc>
    <rcc rId="0" sId="1">
      <nc r="E223" t="inlineStr">
        <is>
          <t>ifwi.alderlake,ifwi.jasperlake,ifwi.rocketlake</t>
        </is>
      </nc>
    </rcc>
    <rcc rId="0" sId="1">
      <nc r="E148" t="inlineStr">
        <is>
          <t>ifwi.alderlake,ifwi.jasperlake,ifwi.rocketlake</t>
        </is>
      </nc>
    </rcc>
    <rcc rId="0" sId="1">
      <nc r="E273" t="inlineStr">
        <is>
          <t>ifwi.alderlake,ifwi.jasperlake,ifwi.rocketlake</t>
        </is>
      </nc>
    </rcc>
    <rcc rId="0" sId="1">
      <nc r="E272" t="inlineStr">
        <is>
          <t>ifwi.alderlake,ifwi.jasperlake,ifwi.rocketlake</t>
        </is>
      </nc>
    </rcc>
    <rcc rId="0" sId="1">
      <nc r="E204" t="inlineStr">
        <is>
          <t>ifwi.alderlake,ifwi.jasperlake,ifwi.rocketlake</t>
        </is>
      </nc>
    </rcc>
    <rcc rId="0" sId="1">
      <nc r="E129" t="inlineStr">
        <is>
          <t>ifwi.alderlake,ifwi.jasperlake,ifwi.rocketlake</t>
        </is>
      </nc>
    </rcc>
    <rcc rId="0" sId="1">
      <nc r="E128" t="inlineStr">
        <is>
          <t>ifwi.alderlake,ifwi.jasperlake,ifwi.rocketlake</t>
        </is>
      </nc>
    </rcc>
    <rcc rId="0" sId="1">
      <nc r="E10" t="inlineStr">
        <is>
          <t>ifwi.alderlake,ifwi.jasperlake</t>
        </is>
      </nc>
    </rcc>
    <rcc rId="0" sId="1">
      <nc r="E172" t="inlineStr">
        <is>
          <t>ifwi.alderlake</t>
        </is>
      </nc>
    </rcc>
    <rcc rId="0" sId="1">
      <nc r="E201" t="inlineStr">
        <is>
          <t>ifwi.alderlake,ifwi.jasperlake,ifwi.rocketlake</t>
        </is>
      </nc>
    </rcc>
    <rcc rId="0" sId="1">
      <nc r="E86" t="inlineStr">
        <is>
          <t>ifwi.alderlake,ifwi.rocketlake</t>
        </is>
      </nc>
    </rcc>
    <rcc rId="0" sId="1">
      <nc r="E87" t="inlineStr">
        <is>
          <t>ifwi.alderlake,ifwi.rocketlake</t>
        </is>
      </nc>
    </rcc>
    <rcc rId="0" sId="1">
      <nc r="E111" t="inlineStr">
        <is>
          <t>ifwi.alderlake,ifwi.meteorlake,ifwi.raptorlake,ifwi.rocketlake</t>
        </is>
      </nc>
    </rcc>
    <rcc rId="0" sId="1">
      <nc r="E110" t="inlineStr">
        <is>
          <t>ifwi.alderlake,ifwi.meteorlake,ifwi.raptorlake,ifwi.rocketlake</t>
        </is>
      </nc>
    </rcc>
    <rcc rId="0" sId="1">
      <nc r="E118" t="inlineStr">
        <is>
          <t>ifwi.alderlake,ifwi.jasperlake</t>
        </is>
      </nc>
    </rcc>
    <rcc rId="0" sId="1">
      <nc r="E169" t="inlineStr">
        <is>
          <t>ifwi.alderlake,ifwi.jasperlake,ifwi.rocketlake</t>
        </is>
      </nc>
    </rcc>
    <rcc rId="0" sId="1">
      <nc r="E209" t="inlineStr">
        <is>
          <t>ifwi.alderlake,ifwi.meteorlake,ifwi.raptorlake</t>
        </is>
      </nc>
    </rcc>
    <rcc rId="0" sId="1">
      <nc r="E171" t="inlineStr">
        <is>
          <t>ifwi.alderlake,ifwi.jasperlake</t>
        </is>
      </nc>
    </rcc>
    <rcc rId="0" sId="1">
      <nc r="E170" t="inlineStr">
        <is>
          <t>ifwi.alderlake,ifwi.jasperlake,ifwi.rocketlake</t>
        </is>
      </nc>
    </rcc>
    <rcc rId="0" sId="1">
      <nc r="E224" t="inlineStr">
        <is>
          <t>ifwi.alderlake,ifwi.jasperlake,ifwi.rocketlake</t>
        </is>
      </nc>
    </rcc>
    <rcc rId="0" sId="1">
      <nc r="E48" t="inlineStr">
        <is>
          <t>ifwi.alderlake,ifwi.rocketlake</t>
        </is>
      </nc>
    </rcc>
    <rcc rId="0" sId="1">
      <nc r="E19" t="inlineStr">
        <is>
          <t>ifwi.alderlake,ifwi.meteorlake,ifwi.raptorlake,ifwi.rocketlake</t>
        </is>
      </nc>
    </rcc>
    <rcc rId="0" sId="1">
      <nc r="E259" t="inlineStr">
        <is>
          <t>ifwi.alderlake,ifwi.jasperlake,ifwi.meteorlake,ifwi.raptorlake,ifwi.rocketlake</t>
        </is>
      </nc>
    </rcc>
    <rcc rId="0" sId="1">
      <nc r="E55" t="inlineStr">
        <is>
          <t>ifwi.alderlake,ifwi.meteorlake,ifwi.raptorlake</t>
        </is>
      </nc>
    </rcc>
    <rcc rId="0" sId="1">
      <nc r="E282" t="inlineStr">
        <is>
          <t>bios.meteorlake,ifwi.alderlake,ifwi.jasperlake,ifwi.meteorlake,ifwi.raptorlake,ifwi.rocketlake</t>
        </is>
      </nc>
    </rcc>
    <rcc rId="0" sId="1">
      <nc r="E113" t="inlineStr">
        <is>
          <t>ifwi.alderlake,ifwi.jasperlake,ifwi.rocketlake</t>
        </is>
      </nc>
    </rcc>
    <rcc rId="0" sId="1">
      <nc r="E246" t="inlineStr">
        <is>
          <t>ifwi.alderlake,ifwi.meteorlake,ifwi.rocketlake</t>
        </is>
      </nc>
    </rcc>
    <rcc rId="0" sId="1">
      <nc r="E147" t="inlineStr">
        <is>
          <t>ifwi.alderlake,ifwi.jasperlake,ifwi.rocketlake</t>
        </is>
      </nc>
    </rcc>
    <rcc rId="0" sId="1">
      <nc r="E22" t="inlineStr">
        <is>
          <t>ifwi.alderlake</t>
        </is>
      </nc>
    </rcc>
    <rcc rId="0" sId="1">
      <nc r="E205" t="inlineStr">
        <is>
          <t>ifwi.alderlake,ifwi.jasperlake,ifwi.rocketlake</t>
        </is>
      </nc>
    </rcc>
    <rcc rId="0" sId="1">
      <nc r="E167" t="inlineStr">
        <is>
          <t>ifwi.alderlake,ifwi.meteorlake,ifwi.raptorlake,ifwi.rocketlake</t>
        </is>
      </nc>
    </rcc>
    <rcc rId="0" sId="1">
      <nc r="E238" t="inlineStr">
        <is>
          <t>ifwi.alderlake,ifwi.jasperlake,ifwi.rocketlake</t>
        </is>
      </nc>
    </rcc>
    <rcc rId="0" sId="1">
      <nc r="E133" t="inlineStr">
        <is>
          <t>ifwi.alderlake,ifwi.jasperlake,ifwi.meteorlake,ifwi.raptorlake,ifwi.rocketlake</t>
        </is>
      </nc>
    </rcc>
    <rcc rId="0" sId="1">
      <nc r="E132" t="inlineStr">
        <is>
          <t>ifwi.alderlake,ifwi.jasperlake,ifwi.meteorlake,ifwi.raptorlake,ifwi.rocketlake</t>
        </is>
      </nc>
    </rcc>
    <rcc rId="0" sId="1">
      <nc r="E228" t="inlineStr">
        <is>
          <t>ifwi.alderlake,ifwi.jasperlake,ifwi.rocketlake</t>
        </is>
      </nc>
    </rcc>
    <rcc rId="0" sId="1">
      <nc r="E166" t="inlineStr">
        <is>
          <t>ifwi.alderlake,ifwi.jasperlake,ifwi.meteorlake,ifwi.raptorlake,ifwi.rocketlake</t>
        </is>
      </nc>
    </rcc>
    <rcc rId="0" sId="1">
      <nc r="E157" t="inlineStr">
        <is>
          <t>ifwi.alderlake,ifwi.jasperlake,ifwi.rocketlake</t>
        </is>
      </nc>
    </rcc>
    <rcc rId="0" sId="1">
      <nc r="E159" t="inlineStr">
        <is>
          <t>ifwi.alderlake,ifwi.jasperlake,ifwi.meteorlake,ifwi.raptorlake,ifwi.rocketlake</t>
        </is>
      </nc>
    </rcc>
    <rcc rId="0" sId="1">
      <nc r="E165" t="inlineStr">
        <is>
          <t>ifwi.alderlake,ifwi.jasperlake,ifwi.meteorlake,ifwi.raptorlake,ifwi.rocketlake</t>
        </is>
      </nc>
    </rcc>
    <rcc rId="0" sId="1">
      <nc r="E231" t="inlineStr">
        <is>
          <t>ifwi.alderlake,ifwi.jasperlake,ifwi.rocketlake</t>
        </is>
      </nc>
    </rcc>
    <rcc rId="0" sId="1">
      <nc r="E232" t="inlineStr">
        <is>
          <t>ifwi.alderlake,ifwi.jasperlake,ifwi.meteorlake,ifwi.raptorlake,ifwi.rocketlake</t>
        </is>
      </nc>
    </rcc>
    <rcc rId="0" sId="1">
      <nc r="E233" t="inlineStr">
        <is>
          <t>ifwi.alderlake,ifwi.jasperlake,ifwi.meteorlake,ifwi.raptorlake,ifwi.rocketlake</t>
        </is>
      </nc>
    </rcc>
    <rcc rId="0" sId="1">
      <nc r="E234" t="inlineStr">
        <is>
          <t>ifwi.alderlake,ifwi.jasperlake,ifwi.meteorlake,ifwi.raptorlake,ifwi.rocketlake</t>
        </is>
      </nc>
    </rcc>
    <rcc rId="0" sId="1">
      <nc r="E235" t="inlineStr">
        <is>
          <t>ifwi.alderlake,ifwi.jasperlake,ifwi.meteorlake,ifwi.raptorlake,ifwi.rocketlake</t>
        </is>
      </nc>
    </rcc>
    <rcc rId="0" sId="1">
      <nc r="E236" t="inlineStr">
        <is>
          <t>ifwi.alderlake,ifwi.jasperlake,ifwi.rocketlake</t>
        </is>
      </nc>
    </rcc>
    <rcc rId="0" sId="1">
      <nc r="E237" t="inlineStr">
        <is>
          <t>ifwi.alderlake,ifwi.jasperlake,ifwi.meteorlake,ifwi.raptorlake,ifwi.rocketlake</t>
        </is>
      </nc>
    </rcc>
    <rcc rId="0" sId="1">
      <nc r="E164" t="inlineStr">
        <is>
          <t>ifwi.alderlake,ifwi.jasperlake,ifwi.rocketlake</t>
        </is>
      </nc>
    </rcc>
    <rcc rId="0" sId="1">
      <nc r="E156" t="inlineStr">
        <is>
          <t>ifwi.alderlake,ifwi.jasperlake,ifwi.rocketlake</t>
        </is>
      </nc>
    </rcc>
    <rcc rId="0" sId="1">
      <nc r="E158" t="inlineStr">
        <is>
          <t>ifwi.alderlake,ifwi.jasperlake,ifwi.meteorlake,ifwi.raptorlake,ifwi.rocketlake</t>
        </is>
      </nc>
    </rcc>
    <rcc rId="0" sId="1">
      <nc r="E264" t="inlineStr">
        <is>
          <t>ifwi.alderlake,ifwi.jasperlake,ifwi.meteorlake,ifwi.rocketlake</t>
        </is>
      </nc>
    </rcc>
    <rcc rId="0" sId="1">
      <nc r="E263" t="inlineStr">
        <is>
          <t>ifwi.alderlake,ifwi.jasperlake,ifwi.meteorlake,ifwi.rocketlake</t>
        </is>
      </nc>
    </rcc>
    <rcc rId="0" sId="1">
      <nc r="E270" t="inlineStr">
        <is>
          <t>ifwi.alderlake,ifwi.rocketlake</t>
        </is>
      </nc>
    </rcc>
    <rcc rId="0" sId="1">
      <nc r="E47" t="inlineStr">
        <is>
          <t>ifwi.alderlake,ifwi.jasperlake,ifwi.rocketlake</t>
        </is>
      </nc>
    </rcc>
    <rcc rId="0" sId="1">
      <nc r="E109" t="inlineStr">
        <is>
          <t>ifwi.alderlake,ifwi.meteorlake,ifwi.raptorlake,ifwi.rocketlake</t>
        </is>
      </nc>
    </rcc>
    <rcc rId="0" sId="1">
      <nc r="E45" t="inlineStr">
        <is>
          <t>ifwi.alderlake,ifwi.jasperlake,ifwi.rocketlake</t>
        </is>
      </nc>
    </rcc>
    <rcc rId="0" sId="1">
      <nc r="E36" t="inlineStr">
        <is>
          <t>ifwi.alderlake,ifwi.rocketlake</t>
        </is>
      </nc>
    </rcc>
    <rcc rId="0" sId="1">
      <nc r="E37" t="inlineStr">
        <is>
          <t>ifwi.alderlake,ifwi.rocketlake</t>
        </is>
      </nc>
    </rcc>
    <rcc rId="0" sId="1">
      <nc r="E112" t="inlineStr">
        <is>
          <t>ifwi.alderlake,ifwi.raptorlake,ifwi.rocketlake</t>
        </is>
      </nc>
    </rcc>
    <rcc rId="0" sId="1">
      <nc r="E258" t="inlineStr">
        <is>
          <t>ifwi.alderlake,ifwi.meteorlake,ifwi.raptorlake,ifwi.rocketlake</t>
        </is>
      </nc>
    </rcc>
    <rcc rId="0" sId="1">
      <nc r="E91" t="inlineStr">
        <is>
          <t>ifwi.alderlake,ifwi.jasperlake,ifwi.meteorlake,ifwi.raptorlake,ifwi.rocketlake</t>
        </is>
      </nc>
    </rcc>
    <rcc rId="0" sId="1">
      <nc r="E79" t="inlineStr">
        <is>
          <t>ifwi.alderlake</t>
        </is>
      </nc>
    </rcc>
    <rcc rId="0" sId="1">
      <nc r="E82" t="inlineStr">
        <is>
          <t>ifwi.alderlake,ifwi.jasperlake,ifwi.rocketlake</t>
        </is>
      </nc>
    </rcc>
    <rcc rId="0" sId="1">
      <nc r="E251" t="inlineStr">
        <is>
          <t>ifwi.alderlake,ifwi.jasperlake,ifwi.rocketlake</t>
        </is>
      </nc>
    </rcc>
    <rcc rId="0" sId="1">
      <nc r="E252" t="inlineStr">
        <is>
          <t>ifwi.alderlake,ifwi.jasperlake,ifwi.meteorlake,ifwi.raptorlake,ifwi.rocketlake</t>
        </is>
      </nc>
    </rcc>
    <rcc rId="0" sId="1">
      <nc r="E122" t="inlineStr">
        <is>
          <t>bios.raptorlake,ifwi.alderlake,ifwi.jasperlake,ifwi.meteorlake,ifwi.raptorlake,ifwi.rocketlake</t>
        </is>
      </nc>
    </rcc>
    <rcc rId="0" sId="1">
      <nc r="E124" t="inlineStr">
        <is>
          <t>bios.raptorlake,ifwi.alderlake,ifwi.jasperlake,ifwi.meteorlake,ifwi.raptorlake,ifwi.rocketlake</t>
        </is>
      </nc>
    </rcc>
    <rcc rId="0" sId="1">
      <nc r="E121" t="inlineStr">
        <is>
          <t>bios.raptorlake,ifwi.alderlake,ifwi.jasperlake,ifwi.meteorlake,ifwi.raptorlake,ifwi.rocketlake</t>
        </is>
      </nc>
    </rcc>
    <rcc rId="0" sId="1">
      <nc r="E120" t="inlineStr">
        <is>
          <t>bios.raptorlake,ifwi.alderlake,ifwi.jasperlake,ifwi.meteorlake,ifwi.raptorlake,ifwi.rocketlake</t>
        </is>
      </nc>
    </rcc>
    <rcc rId="0" sId="1">
      <nc r="E214" t="inlineStr">
        <is>
          <t>ifwi.alderlake</t>
        </is>
      </nc>
    </rcc>
    <rcc rId="0" sId="1">
      <nc r="E211" t="inlineStr">
        <is>
          <t>ifwi.alderlake,ifwi.meteorlake,ifwi.raptorlake</t>
        </is>
      </nc>
    </rcc>
    <rcc rId="0" sId="1">
      <nc r="E176" t="inlineStr">
        <is>
          <t>ifwi.alderlake,ifwi.meteorlake,ifwi.raptorlake</t>
        </is>
      </nc>
    </rcc>
    <rcc rId="0" sId="1">
      <nc r="E63" t="inlineStr">
        <is>
          <t>ifwi.alderlake,ifwi.meteorlake</t>
        </is>
      </nc>
    </rcc>
    <rcc rId="0" sId="1">
      <nc r="E183" t="inlineStr">
        <is>
          <t>ifwi.alderlake,ifwi.meteorlake,ifwi.raptorlake</t>
        </is>
      </nc>
    </rcc>
    <rcc rId="0" sId="1">
      <nc r="E180" t="inlineStr">
        <is>
          <t>ifwi.alderlake,ifwi.meteorlake,ifwi.raptorlake</t>
        </is>
      </nc>
    </rcc>
    <rcc rId="0" sId="1">
      <nc r="E67" t="inlineStr">
        <is>
          <t>ifwi.alderlake</t>
        </is>
      </nc>
    </rcc>
    <rcc rId="0" sId="1">
      <nc r="E256" t="inlineStr">
        <is>
          <t>ifwi.alderlake,ifwi.meteorlake,ifwi.raptorlake</t>
        </is>
      </nc>
    </rcc>
    <rcc rId="0" sId="1">
      <nc r="E182" t="inlineStr">
        <is>
          <t>ifwi.alderlake,ifwi.meteorlake,ifwi.raptorlake</t>
        </is>
      </nc>
    </rcc>
    <rcc rId="0" sId="1">
      <nc r="E265" t="inlineStr">
        <is>
          <t>ifwi.alderlake,ifwi.jasperlake,ifwi.rocketlake</t>
        </is>
      </nc>
    </rcc>
    <rcc rId="0" sId="1">
      <nc r="E213" t="inlineStr">
        <is>
          <t>ifwi.alderlake</t>
        </is>
      </nc>
    </rcc>
    <rcc rId="0" sId="1">
      <nc r="E210" t="inlineStr">
        <is>
          <t>ifwi.alderlake,ifwi.meteorlake,ifwi.raptorlake</t>
        </is>
      </nc>
    </rcc>
    <rcc rId="0" sId="1">
      <nc r="E56" t="inlineStr">
        <is>
          <t>ifwi.alderlake,ifwi.meteorlake,ifwi.raptorlake</t>
        </is>
      </nc>
    </rcc>
    <rcc rId="0" sId="1">
      <nc r="E186" t="inlineStr">
        <is>
          <t>ifwi.alderlake,ifwi.jasperlake,ifwi.meteorlake,ifwi.raptorlake,ifwi.rocketlake</t>
        </is>
      </nc>
    </rcc>
    <rcc rId="0" sId="1">
      <nc r="E174" t="inlineStr">
        <is>
          <t>ifwi.alderlake,ifwi.meteorlake,ifwi.raptorlake</t>
        </is>
      </nc>
    </rcc>
    <rcc rId="0" sId="1">
      <nc r="E72" t="inlineStr">
        <is>
          <t>ifwi.alderlake</t>
        </is>
      </nc>
    </rcc>
    <rcc rId="0" sId="1">
      <nc r="E81" t="inlineStr">
        <is>
          <t>ifwi.alderlake</t>
        </is>
      </nc>
    </rcc>
    <rcc rId="0" sId="1">
      <nc r="E71" t="inlineStr">
        <is>
          <t>ifwi.alderlake</t>
        </is>
      </nc>
    </rcc>
    <rcc rId="0" sId="1">
      <nc r="E70" t="inlineStr">
        <is>
          <t>ifwi.alderlake,ifwi.meteorlake,ifwi.raptorlake</t>
        </is>
      </nc>
    </rcc>
    <rcc rId="0" sId="1">
      <nc r="E173" t="inlineStr">
        <is>
          <t>ifwi.alderlake</t>
        </is>
      </nc>
    </rcc>
    <rcc rId="0" sId="1">
      <nc r="E184" t="inlineStr">
        <is>
          <t>bios.raptorlake,ifwi.alderlake,ifwi.jasperlake,ifwi.meteorlake,ifwi.raptorlake,ifwi.rocketlake</t>
        </is>
      </nc>
    </rcc>
    <rcc rId="0" sId="1">
      <nc r="E222" t="inlineStr">
        <is>
          <t>ifwi.alderlake,ifwi.jasperlake,ifwi.rocketlake</t>
        </is>
      </nc>
    </rcc>
    <rcc rId="0" sId="1">
      <nc r="E196" t="inlineStr">
        <is>
          <t>ifwi.alderlake,ifwi.rocketlake</t>
        </is>
      </nc>
    </rcc>
    <rcc rId="0" sId="1">
      <nc r="E39" t="inlineStr">
        <is>
          <t>ifwi.alderlake,ifwi.rocketlake</t>
        </is>
      </nc>
    </rcc>
    <rcc rId="0" sId="1">
      <nc r="E277" t="inlineStr">
        <is>
          <t>ifwi.alderlake,ifwi.jasperlake</t>
        </is>
      </nc>
    </rcc>
    <rcc rId="0" sId="1">
      <nc r="E279" t="inlineStr">
        <is>
          <t>ifwi.alderlake,ifwi.jasperlake,ifwi.meteorlake</t>
        </is>
      </nc>
    </rcc>
    <rcc rId="0" sId="1">
      <nc r="E278" t="inlineStr">
        <is>
          <t>ifwi.alderlake,ifwi.jasperlake</t>
        </is>
      </nc>
    </rcc>
  </rrc>
  <rrc rId="5488" sId="1" ref="E1:E1048576" action="deleteCol" edge="1">
    <rfmt sheetId="1" xfDxf="1" sqref="E1:E1048576" start="0" length="0"/>
    <rcc rId="0" sId="1" dxf="1">
      <nc r="E1" t="inlineStr">
        <is>
          <t>release_deployed</t>
        </is>
      </nc>
      <ndxf>
        <font>
          <b/>
          <sz val="11"/>
          <color theme="1"/>
          <name val="Calibri"/>
          <family val="2"/>
          <scheme val="minor"/>
        </font>
        <fill>
          <patternFill patternType="solid">
            <bgColor theme="4"/>
          </patternFill>
        </fill>
      </ndxf>
    </rcc>
  </rrc>
  <rrc rId="5489" sId="1" ref="E1:E1048576" action="deleteCol" edge="1">
    <rfmt sheetId="1" xfDxf="1" sqref="E1:E1048576" start="0" length="0"/>
    <rcc rId="0" sId="1" dxf="1">
      <nc r="E1" t="inlineStr">
        <is>
          <t>scope</t>
        </is>
      </nc>
      <ndxf>
        <font>
          <b/>
          <sz val="11"/>
          <color theme="1"/>
          <name val="Calibri"/>
          <family val="2"/>
          <scheme val="minor"/>
        </font>
        <fill>
          <patternFill patternType="solid">
            <bgColor theme="4"/>
          </patternFill>
        </fill>
      </ndxf>
    </rcc>
    <rcc rId="0" sId="1">
      <nc r="E6" t="inlineStr">
        <is>
          <t>product</t>
        </is>
      </nc>
    </rcc>
    <rcc rId="0" sId="1">
      <nc r="E17" t="inlineStr">
        <is>
          <t>product</t>
        </is>
      </nc>
    </rcc>
    <rcc rId="0" sId="1">
      <nc r="E261" t="inlineStr">
        <is>
          <t>product</t>
        </is>
      </nc>
    </rcc>
    <rcc rId="0" sId="1">
      <nc r="E44" t="inlineStr">
        <is>
          <t>product</t>
        </is>
      </nc>
    </rcc>
    <rcc rId="0" sId="1">
      <nc r="E199" t="inlineStr">
        <is>
          <t>product</t>
        </is>
      </nc>
    </rcc>
    <rcc rId="0" sId="1">
      <nc r="E168" t="inlineStr">
        <is>
          <t>product</t>
        </is>
      </nc>
    </rcc>
    <rcc rId="0" sId="1">
      <nc r="E194" t="inlineStr">
        <is>
          <t>product</t>
        </is>
      </nc>
    </rcc>
    <rcc rId="0" sId="1">
      <nc r="E195" t="inlineStr">
        <is>
          <t>product</t>
        </is>
      </nc>
    </rcc>
    <rcc rId="0" sId="1">
      <nc r="E192" t="inlineStr">
        <is>
          <t>product</t>
        </is>
      </nc>
    </rcc>
    <rcc rId="0" sId="1">
      <nc r="E230" t="inlineStr">
        <is>
          <t>product</t>
        </is>
      </nc>
    </rcc>
    <rcc rId="0" sId="1">
      <nc r="E14" t="inlineStr">
        <is>
          <t>product</t>
        </is>
      </nc>
    </rcc>
    <rcc rId="0" sId="1">
      <nc r="E239" t="inlineStr">
        <is>
          <t>product</t>
        </is>
      </nc>
    </rcc>
    <rcc rId="0" sId="1">
      <nc r="E51" t="inlineStr">
        <is>
          <t>product</t>
        </is>
      </nc>
    </rcc>
    <rcc rId="0" sId="1">
      <nc r="E52" t="inlineStr">
        <is>
          <t>product</t>
        </is>
      </nc>
    </rcc>
    <rcc rId="0" sId="1">
      <nc r="E240" t="inlineStr">
        <is>
          <t>product</t>
        </is>
      </nc>
    </rcc>
    <rcc rId="0" sId="1">
      <nc r="E46" t="inlineStr">
        <is>
          <t>product</t>
        </is>
      </nc>
    </rcc>
    <rcc rId="0" sId="1">
      <nc r="E16" t="inlineStr">
        <is>
          <t>product</t>
        </is>
      </nc>
    </rcc>
    <rcc rId="0" sId="1">
      <nc r="E12" t="inlineStr">
        <is>
          <t>product</t>
        </is>
      </nc>
    </rcc>
    <rcc rId="0" sId="1">
      <nc r="E13" t="inlineStr">
        <is>
          <t>product</t>
        </is>
      </nc>
    </rcc>
    <rcc rId="0" sId="1">
      <nc r="E248" t="inlineStr">
        <is>
          <t>product</t>
        </is>
      </nc>
    </rcc>
    <rcc rId="0" sId="1">
      <nc r="E136" t="inlineStr">
        <is>
          <t>product</t>
        </is>
      </nc>
    </rcc>
    <rcc rId="0" sId="1">
      <nc r="E23" t="inlineStr">
        <is>
          <t>product</t>
        </is>
      </nc>
    </rcc>
    <rcc rId="0" sId="1">
      <nc r="E247" t="inlineStr">
        <is>
          <t>product</t>
        </is>
      </nc>
    </rcc>
    <rcc rId="0" sId="1">
      <nc r="E15" t="inlineStr">
        <is>
          <t>product</t>
        </is>
      </nc>
    </rcc>
    <rcc rId="0" sId="1">
      <nc r="E146" t="inlineStr">
        <is>
          <t>product</t>
        </is>
      </nc>
    </rcc>
    <rcc rId="0" sId="1">
      <nc r="E243" t="inlineStr">
        <is>
          <t>product</t>
        </is>
      </nc>
    </rcc>
    <rcc rId="0" sId="1">
      <nc r="E69" t="inlineStr">
        <is>
          <t>product</t>
        </is>
      </nc>
    </rcc>
    <rcc rId="0" sId="1">
      <nc r="E11" t="inlineStr">
        <is>
          <t>product</t>
        </is>
      </nc>
    </rcc>
    <rcc rId="0" sId="1">
      <nc r="E245" t="inlineStr">
        <is>
          <t>product</t>
        </is>
      </nc>
    </rcc>
    <rcc rId="0" sId="1">
      <nc r="E221" t="inlineStr">
        <is>
          <t>product</t>
        </is>
      </nc>
    </rcc>
    <rcc rId="0" sId="1">
      <nc r="E32" t="inlineStr">
        <is>
          <t>product</t>
        </is>
      </nc>
    </rcc>
    <rcc rId="0" sId="1">
      <nc r="E33" t="inlineStr">
        <is>
          <t>product</t>
        </is>
      </nc>
    </rcc>
    <rcc rId="0" sId="1">
      <nc r="E34" t="inlineStr">
        <is>
          <t>product</t>
        </is>
      </nc>
    </rcc>
    <rcc rId="0" sId="1">
      <nc r="E25" t="inlineStr">
        <is>
          <t>product</t>
        </is>
      </nc>
    </rcc>
    <rcc rId="0" sId="1">
      <nc r="E27" t="inlineStr">
        <is>
          <t>product</t>
        </is>
      </nc>
    </rcc>
    <rcc rId="0" sId="1">
      <nc r="E26" t="inlineStr">
        <is>
          <t>product</t>
        </is>
      </nc>
    </rcc>
    <rcc rId="0" sId="1">
      <nc r="E225" t="inlineStr">
        <is>
          <t>product</t>
        </is>
      </nc>
    </rcc>
    <rcc rId="0" sId="1">
      <nc r="E151" t="inlineStr">
        <is>
          <t>product</t>
        </is>
      </nc>
    </rcc>
    <rcc rId="0" sId="1">
      <nc r="E150" t="inlineStr">
        <is>
          <t>product</t>
        </is>
      </nc>
    </rcc>
    <rcc rId="0" sId="1">
      <nc r="E54" t="inlineStr">
        <is>
          <t>product</t>
        </is>
      </nc>
    </rcc>
    <rcc rId="0" sId="1">
      <nc r="E155" t="inlineStr">
        <is>
          <t>product</t>
        </is>
      </nc>
    </rcc>
    <rcc rId="0" sId="1">
      <nc r="E198" t="inlineStr">
        <is>
          <t>product</t>
        </is>
      </nc>
    </rcc>
    <rcc rId="0" sId="1">
      <nc r="E104" t="inlineStr">
        <is>
          <t>product</t>
        </is>
      </nc>
    </rcc>
    <rcc rId="0" sId="1">
      <nc r="E125" t="inlineStr">
        <is>
          <t>product</t>
        </is>
      </nc>
    </rcc>
    <rcc rId="0" sId="1">
      <nc r="E42" t="inlineStr">
        <is>
          <t>product</t>
        </is>
      </nc>
    </rcc>
    <rcc rId="0" sId="1">
      <nc r="E138" t="inlineStr">
        <is>
          <t>product</t>
        </is>
      </nc>
    </rcc>
    <rcc rId="0" sId="1">
      <nc r="E257" t="inlineStr">
        <is>
          <t>product</t>
        </is>
      </nc>
    </rcc>
    <rcc rId="0" sId="1">
      <nc r="E262" t="inlineStr">
        <is>
          <t>product</t>
        </is>
      </nc>
    </rcc>
    <rcc rId="0" sId="1">
      <nc r="E102" t="inlineStr">
        <is>
          <t>product</t>
        </is>
      </nc>
    </rcc>
    <rcc rId="0" sId="1">
      <nc r="E254" t="inlineStr">
        <is>
          <t>product</t>
        </is>
      </nc>
    </rcc>
    <rcc rId="0" sId="1">
      <nc r="E101" t="inlineStr">
        <is>
          <t>product</t>
        </is>
      </nc>
    </rcc>
    <rcc rId="0" sId="1">
      <nc r="E200" t="inlineStr">
        <is>
          <t>product</t>
        </is>
      </nc>
    </rcc>
    <rcc rId="0" sId="1">
      <nc r="E100" t="inlineStr">
        <is>
          <t>product</t>
        </is>
      </nc>
    </rcc>
    <rcc rId="0" sId="1">
      <nc r="E43" t="inlineStr">
        <is>
          <t>product</t>
        </is>
      </nc>
    </rcc>
    <rcc rId="0" sId="1">
      <nc r="E249" t="inlineStr">
        <is>
          <t>product</t>
        </is>
      </nc>
    </rcc>
    <rcc rId="0" sId="1">
      <nc r="E130" t="inlineStr">
        <is>
          <t>product</t>
        </is>
      </nc>
    </rcc>
    <rcc rId="0" sId="1">
      <nc r="E53" t="inlineStr">
        <is>
          <t>product</t>
        </is>
      </nc>
    </rcc>
    <rcc rId="0" sId="1">
      <nc r="E193" t="inlineStr">
        <is>
          <t>product</t>
        </is>
      </nc>
    </rcc>
    <rcc rId="0" sId="1">
      <nc r="E20" t="inlineStr">
        <is>
          <t>product</t>
        </is>
      </nc>
    </rcc>
    <rcc rId="0" sId="1">
      <nc r="E206" t="inlineStr">
        <is>
          <t>product</t>
        </is>
      </nc>
    </rcc>
    <rcc rId="0" sId="1">
      <nc r="E207" t="inlineStr">
        <is>
          <t>product</t>
        </is>
      </nc>
    </rcc>
    <rcc rId="0" sId="1">
      <nc r="E253" t="inlineStr">
        <is>
          <t>product</t>
        </is>
      </nc>
    </rcc>
    <rcc rId="0" sId="1">
      <nc r="E208" t="inlineStr">
        <is>
          <t>product</t>
        </is>
      </nc>
    </rcc>
    <rcc rId="0" sId="1">
      <nc r="E21" t="inlineStr">
        <is>
          <t>product</t>
        </is>
      </nc>
    </rcc>
    <rcc rId="0" sId="1">
      <nc r="E40" t="inlineStr">
        <is>
          <t>product</t>
        </is>
      </nc>
    </rcc>
    <rcc rId="0" sId="1">
      <nc r="E83" t="inlineStr">
        <is>
          <t>product</t>
        </is>
      </nc>
    </rcc>
    <rcc rId="0" sId="1">
      <nc r="E90" t="inlineStr">
        <is>
          <t>product</t>
        </is>
      </nc>
    </rcc>
    <rcc rId="0" sId="1">
      <nc r="E142" t="inlineStr">
        <is>
          <t>product</t>
        </is>
      </nc>
    </rcc>
    <rcc rId="0" sId="1">
      <nc r="E217" t="inlineStr">
        <is>
          <t>product</t>
        </is>
      </nc>
    </rcc>
    <rcc rId="0" sId="1">
      <nc r="E140" t="inlineStr">
        <is>
          <t>product</t>
        </is>
      </nc>
    </rcc>
    <rcc rId="0" sId="1">
      <nc r="E144" t="inlineStr">
        <is>
          <t>product</t>
        </is>
      </nc>
    </rcc>
    <rcc rId="0" sId="1">
      <nc r="E73" t="inlineStr">
        <is>
          <t>product</t>
        </is>
      </nc>
    </rcc>
    <rcc rId="0" sId="1">
      <nc r="E74" t="inlineStr">
        <is>
          <t>product</t>
        </is>
      </nc>
    </rcc>
    <rcc rId="0" sId="1">
      <nc r="E219" t="inlineStr">
        <is>
          <t>product</t>
        </is>
      </nc>
    </rcc>
    <rcc rId="0" sId="1">
      <nc r="E280" t="inlineStr">
        <is>
          <t>product</t>
        </is>
      </nc>
    </rcc>
    <rcc rId="0" sId="1">
      <nc r="E189" t="inlineStr">
        <is>
          <t>product</t>
        </is>
      </nc>
    </rcc>
    <rcc rId="0" sId="1">
      <nc r="E229" t="inlineStr">
        <is>
          <t>product</t>
        </is>
      </nc>
    </rcc>
    <rcc rId="0" sId="1">
      <nc r="E190" t="inlineStr">
        <is>
          <t>product</t>
        </is>
      </nc>
    </rcc>
    <rcc rId="0" sId="1">
      <nc r="E80" t="inlineStr">
        <is>
          <t>product</t>
        </is>
      </nc>
    </rcc>
    <rcc rId="0" sId="1">
      <nc r="E58" t="inlineStr">
        <is>
          <t>product</t>
        </is>
      </nc>
    </rcc>
    <rcc rId="0" sId="1">
      <nc r="E60" t="inlineStr">
        <is>
          <t>product</t>
        </is>
      </nc>
    </rcc>
    <rcc rId="0" sId="1">
      <nc r="E212" t="inlineStr">
        <is>
          <t>product</t>
        </is>
      </nc>
    </rcc>
    <rcc rId="0" sId="1">
      <nc r="E64" t="inlineStr">
        <is>
          <t>product</t>
        </is>
      </nc>
    </rcc>
    <rcc rId="0" sId="1">
      <nc r="E65" t="inlineStr">
        <is>
          <t>product</t>
        </is>
      </nc>
    </rcc>
    <rcc rId="0" sId="1">
      <nc r="E160" t="inlineStr">
        <is>
          <t>product</t>
        </is>
      </nc>
    </rcc>
    <rcc rId="0" sId="1">
      <nc r="E226" t="inlineStr">
        <is>
          <t>product</t>
        </is>
      </nc>
    </rcc>
    <rcc rId="0" sId="1">
      <nc r="E161" t="inlineStr">
        <is>
          <t>product</t>
        </is>
      </nc>
    </rcc>
    <rcc rId="0" sId="1">
      <nc r="E89" t="inlineStr">
        <is>
          <t>product</t>
        </is>
      </nc>
    </rcc>
    <rcc rId="0" sId="1">
      <nc r="E24" t="inlineStr">
        <is>
          <t>product</t>
        </is>
      </nc>
    </rcc>
    <rcc rId="0" sId="1">
      <nc r="E105" t="inlineStr">
        <is>
          <t>product</t>
        </is>
      </nc>
    </rcc>
    <rcc rId="0" sId="1">
      <nc r="E106" t="inlineStr">
        <is>
          <t>product</t>
        </is>
      </nc>
    </rcc>
    <rcc rId="0" sId="1">
      <nc r="E107" t="inlineStr">
        <is>
          <t>product</t>
        </is>
      </nc>
    </rcc>
    <rcc rId="0" sId="1">
      <nc r="E5" t="inlineStr">
        <is>
          <t>product</t>
        </is>
      </nc>
    </rcc>
    <rcc rId="0" sId="1">
      <nc r="E4" t="inlineStr">
        <is>
          <t>product</t>
        </is>
      </nc>
    </rcc>
    <rcc rId="0" sId="1">
      <nc r="E123" t="inlineStr">
        <is>
          <t>product</t>
        </is>
      </nc>
    </rcc>
    <rcc rId="0" sId="1">
      <nc r="E103" t="inlineStr">
        <is>
          <t>product</t>
        </is>
      </nc>
    </rcc>
    <rcc rId="0" sId="1">
      <nc r="E7" t="inlineStr">
        <is>
          <t>product</t>
        </is>
      </nc>
    </rcc>
    <rcc rId="0" sId="1">
      <nc r="E99" t="inlineStr">
        <is>
          <t>product</t>
        </is>
      </nc>
    </rcc>
    <rcc rId="0" sId="1">
      <nc r="E8" t="inlineStr">
        <is>
          <t>product</t>
        </is>
      </nc>
    </rcc>
    <rcc rId="0" sId="1">
      <nc r="E216" t="inlineStr">
        <is>
          <t>product</t>
        </is>
      </nc>
    </rcc>
    <rcc rId="0" sId="1">
      <nc r="E31" t="inlineStr">
        <is>
          <t>product</t>
        </is>
      </nc>
    </rcc>
    <rcc rId="0" sId="1">
      <nc r="E268" t="inlineStr">
        <is>
          <t>product</t>
        </is>
      </nc>
    </rcc>
    <rcc rId="0" sId="1">
      <nc r="E266" t="inlineStr">
        <is>
          <t>product</t>
        </is>
      </nc>
    </rcc>
    <rcc rId="0" sId="1">
      <nc r="E260" t="inlineStr">
        <is>
          <t>product</t>
        </is>
      </nc>
    </rcc>
    <rcc rId="0" sId="1">
      <nc r="E250" t="inlineStr">
        <is>
          <t>product</t>
        </is>
      </nc>
    </rcc>
    <rcc rId="0" sId="1">
      <nc r="E114" t="inlineStr">
        <is>
          <t>product</t>
        </is>
      </nc>
    </rcc>
    <rcc rId="0" sId="1">
      <nc r="E41" t="inlineStr">
        <is>
          <t>product</t>
        </is>
      </nc>
    </rcc>
    <rcc rId="0" sId="1">
      <nc r="E94" t="inlineStr">
        <is>
          <t>product</t>
        </is>
      </nc>
    </rcc>
    <rcc rId="0" sId="1">
      <nc r="E35" t="inlineStr">
        <is>
          <t>product</t>
        </is>
      </nc>
    </rcc>
    <rcc rId="0" sId="1">
      <nc r="E30" t="inlineStr">
        <is>
          <t>product</t>
        </is>
      </nc>
    </rcc>
    <rcc rId="0" sId="1">
      <nc r="E152" t="inlineStr">
        <is>
          <t>product</t>
        </is>
      </nc>
    </rcc>
    <rcc rId="0" sId="1">
      <nc r="E134" t="inlineStr">
        <is>
          <t>product</t>
        </is>
      </nc>
    </rcc>
    <rcc rId="0" sId="1">
      <nc r="E135" t="inlineStr">
        <is>
          <t>product</t>
        </is>
      </nc>
    </rcc>
    <rcc rId="0" sId="1">
      <nc r="E28" t="inlineStr">
        <is>
          <t>product</t>
        </is>
      </nc>
    </rcc>
    <rcc rId="0" sId="1">
      <nc r="E131" t="inlineStr">
        <is>
          <t>product</t>
        </is>
      </nc>
    </rcc>
    <rcc rId="0" sId="1">
      <nc r="E117" t="inlineStr">
        <is>
          <t>product</t>
        </is>
      </nc>
    </rcc>
    <rcc rId="0" sId="1">
      <nc r="E139" t="inlineStr">
        <is>
          <t>product</t>
        </is>
      </nc>
    </rcc>
    <rcc rId="0" sId="1">
      <nc r="E119" t="inlineStr">
        <is>
          <t>product</t>
        </is>
      </nc>
    </rcc>
    <rcc rId="0" sId="1">
      <nc r="E84" t="inlineStr">
        <is>
          <t>product</t>
        </is>
      </nc>
    </rcc>
    <rcc rId="0" sId="1">
      <nc r="E218" t="inlineStr">
        <is>
          <t>product</t>
        </is>
      </nc>
    </rcc>
    <rcc rId="0" sId="1">
      <nc r="E285" t="inlineStr">
        <is>
          <t>product</t>
        </is>
      </nc>
    </rcc>
    <rcc rId="0" sId="1">
      <nc r="E284" t="inlineStr">
        <is>
          <t>product</t>
        </is>
      </nc>
    </rcc>
    <rcc rId="0" sId="1">
      <nc r="E286" t="inlineStr">
        <is>
          <t>product</t>
        </is>
      </nc>
    </rcc>
    <rcc rId="0" sId="1">
      <nc r="E2" t="inlineStr">
        <is>
          <t>product</t>
        </is>
      </nc>
    </rcc>
    <rcc rId="0" sId="1">
      <nc r="E98" t="inlineStr">
        <is>
          <t>product</t>
        </is>
      </nc>
    </rcc>
    <rcc rId="0" sId="1">
      <nc r="E96" t="inlineStr">
        <is>
          <t>product</t>
        </is>
      </nc>
    </rcc>
    <rcc rId="0" sId="1">
      <nc r="E175" t="inlineStr">
        <is>
          <t>product</t>
        </is>
      </nc>
    </rcc>
    <rcc rId="0" sId="1">
      <nc r="E62" t="inlineStr">
        <is>
          <t>product</t>
        </is>
      </nc>
    </rcc>
    <rcc rId="0" sId="1">
      <nc r="E59" t="inlineStr">
        <is>
          <t>product</t>
        </is>
      </nc>
    </rcc>
    <rcc rId="0" sId="1">
      <nc r="E179" t="inlineStr">
        <is>
          <t>product</t>
        </is>
      </nc>
    </rcc>
    <rcc rId="0" sId="1">
      <nc r="E78" t="inlineStr">
        <is>
          <t>product</t>
        </is>
      </nc>
    </rcc>
    <rcc rId="0" sId="1">
      <nc r="E61" t="inlineStr">
        <is>
          <t>product</t>
        </is>
      </nc>
    </rcc>
    <rcc rId="0" sId="1">
      <nc r="E181" t="inlineStr">
        <is>
          <t>product</t>
        </is>
      </nc>
    </rcc>
    <rcc rId="0" sId="1">
      <nc r="E178" t="inlineStr">
        <is>
          <t>product</t>
        </is>
      </nc>
    </rcc>
    <rcc rId="0" sId="1">
      <nc r="E57" t="inlineStr">
        <is>
          <t>product</t>
        </is>
      </nc>
    </rcc>
    <rcc rId="0" sId="1">
      <nc r="E137" t="inlineStr">
        <is>
          <t>product</t>
        </is>
      </nc>
    </rcc>
    <rcc rId="0" sId="1">
      <nc r="E77" t="inlineStr">
        <is>
          <t>product</t>
        </is>
      </nc>
    </rcc>
    <rcc rId="0" sId="1">
      <nc r="E76" t="inlineStr">
        <is>
          <t>product</t>
        </is>
      </nc>
    </rcc>
    <rcc rId="0" sId="1">
      <nc r="E97" t="inlineStr">
        <is>
          <t>product</t>
        </is>
      </nc>
    </rcc>
    <rcc rId="0" sId="1">
      <nc r="E95" t="inlineStr">
        <is>
          <t>product</t>
        </is>
      </nc>
    </rcc>
    <rcc rId="0" sId="1">
      <nc r="E177" t="inlineStr">
        <is>
          <t>product</t>
        </is>
      </nc>
    </rcc>
    <rcc rId="0" sId="1">
      <nc r="E66" t="inlineStr">
        <is>
          <t>product</t>
        </is>
      </nc>
    </rcc>
    <rcc rId="0" sId="1">
      <nc r="E68" t="inlineStr">
        <is>
          <t>product</t>
        </is>
      </nc>
    </rcc>
    <rcc rId="0" sId="1">
      <nc r="E187" t="inlineStr">
        <is>
          <t>product</t>
        </is>
      </nc>
    </rcc>
    <rcc rId="0" sId="1">
      <nc r="E185" t="inlineStr">
        <is>
          <t>product</t>
        </is>
      </nc>
    </rcc>
    <rcc rId="0" sId="1">
      <nc r="E143" t="inlineStr">
        <is>
          <t>product</t>
        </is>
      </nc>
    </rcc>
    <rcc rId="0" sId="1">
      <nc r="E141" t="inlineStr">
        <is>
          <t>product</t>
        </is>
      </nc>
    </rcc>
    <rcc rId="0" sId="1">
      <nc r="E145" t="inlineStr">
        <is>
          <t>product</t>
        </is>
      </nc>
    </rcc>
    <rcc rId="0" sId="1">
      <nc r="E220" t="inlineStr">
        <is>
          <t>product</t>
        </is>
      </nc>
    </rcc>
    <rcc rId="0" sId="1">
      <nc r="E197" t="inlineStr">
        <is>
          <t>product</t>
        </is>
      </nc>
    </rcc>
    <rcc rId="0" sId="1">
      <nc r="E49" t="inlineStr">
        <is>
          <t>product</t>
        </is>
      </nc>
    </rcc>
    <rcc rId="0" sId="1">
      <nc r="E153" t="inlineStr">
        <is>
          <t>product</t>
        </is>
      </nc>
    </rcc>
    <rcc rId="0" sId="1">
      <nc r="E154" t="inlineStr">
        <is>
          <t>product</t>
        </is>
      </nc>
    </rcc>
    <rcc rId="0" sId="1">
      <nc r="E3" t="inlineStr">
        <is>
          <t>product</t>
        </is>
      </nc>
    </rcc>
    <rcc rId="0" sId="1">
      <nc r="E108" t="inlineStr">
        <is>
          <t>product</t>
        </is>
      </nc>
    </rcc>
    <rcc rId="0" sId="1">
      <nc r="E38" t="inlineStr">
        <is>
          <t>product</t>
        </is>
      </nc>
    </rcc>
    <rcc rId="0" sId="1">
      <nc r="E50" t="inlineStr">
        <is>
          <t>product</t>
        </is>
      </nc>
    </rcc>
    <rcc rId="0" sId="1">
      <nc r="E115" t="inlineStr">
        <is>
          <t>product</t>
        </is>
      </nc>
    </rcc>
    <rcc rId="0" sId="1">
      <nc r="E275" t="inlineStr">
        <is>
          <t>product</t>
        </is>
      </nc>
    </rcc>
    <rcc rId="0" sId="1">
      <nc r="E274" t="inlineStr">
        <is>
          <t>product</t>
        </is>
      </nc>
    </rcc>
    <rcc rId="0" sId="1">
      <nc r="E276" t="inlineStr">
        <is>
          <t>product</t>
        </is>
      </nc>
    </rcc>
    <rcc rId="0" sId="1">
      <nc r="E18" t="inlineStr">
        <is>
          <t>product</t>
        </is>
      </nc>
    </rcc>
    <rcc rId="0" sId="1">
      <nc r="E283" t="inlineStr">
        <is>
          <t>product</t>
        </is>
      </nc>
    </rcc>
    <rcc rId="0" sId="1">
      <nc r="E281" t="inlineStr">
        <is>
          <t>product</t>
        </is>
      </nc>
    </rcc>
    <rcc rId="0" sId="1">
      <nc r="E127" t="inlineStr">
        <is>
          <t>product</t>
        </is>
      </nc>
    </rcc>
    <rcc rId="0" sId="1">
      <nc r="E126" t="inlineStr">
        <is>
          <t>product</t>
        </is>
      </nc>
    </rcc>
    <rcc rId="0" sId="1">
      <nc r="E9" t="inlineStr">
        <is>
          <t>product</t>
        </is>
      </nc>
    </rcc>
    <rcc rId="0" sId="1">
      <nc r="E88" t="inlineStr">
        <is>
          <t>product</t>
        </is>
      </nc>
    </rcc>
    <rcc rId="0" sId="1">
      <nc r="E162" t="inlineStr">
        <is>
          <t>product</t>
        </is>
      </nc>
    </rcc>
    <rcc rId="0" sId="1">
      <nc r="E163" t="inlineStr">
        <is>
          <t>product</t>
        </is>
      </nc>
    </rcc>
    <rcc rId="0" sId="1">
      <nc r="E227" t="inlineStr">
        <is>
          <t>product</t>
        </is>
      </nc>
    </rcc>
    <rcc rId="0" sId="1">
      <nc r="E269" t="inlineStr">
        <is>
          <t>product</t>
        </is>
      </nc>
    </rcc>
    <rcc rId="0" sId="1">
      <nc r="E267" t="inlineStr">
        <is>
          <t>product</t>
        </is>
      </nc>
    </rcc>
    <rcc rId="0" sId="1">
      <nc r="E271" t="inlineStr">
        <is>
          <t>product</t>
        </is>
      </nc>
    </rcc>
    <rcc rId="0" sId="1">
      <nc r="E93" t="inlineStr">
        <is>
          <t>product</t>
        </is>
      </nc>
    </rcc>
    <rcc rId="0" sId="1">
      <nc r="E215" t="inlineStr">
        <is>
          <t>product</t>
        </is>
      </nc>
    </rcc>
    <rcc rId="0" sId="1">
      <nc r="E75" t="inlineStr">
        <is>
          <t>product</t>
        </is>
      </nc>
    </rcc>
    <rcc rId="0" sId="1">
      <nc r="E203" t="inlineStr">
        <is>
          <t>product</t>
        </is>
      </nc>
    </rcc>
    <rcc rId="0" sId="1">
      <nc r="E92" t="inlineStr">
        <is>
          <t>product</t>
        </is>
      </nc>
    </rcc>
    <rcc rId="0" sId="1">
      <nc r="E85" t="inlineStr">
        <is>
          <t>product</t>
        </is>
      </nc>
    </rcc>
    <rcc rId="0" sId="1">
      <nc r="E255" t="inlineStr">
        <is>
          <t>product</t>
        </is>
      </nc>
    </rcc>
    <rcc rId="0" sId="1">
      <nc r="E116" t="inlineStr">
        <is>
          <t>product</t>
        </is>
      </nc>
    </rcc>
    <rcc rId="0" sId="1">
      <nc r="E242" t="inlineStr">
        <is>
          <t>product</t>
        </is>
      </nc>
    </rcc>
    <rcc rId="0" sId="1">
      <nc r="E29" t="inlineStr">
        <is>
          <t>product</t>
        </is>
      </nc>
    </rcc>
    <rcc rId="0" sId="1">
      <nc r="E202" t="inlineStr">
        <is>
          <t>product</t>
        </is>
      </nc>
    </rcc>
    <rcc rId="0" sId="1">
      <nc r="E241" t="inlineStr">
        <is>
          <t>product</t>
        </is>
      </nc>
    </rcc>
    <rcc rId="0" sId="1">
      <nc r="E188" t="inlineStr">
        <is>
          <t>product</t>
        </is>
      </nc>
    </rcc>
    <rcc rId="0" sId="1">
      <nc r="E244" t="inlineStr">
        <is>
          <t>product</t>
        </is>
      </nc>
    </rcc>
    <rcc rId="0" sId="1">
      <nc r="E149" t="inlineStr">
        <is>
          <t>product</t>
        </is>
      </nc>
    </rcc>
    <rcc rId="0" sId="1">
      <nc r="E191" t="inlineStr">
        <is>
          <t>product</t>
        </is>
      </nc>
    </rcc>
    <rcc rId="0" sId="1">
      <nc r="E223" t="inlineStr">
        <is>
          <t>product</t>
        </is>
      </nc>
    </rcc>
    <rcc rId="0" sId="1">
      <nc r="E148" t="inlineStr">
        <is>
          <t>product</t>
        </is>
      </nc>
    </rcc>
    <rcc rId="0" sId="1">
      <nc r="E273" t="inlineStr">
        <is>
          <t>product</t>
        </is>
      </nc>
    </rcc>
    <rcc rId="0" sId="1">
      <nc r="E272" t="inlineStr">
        <is>
          <t>product</t>
        </is>
      </nc>
    </rcc>
    <rcc rId="0" sId="1">
      <nc r="E204" t="inlineStr">
        <is>
          <t>product</t>
        </is>
      </nc>
    </rcc>
    <rcc rId="0" sId="1">
      <nc r="E129" t="inlineStr">
        <is>
          <t>product</t>
        </is>
      </nc>
    </rcc>
    <rcc rId="0" sId="1">
      <nc r="E128" t="inlineStr">
        <is>
          <t>product</t>
        </is>
      </nc>
    </rcc>
    <rcc rId="0" sId="1">
      <nc r="E10" t="inlineStr">
        <is>
          <t>product</t>
        </is>
      </nc>
    </rcc>
    <rcc rId="0" sId="1">
      <nc r="E172" t="inlineStr">
        <is>
          <t>product</t>
        </is>
      </nc>
    </rcc>
    <rcc rId="0" sId="1">
      <nc r="E201" t="inlineStr">
        <is>
          <t>product</t>
        </is>
      </nc>
    </rcc>
    <rcc rId="0" sId="1">
      <nc r="E86" t="inlineStr">
        <is>
          <t>product</t>
        </is>
      </nc>
    </rcc>
    <rcc rId="0" sId="1">
      <nc r="E87" t="inlineStr">
        <is>
          <t>product</t>
        </is>
      </nc>
    </rcc>
    <rcc rId="0" sId="1">
      <nc r="E111" t="inlineStr">
        <is>
          <t>product</t>
        </is>
      </nc>
    </rcc>
    <rcc rId="0" sId="1">
      <nc r="E110" t="inlineStr">
        <is>
          <t>product</t>
        </is>
      </nc>
    </rcc>
    <rcc rId="0" sId="1">
      <nc r="E118" t="inlineStr">
        <is>
          <t>product</t>
        </is>
      </nc>
    </rcc>
    <rcc rId="0" sId="1">
      <nc r="E169" t="inlineStr">
        <is>
          <t>product</t>
        </is>
      </nc>
    </rcc>
    <rcc rId="0" sId="1">
      <nc r="E209" t="inlineStr">
        <is>
          <t>product</t>
        </is>
      </nc>
    </rcc>
    <rcc rId="0" sId="1">
      <nc r="E171" t="inlineStr">
        <is>
          <t>product</t>
        </is>
      </nc>
    </rcc>
    <rcc rId="0" sId="1">
      <nc r="E170" t="inlineStr">
        <is>
          <t>product</t>
        </is>
      </nc>
    </rcc>
    <rcc rId="0" sId="1">
      <nc r="E224" t="inlineStr">
        <is>
          <t>product</t>
        </is>
      </nc>
    </rcc>
    <rcc rId="0" sId="1">
      <nc r="E48" t="inlineStr">
        <is>
          <t>product</t>
        </is>
      </nc>
    </rcc>
    <rcc rId="0" sId="1">
      <nc r="E19" t="inlineStr">
        <is>
          <t>product</t>
        </is>
      </nc>
    </rcc>
    <rcc rId="0" sId="1">
      <nc r="E259" t="inlineStr">
        <is>
          <t>product</t>
        </is>
      </nc>
    </rcc>
    <rcc rId="0" sId="1">
      <nc r="E55" t="inlineStr">
        <is>
          <t>product</t>
        </is>
      </nc>
    </rcc>
    <rcc rId="0" sId="1">
      <nc r="E282" t="inlineStr">
        <is>
          <t>product</t>
        </is>
      </nc>
    </rcc>
    <rcc rId="0" sId="1">
      <nc r="E113" t="inlineStr">
        <is>
          <t>product</t>
        </is>
      </nc>
    </rcc>
    <rcc rId="0" sId="1">
      <nc r="E246" t="inlineStr">
        <is>
          <t>product</t>
        </is>
      </nc>
    </rcc>
    <rcc rId="0" sId="1">
      <nc r="E147" t="inlineStr">
        <is>
          <t>product</t>
        </is>
      </nc>
    </rcc>
    <rcc rId="0" sId="1">
      <nc r="E22" t="inlineStr">
        <is>
          <t>product</t>
        </is>
      </nc>
    </rcc>
    <rcc rId="0" sId="1">
      <nc r="E205" t="inlineStr">
        <is>
          <t>product</t>
        </is>
      </nc>
    </rcc>
    <rcc rId="0" sId="1">
      <nc r="E167" t="inlineStr">
        <is>
          <t>product</t>
        </is>
      </nc>
    </rcc>
    <rcc rId="0" sId="1">
      <nc r="E238" t="inlineStr">
        <is>
          <t>product</t>
        </is>
      </nc>
    </rcc>
    <rcc rId="0" sId="1">
      <nc r="E133" t="inlineStr">
        <is>
          <t>product</t>
        </is>
      </nc>
    </rcc>
    <rcc rId="0" sId="1">
      <nc r="E132" t="inlineStr">
        <is>
          <t>product</t>
        </is>
      </nc>
    </rcc>
    <rcc rId="0" sId="1">
      <nc r="E228" t="inlineStr">
        <is>
          <t>product</t>
        </is>
      </nc>
    </rcc>
    <rcc rId="0" sId="1">
      <nc r="E166" t="inlineStr">
        <is>
          <t>product</t>
        </is>
      </nc>
    </rcc>
    <rcc rId="0" sId="1">
      <nc r="E157" t="inlineStr">
        <is>
          <t>product</t>
        </is>
      </nc>
    </rcc>
    <rcc rId="0" sId="1">
      <nc r="E159" t="inlineStr">
        <is>
          <t>product</t>
        </is>
      </nc>
    </rcc>
    <rcc rId="0" sId="1">
      <nc r="E165" t="inlineStr">
        <is>
          <t>product</t>
        </is>
      </nc>
    </rcc>
    <rcc rId="0" sId="1">
      <nc r="E231" t="inlineStr">
        <is>
          <t>product</t>
        </is>
      </nc>
    </rcc>
    <rcc rId="0" sId="1">
      <nc r="E232" t="inlineStr">
        <is>
          <t>product</t>
        </is>
      </nc>
    </rcc>
    <rcc rId="0" sId="1">
      <nc r="E233" t="inlineStr">
        <is>
          <t>product</t>
        </is>
      </nc>
    </rcc>
    <rcc rId="0" sId="1">
      <nc r="E234" t="inlineStr">
        <is>
          <t>product</t>
        </is>
      </nc>
    </rcc>
    <rcc rId="0" sId="1">
      <nc r="E235" t="inlineStr">
        <is>
          <t>product</t>
        </is>
      </nc>
    </rcc>
    <rcc rId="0" sId="1">
      <nc r="E236" t="inlineStr">
        <is>
          <t>product</t>
        </is>
      </nc>
    </rcc>
    <rcc rId="0" sId="1">
      <nc r="E237" t="inlineStr">
        <is>
          <t>product</t>
        </is>
      </nc>
    </rcc>
    <rcc rId="0" sId="1">
      <nc r="E164" t="inlineStr">
        <is>
          <t>product</t>
        </is>
      </nc>
    </rcc>
    <rcc rId="0" sId="1">
      <nc r="E156" t="inlineStr">
        <is>
          <t>product</t>
        </is>
      </nc>
    </rcc>
    <rcc rId="0" sId="1">
      <nc r="E158" t="inlineStr">
        <is>
          <t>product</t>
        </is>
      </nc>
    </rcc>
    <rcc rId="0" sId="1">
      <nc r="E264" t="inlineStr">
        <is>
          <t>product</t>
        </is>
      </nc>
    </rcc>
    <rcc rId="0" sId="1">
      <nc r="E263" t="inlineStr">
        <is>
          <t>product</t>
        </is>
      </nc>
    </rcc>
    <rcc rId="0" sId="1">
      <nc r="E270" t="inlineStr">
        <is>
          <t>product</t>
        </is>
      </nc>
    </rcc>
    <rcc rId="0" sId="1">
      <nc r="E47" t="inlineStr">
        <is>
          <t>product</t>
        </is>
      </nc>
    </rcc>
    <rcc rId="0" sId="1">
      <nc r="E109" t="inlineStr">
        <is>
          <t>product</t>
        </is>
      </nc>
    </rcc>
    <rcc rId="0" sId="1">
      <nc r="E45" t="inlineStr">
        <is>
          <t>product</t>
        </is>
      </nc>
    </rcc>
    <rcc rId="0" sId="1">
      <nc r="E36" t="inlineStr">
        <is>
          <t>product</t>
        </is>
      </nc>
    </rcc>
    <rcc rId="0" sId="1">
      <nc r="E37" t="inlineStr">
        <is>
          <t>product</t>
        </is>
      </nc>
    </rcc>
    <rcc rId="0" sId="1">
      <nc r="E112" t="inlineStr">
        <is>
          <t>product</t>
        </is>
      </nc>
    </rcc>
    <rcc rId="0" sId="1">
      <nc r="E258" t="inlineStr">
        <is>
          <t>product</t>
        </is>
      </nc>
    </rcc>
    <rcc rId="0" sId="1">
      <nc r="E91" t="inlineStr">
        <is>
          <t>product</t>
        </is>
      </nc>
    </rcc>
    <rcc rId="0" sId="1">
      <nc r="E79" t="inlineStr">
        <is>
          <t>product</t>
        </is>
      </nc>
    </rcc>
    <rcc rId="0" sId="1">
      <nc r="E82" t="inlineStr">
        <is>
          <t>product</t>
        </is>
      </nc>
    </rcc>
    <rcc rId="0" sId="1">
      <nc r="E251" t="inlineStr">
        <is>
          <t>product</t>
        </is>
      </nc>
    </rcc>
    <rcc rId="0" sId="1">
      <nc r="E252" t="inlineStr">
        <is>
          <t>product</t>
        </is>
      </nc>
    </rcc>
    <rcc rId="0" sId="1">
      <nc r="E122" t="inlineStr">
        <is>
          <t>product</t>
        </is>
      </nc>
    </rcc>
    <rcc rId="0" sId="1">
      <nc r="E124" t="inlineStr">
        <is>
          <t>product</t>
        </is>
      </nc>
    </rcc>
    <rcc rId="0" sId="1">
      <nc r="E121" t="inlineStr">
        <is>
          <t>product</t>
        </is>
      </nc>
    </rcc>
    <rcc rId="0" sId="1">
      <nc r="E120" t="inlineStr">
        <is>
          <t>product</t>
        </is>
      </nc>
    </rcc>
    <rcc rId="0" sId="1">
      <nc r="E214" t="inlineStr">
        <is>
          <t>product</t>
        </is>
      </nc>
    </rcc>
    <rcc rId="0" sId="1">
      <nc r="E211" t="inlineStr">
        <is>
          <t>product</t>
        </is>
      </nc>
    </rcc>
    <rcc rId="0" sId="1">
      <nc r="E176" t="inlineStr">
        <is>
          <t>product</t>
        </is>
      </nc>
    </rcc>
    <rcc rId="0" sId="1">
      <nc r="E63" t="inlineStr">
        <is>
          <t>product</t>
        </is>
      </nc>
    </rcc>
    <rcc rId="0" sId="1">
      <nc r="E183" t="inlineStr">
        <is>
          <t>product</t>
        </is>
      </nc>
    </rcc>
    <rcc rId="0" sId="1">
      <nc r="E180" t="inlineStr">
        <is>
          <t>product</t>
        </is>
      </nc>
    </rcc>
    <rcc rId="0" sId="1">
      <nc r="E67" t="inlineStr">
        <is>
          <t>product</t>
        </is>
      </nc>
    </rcc>
    <rcc rId="0" sId="1">
      <nc r="E256" t="inlineStr">
        <is>
          <t>product</t>
        </is>
      </nc>
    </rcc>
    <rcc rId="0" sId="1">
      <nc r="E182" t="inlineStr">
        <is>
          <t>product</t>
        </is>
      </nc>
    </rcc>
    <rcc rId="0" sId="1">
      <nc r="E265" t="inlineStr">
        <is>
          <t>product</t>
        </is>
      </nc>
    </rcc>
    <rcc rId="0" sId="1">
      <nc r="E213" t="inlineStr">
        <is>
          <t>product</t>
        </is>
      </nc>
    </rcc>
    <rcc rId="0" sId="1">
      <nc r="E210" t="inlineStr">
        <is>
          <t>product</t>
        </is>
      </nc>
    </rcc>
    <rcc rId="0" sId="1">
      <nc r="E56" t="inlineStr">
        <is>
          <t>product</t>
        </is>
      </nc>
    </rcc>
    <rcc rId="0" sId="1">
      <nc r="E186" t="inlineStr">
        <is>
          <t>product</t>
        </is>
      </nc>
    </rcc>
    <rcc rId="0" sId="1">
      <nc r="E174" t="inlineStr">
        <is>
          <t>product</t>
        </is>
      </nc>
    </rcc>
    <rcc rId="0" sId="1">
      <nc r="E72" t="inlineStr">
        <is>
          <t>product</t>
        </is>
      </nc>
    </rcc>
    <rcc rId="0" sId="1">
      <nc r="E81" t="inlineStr">
        <is>
          <t>product</t>
        </is>
      </nc>
    </rcc>
    <rcc rId="0" sId="1">
      <nc r="E71" t="inlineStr">
        <is>
          <t>product</t>
        </is>
      </nc>
    </rcc>
    <rcc rId="0" sId="1">
      <nc r="E70" t="inlineStr">
        <is>
          <t>product</t>
        </is>
      </nc>
    </rcc>
    <rcc rId="0" sId="1">
      <nc r="E173" t="inlineStr">
        <is>
          <t>product</t>
        </is>
      </nc>
    </rcc>
    <rcc rId="0" sId="1">
      <nc r="E184" t="inlineStr">
        <is>
          <t>product</t>
        </is>
      </nc>
    </rcc>
    <rcc rId="0" sId="1">
      <nc r="E222" t="inlineStr">
        <is>
          <t>product</t>
        </is>
      </nc>
    </rcc>
    <rcc rId="0" sId="1">
      <nc r="E196" t="inlineStr">
        <is>
          <t>product</t>
        </is>
      </nc>
    </rcc>
    <rcc rId="0" sId="1">
      <nc r="E39" t="inlineStr">
        <is>
          <t>product</t>
        </is>
      </nc>
    </rcc>
    <rcc rId="0" sId="1">
      <nc r="E277" t="inlineStr">
        <is>
          <t>product</t>
        </is>
      </nc>
    </rcc>
    <rcc rId="0" sId="1">
      <nc r="E279" t="inlineStr">
        <is>
          <t>product</t>
        </is>
      </nc>
    </rcc>
    <rcc rId="0" sId="1">
      <nc r="E278" t="inlineStr">
        <is>
          <t>product</t>
        </is>
      </nc>
    </rcc>
  </rrc>
  <rrc rId="5490" sId="1" ref="E1:E1048576" action="deleteCol" edge="1">
    <rfmt sheetId="1" xfDxf="1" sqref="E1:E1048576" start="0" length="0"/>
    <rcc rId="0" sId="1" dxf="1">
      <nc r="E1" t="inlineStr">
        <is>
          <t>status_reason</t>
        </is>
      </nc>
      <ndxf>
        <font>
          <b/>
          <sz val="11"/>
          <color theme="1"/>
          <name val="Calibri"/>
          <family val="2"/>
          <scheme val="minor"/>
        </font>
        <fill>
          <patternFill patternType="solid">
            <bgColor theme="4"/>
          </patternFill>
        </fill>
      </ndxf>
    </rcc>
    <rcc rId="0" sId="1">
      <nc r="E6" t="inlineStr">
        <is>
          <t>open.test_update_phase</t>
        </is>
      </nc>
    </rcc>
    <rcc rId="0" sId="1">
      <nc r="E17" t="inlineStr">
        <is>
          <t>complete.ready_for_production</t>
        </is>
      </nc>
    </rcc>
    <rcc rId="0" sId="1">
      <nc r="E261" t="inlineStr">
        <is>
          <t>open.test_update_phase</t>
        </is>
      </nc>
    </rcc>
    <rcc rId="0" sId="1">
      <nc r="E44" t="inlineStr">
        <is>
          <t>complete.ready_for_production</t>
        </is>
      </nc>
    </rcc>
    <rcc rId="0" sId="1">
      <nc r="E199" t="inlineStr">
        <is>
          <t>complete.ready_for_production</t>
        </is>
      </nc>
    </rcc>
    <rcc rId="0" sId="1">
      <nc r="E168" t="inlineStr">
        <is>
          <t>complete.ready_for_production</t>
        </is>
      </nc>
    </rcc>
    <rcc rId="0" sId="1">
      <nc r="E194" t="inlineStr">
        <is>
          <t>complete.ready_for_production</t>
        </is>
      </nc>
    </rcc>
    <rcc rId="0" sId="1">
      <nc r="E195" t="inlineStr">
        <is>
          <t>open.test_update_phase</t>
        </is>
      </nc>
    </rcc>
    <rcc rId="0" sId="1">
      <nc r="E192" t="inlineStr">
        <is>
          <t>open.test_review_phase</t>
        </is>
      </nc>
    </rcc>
    <rcc rId="0" sId="1">
      <nc r="E230" t="inlineStr">
        <is>
          <t>complete.ready_for_production</t>
        </is>
      </nc>
    </rcc>
    <rcc rId="0" sId="1">
      <nc r="E14" t="inlineStr">
        <is>
          <t>complete.ready_for_production</t>
        </is>
      </nc>
    </rcc>
    <rcc rId="0" sId="1">
      <nc r="E239" t="inlineStr">
        <is>
          <t>complete.ready_for_production</t>
        </is>
      </nc>
    </rcc>
    <rcc rId="0" sId="1">
      <nc r="E51" t="inlineStr">
        <is>
          <t>open.test_update_phase</t>
        </is>
      </nc>
    </rcc>
    <rcc rId="0" sId="1">
      <nc r="E52" t="inlineStr">
        <is>
          <t>open.test_update_phase</t>
        </is>
      </nc>
    </rcc>
    <rcc rId="0" sId="1">
      <nc r="E240" t="inlineStr">
        <is>
          <t>complete.ready_for_production</t>
        </is>
      </nc>
    </rcc>
    <rcc rId="0" sId="1">
      <nc r="E46" t="inlineStr">
        <is>
          <t>complete.ready_for_production</t>
        </is>
      </nc>
    </rcc>
    <rcc rId="0" sId="1">
      <nc r="E16" t="inlineStr">
        <is>
          <t>open.test_update_phase</t>
        </is>
      </nc>
    </rcc>
    <rcc rId="0" sId="1">
      <nc r="E12" t="inlineStr">
        <is>
          <t>complete.ready_for_production</t>
        </is>
      </nc>
    </rcc>
    <rcc rId="0" sId="1">
      <nc r="E13" t="inlineStr">
        <is>
          <t>complete.ready_for_production</t>
        </is>
      </nc>
    </rcc>
    <rcc rId="0" sId="1">
      <nc r="E248" t="inlineStr">
        <is>
          <t>complete.ready_for_production</t>
        </is>
      </nc>
    </rcc>
    <rcc rId="0" sId="1">
      <nc r="E136" t="inlineStr">
        <is>
          <t>open.test_update_phase</t>
        </is>
      </nc>
    </rcc>
    <rcc rId="0" sId="1">
      <nc r="E23" t="inlineStr">
        <is>
          <t>open.test_update_phase</t>
        </is>
      </nc>
    </rcc>
    <rcc rId="0" sId="1">
      <nc r="E247" t="inlineStr">
        <is>
          <t>open.test_update_phase</t>
        </is>
      </nc>
    </rcc>
    <rcc rId="0" sId="1">
      <nc r="E15" t="inlineStr">
        <is>
          <t>open.test_update_phase</t>
        </is>
      </nc>
    </rcc>
    <rcc rId="0" sId="1">
      <nc r="E146" t="inlineStr">
        <is>
          <t>complete.ready_for_production</t>
        </is>
      </nc>
    </rcc>
    <rcc rId="0" sId="1">
      <nc r="E243" t="inlineStr">
        <is>
          <t>open.test_update_phase</t>
        </is>
      </nc>
    </rcc>
    <rcc rId="0" sId="1">
      <nc r="E69" t="inlineStr">
        <is>
          <t>complete.ready_for_production</t>
        </is>
      </nc>
    </rcc>
    <rcc rId="0" sId="1">
      <nc r="E11" t="inlineStr">
        <is>
          <t>complete.ready_for_production</t>
        </is>
      </nc>
    </rcc>
    <rcc rId="0" sId="1">
      <nc r="E245" t="inlineStr">
        <is>
          <t>open.test_update_phase</t>
        </is>
      </nc>
    </rcc>
    <rcc rId="0" sId="1">
      <nc r="E221" t="inlineStr">
        <is>
          <t>open.test_update_phase</t>
        </is>
      </nc>
    </rcc>
    <rcc rId="0" sId="1">
      <nc r="E32" t="inlineStr">
        <is>
          <t>complete.ready_for_production</t>
        </is>
      </nc>
    </rcc>
    <rcc rId="0" sId="1">
      <nc r="E33" t="inlineStr">
        <is>
          <t>complete.ready_for_production</t>
        </is>
      </nc>
    </rcc>
    <rcc rId="0" sId="1">
      <nc r="E34" t="inlineStr">
        <is>
          <t>complete.ready_for_production</t>
        </is>
      </nc>
    </rcc>
    <rcc rId="0" sId="1">
      <nc r="E25" t="inlineStr">
        <is>
          <t>complete.ready_for_production</t>
        </is>
      </nc>
    </rcc>
    <rcc rId="0" sId="1">
      <nc r="E27" t="inlineStr">
        <is>
          <t>complete.ready_for_production</t>
        </is>
      </nc>
    </rcc>
    <rcc rId="0" sId="1">
      <nc r="E26" t="inlineStr">
        <is>
          <t>open.test_update_phase</t>
        </is>
      </nc>
    </rcc>
    <rcc rId="0" sId="1">
      <nc r="E225" t="inlineStr">
        <is>
          <t>complete.ready_for_production</t>
        </is>
      </nc>
    </rcc>
    <rcc rId="0" sId="1">
      <nc r="E151" t="inlineStr">
        <is>
          <t>complete.ready_for_production</t>
        </is>
      </nc>
    </rcc>
    <rcc rId="0" sId="1">
      <nc r="E150" t="inlineStr">
        <is>
          <t>complete.ready_for_production</t>
        </is>
      </nc>
    </rcc>
    <rcc rId="0" sId="1">
      <nc r="E54" t="inlineStr">
        <is>
          <t>complete.ready_for_production</t>
        </is>
      </nc>
    </rcc>
    <rcc rId="0" sId="1">
      <nc r="E155" t="inlineStr">
        <is>
          <t>complete.ready_for_production</t>
        </is>
      </nc>
    </rcc>
    <rcc rId="0" sId="1">
      <nc r="E198" t="inlineStr">
        <is>
          <t>complete.ready_for_production</t>
        </is>
      </nc>
    </rcc>
    <rcc rId="0" sId="1">
      <nc r="E104" t="inlineStr">
        <is>
          <t>open.test_update_phase</t>
        </is>
      </nc>
    </rcc>
    <rcc rId="0" sId="1">
      <nc r="E125" t="inlineStr">
        <is>
          <t>complete.ready_for_production</t>
        </is>
      </nc>
    </rcc>
    <rcc rId="0" sId="1">
      <nc r="E42" t="inlineStr">
        <is>
          <t>complete.ready_for_production</t>
        </is>
      </nc>
    </rcc>
    <rcc rId="0" sId="1">
      <nc r="E138" t="inlineStr">
        <is>
          <t>open.test_review_phase</t>
        </is>
      </nc>
    </rcc>
    <rcc rId="0" sId="1">
      <nc r="E257" t="inlineStr">
        <is>
          <t>complete.ready_for_production</t>
        </is>
      </nc>
    </rcc>
    <rcc rId="0" sId="1">
      <nc r="E262" t="inlineStr">
        <is>
          <t>open.test_update_phase</t>
        </is>
      </nc>
    </rcc>
    <rcc rId="0" sId="1">
      <nc r="E102" t="inlineStr">
        <is>
          <t>complete.ready_for_production</t>
        </is>
      </nc>
    </rcc>
    <rcc rId="0" sId="1">
      <nc r="E254" t="inlineStr">
        <is>
          <t>complete.ready_for_production</t>
        </is>
      </nc>
    </rcc>
    <rcc rId="0" sId="1">
      <nc r="E101" t="inlineStr">
        <is>
          <t>complete.ready_for_production</t>
        </is>
      </nc>
    </rcc>
    <rcc rId="0" sId="1">
      <nc r="E200" t="inlineStr">
        <is>
          <t>complete.ready_for_production</t>
        </is>
      </nc>
    </rcc>
    <rcc rId="0" sId="1">
      <nc r="E100" t="inlineStr">
        <is>
          <t>complete.ready_for_production</t>
        </is>
      </nc>
    </rcc>
    <rcc rId="0" sId="1">
      <nc r="E43" t="inlineStr">
        <is>
          <t>open.test_update_phase</t>
        </is>
      </nc>
    </rcc>
    <rcc rId="0" sId="1">
      <nc r="E249" t="inlineStr">
        <is>
          <t>complete.ready_for_production</t>
        </is>
      </nc>
    </rcc>
    <rcc rId="0" sId="1">
      <nc r="E130" t="inlineStr">
        <is>
          <t>complete.ready_for_production</t>
        </is>
      </nc>
    </rcc>
    <rcc rId="0" sId="1">
      <nc r="E53" t="inlineStr">
        <is>
          <t>complete.ready_for_production</t>
        </is>
      </nc>
    </rcc>
    <rcc rId="0" sId="1">
      <nc r="E193" t="inlineStr">
        <is>
          <t>complete.ready_for_production</t>
        </is>
      </nc>
    </rcc>
    <rcc rId="0" sId="1">
      <nc r="E20" t="inlineStr">
        <is>
          <t>open.test_review_phase</t>
        </is>
      </nc>
    </rcc>
    <rcc rId="0" sId="1">
      <nc r="E206" t="inlineStr">
        <is>
          <t>complete.ready_for_production</t>
        </is>
      </nc>
    </rcc>
    <rcc rId="0" sId="1">
      <nc r="E207" t="inlineStr">
        <is>
          <t>complete.ready_for_production</t>
        </is>
      </nc>
    </rcc>
    <rcc rId="0" sId="1">
      <nc r="E253" t="inlineStr">
        <is>
          <t>complete.ready_for_production</t>
        </is>
      </nc>
    </rcc>
    <rcc rId="0" sId="1">
      <nc r="E208" t="inlineStr">
        <is>
          <t>complete.ready_for_production</t>
        </is>
      </nc>
    </rcc>
    <rcc rId="0" sId="1">
      <nc r="E21" t="inlineStr">
        <is>
          <t>open.test_review_phase</t>
        </is>
      </nc>
    </rcc>
    <rcc rId="0" sId="1">
      <nc r="E40" t="inlineStr">
        <is>
          <t>open.test_update_phase</t>
        </is>
      </nc>
    </rcc>
    <rcc rId="0" sId="1">
      <nc r="E83" t="inlineStr">
        <is>
          <t>complete.ready_for_production</t>
        </is>
      </nc>
    </rcc>
    <rcc rId="0" sId="1">
      <nc r="E90" t="inlineStr">
        <is>
          <t>complete.ready_for_production</t>
        </is>
      </nc>
    </rcc>
    <rcc rId="0" sId="1">
      <nc r="E142" t="inlineStr">
        <is>
          <t>open.test_review_phase</t>
        </is>
      </nc>
    </rcc>
    <rcc rId="0" sId="1">
      <nc r="E217" t="inlineStr">
        <is>
          <t>complete.ready_for_production</t>
        </is>
      </nc>
    </rcc>
    <rcc rId="0" sId="1">
      <nc r="E140" t="inlineStr">
        <is>
          <t>complete.ready_for_production</t>
        </is>
      </nc>
    </rcc>
    <rcc rId="0" sId="1">
      <nc r="E144" t="inlineStr">
        <is>
          <t>open.test_review_phase</t>
        </is>
      </nc>
    </rcc>
    <rcc rId="0" sId="1">
      <nc r="E73" t="inlineStr">
        <is>
          <t>complete.ready_for_production</t>
        </is>
      </nc>
    </rcc>
    <rcc rId="0" sId="1">
      <nc r="E74" t="inlineStr">
        <is>
          <t>complete.ready_for_production</t>
        </is>
      </nc>
    </rcc>
    <rcc rId="0" sId="1">
      <nc r="E219" t="inlineStr">
        <is>
          <t>complete.ready_for_production</t>
        </is>
      </nc>
    </rcc>
    <rcc rId="0" sId="1">
      <nc r="E280" t="inlineStr">
        <is>
          <t>complete.ready_for_production</t>
        </is>
      </nc>
    </rcc>
    <rcc rId="0" sId="1">
      <nc r="E189" t="inlineStr">
        <is>
          <t>complete.ready_for_production</t>
        </is>
      </nc>
    </rcc>
    <rcc rId="0" sId="1">
      <nc r="E229" t="inlineStr">
        <is>
          <t>complete.ready_for_production</t>
        </is>
      </nc>
    </rcc>
    <rcc rId="0" sId="1">
      <nc r="E190" t="inlineStr">
        <is>
          <t>open.test_review_phase</t>
        </is>
      </nc>
    </rcc>
    <rcc rId="0" sId="1">
      <nc r="E80" t="inlineStr">
        <is>
          <t>complete.ready_for_production</t>
        </is>
      </nc>
    </rcc>
    <rcc rId="0" sId="1">
      <nc r="E58" t="inlineStr">
        <is>
          <t>open.test_update_phase</t>
        </is>
      </nc>
    </rcc>
    <rcc rId="0" sId="1">
      <nc r="E60" t="inlineStr">
        <is>
          <t>open.test_update_phase</t>
        </is>
      </nc>
    </rcc>
    <rcc rId="0" sId="1">
      <nc r="E212" t="inlineStr">
        <is>
          <t>open.test_update_phase</t>
        </is>
      </nc>
    </rcc>
    <rcc rId="0" sId="1">
      <nc r="E64" t="inlineStr">
        <is>
          <t>complete.ready_for_production</t>
        </is>
      </nc>
    </rcc>
    <rcc rId="0" sId="1">
      <nc r="E65" t="inlineStr">
        <is>
          <t>complete.ready_for_production</t>
        </is>
      </nc>
    </rcc>
    <rcc rId="0" sId="1">
      <nc r="E160" t="inlineStr">
        <is>
          <t>complete.ready_for_production</t>
        </is>
      </nc>
    </rcc>
    <rcc rId="0" sId="1">
      <nc r="E226" t="inlineStr">
        <is>
          <t>open.test_update_phase</t>
        </is>
      </nc>
    </rcc>
    <rcc rId="0" sId="1">
      <nc r="E161" t="inlineStr">
        <is>
          <t>open.test_update_phase</t>
        </is>
      </nc>
    </rcc>
    <rcc rId="0" sId="1">
      <nc r="E89" t="inlineStr">
        <is>
          <t>complete.ready_for_production</t>
        </is>
      </nc>
    </rcc>
    <rcc rId="0" sId="1">
      <nc r="E24" t="inlineStr">
        <is>
          <t>complete.ready_for_production</t>
        </is>
      </nc>
    </rcc>
    <rcc rId="0" sId="1">
      <nc r="E105" t="inlineStr">
        <is>
          <t>complete.ready_for_production</t>
        </is>
      </nc>
    </rcc>
    <rcc rId="0" sId="1">
      <nc r="E106" t="inlineStr">
        <is>
          <t>open.test_update_phase</t>
        </is>
      </nc>
    </rcc>
    <rcc rId="0" sId="1">
      <nc r="E107" t="inlineStr">
        <is>
          <t>complete.ready_for_production</t>
        </is>
      </nc>
    </rcc>
    <rcc rId="0" sId="1">
      <nc r="E5" t="inlineStr">
        <is>
          <t>complete.ready_for_production</t>
        </is>
      </nc>
    </rcc>
    <rcc rId="0" sId="1">
      <nc r="E4" t="inlineStr">
        <is>
          <t>complete.ready_for_production</t>
        </is>
      </nc>
    </rcc>
    <rcc rId="0" sId="1">
      <nc r="E123" t="inlineStr">
        <is>
          <t>open.test_update_phase</t>
        </is>
      </nc>
    </rcc>
    <rcc rId="0" sId="1">
      <nc r="E103" t="inlineStr">
        <is>
          <t>open.test_update_phase</t>
        </is>
      </nc>
    </rcc>
    <rcc rId="0" sId="1">
      <nc r="E7" t="inlineStr">
        <is>
          <t>complete.ready_for_production</t>
        </is>
      </nc>
    </rcc>
    <rcc rId="0" sId="1">
      <nc r="E99" t="inlineStr">
        <is>
          <t>complete.ready_for_production</t>
        </is>
      </nc>
    </rcc>
    <rcc rId="0" sId="1">
      <nc r="E8" t="inlineStr">
        <is>
          <t>complete.ready_for_production</t>
        </is>
      </nc>
    </rcc>
    <rcc rId="0" sId="1">
      <nc r="E216" t="inlineStr">
        <is>
          <t>open.test_update_phase</t>
        </is>
      </nc>
    </rcc>
    <rcc rId="0" sId="1">
      <nc r="E31" t="inlineStr">
        <is>
          <t>open.test_update_phase</t>
        </is>
      </nc>
    </rcc>
    <rcc rId="0" sId="1">
      <nc r="E268" t="inlineStr">
        <is>
          <t>open.test_update_phase</t>
        </is>
      </nc>
    </rcc>
    <rcc rId="0" sId="1">
      <nc r="E266" t="inlineStr">
        <is>
          <t>complete.ready_for_production</t>
        </is>
      </nc>
    </rcc>
    <rcc rId="0" sId="1">
      <nc r="E260" t="inlineStr">
        <is>
          <t>open.test_update_phase</t>
        </is>
      </nc>
    </rcc>
    <rcc rId="0" sId="1">
      <nc r="E250" t="inlineStr">
        <is>
          <t>open.test_update_phase</t>
        </is>
      </nc>
    </rcc>
    <rcc rId="0" sId="1">
      <nc r="E114" t="inlineStr">
        <is>
          <t>open.test_update_phase</t>
        </is>
      </nc>
    </rcc>
    <rcc rId="0" sId="1">
      <nc r="E41" t="inlineStr">
        <is>
          <t>complete.ready_for_production</t>
        </is>
      </nc>
    </rcc>
    <rcc rId="0" sId="1">
      <nc r="E94" t="inlineStr">
        <is>
          <t>complete.ready_for_production</t>
        </is>
      </nc>
    </rcc>
    <rcc rId="0" sId="1">
      <nc r="E35" t="inlineStr">
        <is>
          <t>complete.ready_for_production</t>
        </is>
      </nc>
    </rcc>
    <rcc rId="0" sId="1">
      <nc r="E30" t="inlineStr">
        <is>
          <t>complete.ready_for_production</t>
        </is>
      </nc>
    </rcc>
    <rcc rId="0" sId="1">
      <nc r="E152" t="inlineStr">
        <is>
          <t>complete.ready_for_production</t>
        </is>
      </nc>
    </rcc>
    <rcc rId="0" sId="1">
      <nc r="E134" t="inlineStr">
        <is>
          <t>open.test_update_phase</t>
        </is>
      </nc>
    </rcc>
    <rcc rId="0" sId="1">
      <nc r="E135" t="inlineStr">
        <is>
          <t>open.test_update_phase</t>
        </is>
      </nc>
    </rcc>
    <rcc rId="0" sId="1">
      <nc r="E28" t="inlineStr">
        <is>
          <t>complete.ready_for_production</t>
        </is>
      </nc>
    </rcc>
    <rcc rId="0" sId="1">
      <nc r="E131" t="inlineStr">
        <is>
          <t>complete.ready_for_production</t>
        </is>
      </nc>
    </rcc>
    <rcc rId="0" sId="1">
      <nc r="E117" t="inlineStr">
        <is>
          <t>open.test_update_phase</t>
        </is>
      </nc>
    </rcc>
    <rcc rId="0" sId="1">
      <nc r="E139" t="inlineStr">
        <is>
          <t>complete.ready_for_production</t>
        </is>
      </nc>
    </rcc>
    <rcc rId="0" sId="1">
      <nc r="E119" t="inlineStr">
        <is>
          <t>open.test_update_phase</t>
        </is>
      </nc>
    </rcc>
    <rcc rId="0" sId="1">
      <nc r="E84" t="inlineStr">
        <is>
          <t>complete.ready_for_production</t>
        </is>
      </nc>
    </rcc>
    <rcc rId="0" sId="1">
      <nc r="E218" t="inlineStr">
        <is>
          <t>complete.ready_for_production</t>
        </is>
      </nc>
    </rcc>
    <rcc rId="0" sId="1">
      <nc r="E285" t="inlineStr">
        <is>
          <t>open.new</t>
        </is>
      </nc>
    </rcc>
    <rcc rId="0" sId="1">
      <nc r="E284" t="inlineStr">
        <is>
          <t>open.test_update_phase</t>
        </is>
      </nc>
    </rcc>
    <rcc rId="0" sId="1">
      <nc r="E286" t="inlineStr">
        <is>
          <t>open.test_update_phase</t>
        </is>
      </nc>
    </rcc>
    <rcc rId="0" sId="1">
      <nc r="E2" t="inlineStr">
        <is>
          <t>open.test_update_phase</t>
        </is>
      </nc>
    </rcc>
    <rcc rId="0" sId="1">
      <nc r="E98" t="inlineStr">
        <is>
          <t>open.test_update_phase</t>
        </is>
      </nc>
    </rcc>
    <rcc rId="0" sId="1">
      <nc r="E96" t="inlineStr">
        <is>
          <t>open.test_update_phase</t>
        </is>
      </nc>
    </rcc>
    <rcc rId="0" sId="1">
      <nc r="E175" t="inlineStr">
        <is>
          <t>open.test_update_phase</t>
        </is>
      </nc>
    </rcc>
    <rcc rId="0" sId="1">
      <nc r="E62" t="inlineStr">
        <is>
          <t>open.test_update_phase</t>
        </is>
      </nc>
    </rcc>
    <rcc rId="0" sId="1">
      <nc r="E59" t="inlineStr">
        <is>
          <t>open.test_update_phase</t>
        </is>
      </nc>
    </rcc>
    <rcc rId="0" sId="1">
      <nc r="E179" t="inlineStr">
        <is>
          <t>open.test_update_phase</t>
        </is>
      </nc>
    </rcc>
    <rcc rId="0" sId="1">
      <nc r="E78" t="inlineStr">
        <is>
          <t>complete.ready_for_production</t>
        </is>
      </nc>
    </rcc>
    <rcc rId="0" sId="1">
      <nc r="E61" t="inlineStr">
        <is>
          <t>open.test_update_phase</t>
        </is>
      </nc>
    </rcc>
    <rcc rId="0" sId="1">
      <nc r="E181" t="inlineStr">
        <is>
          <t>open.test_update_phase</t>
        </is>
      </nc>
    </rcc>
    <rcc rId="0" sId="1">
      <nc r="E178" t="inlineStr">
        <is>
          <t>open.test_update_phase</t>
        </is>
      </nc>
    </rcc>
    <rcc rId="0" sId="1">
      <nc r="E57" t="inlineStr">
        <is>
          <t>complete.ready_for_production</t>
        </is>
      </nc>
    </rcc>
    <rcc rId="0" sId="1">
      <nc r="E137" t="inlineStr">
        <is>
          <t>open.test_update_phase</t>
        </is>
      </nc>
    </rcc>
    <rcc rId="0" sId="1">
      <nc r="E77" t="inlineStr">
        <is>
          <t>complete.ready_for_production</t>
        </is>
      </nc>
    </rcc>
    <rcc rId="0" sId="1">
      <nc r="E76" t="inlineStr">
        <is>
          <t>complete.ready_for_production</t>
        </is>
      </nc>
    </rcc>
    <rcc rId="0" sId="1">
      <nc r="E97" t="inlineStr">
        <is>
          <t>complete.ready_for_production</t>
        </is>
      </nc>
    </rcc>
    <rcc rId="0" sId="1">
      <nc r="E95" t="inlineStr">
        <is>
          <t>complete.ready_for_production</t>
        </is>
      </nc>
    </rcc>
    <rcc rId="0" sId="1">
      <nc r="E177" t="inlineStr">
        <is>
          <t>complete.ready_for_production</t>
        </is>
      </nc>
    </rcc>
    <rcc rId="0" sId="1">
      <nc r="E66" t="inlineStr">
        <is>
          <t>open.test_update_phase</t>
        </is>
      </nc>
    </rcc>
    <rcc rId="0" sId="1">
      <nc r="E68" t="inlineStr">
        <is>
          <t>open.test_update_phase</t>
        </is>
      </nc>
    </rcc>
    <rcc rId="0" sId="1">
      <nc r="E187" t="inlineStr">
        <is>
          <t>open.test_update_phase</t>
        </is>
      </nc>
    </rcc>
    <rcc rId="0" sId="1">
      <nc r="E185" t="inlineStr">
        <is>
          <t>complete.ready_for_production</t>
        </is>
      </nc>
    </rcc>
    <rcc rId="0" sId="1">
      <nc r="E143" t="inlineStr">
        <is>
          <t>open.test_review_phase</t>
        </is>
      </nc>
    </rcc>
    <rcc rId="0" sId="1">
      <nc r="E141" t="inlineStr">
        <is>
          <t>complete.ready_for_production</t>
        </is>
      </nc>
    </rcc>
    <rcc rId="0" sId="1">
      <nc r="E145" t="inlineStr">
        <is>
          <t>open.test_review_phase</t>
        </is>
      </nc>
    </rcc>
    <rcc rId="0" sId="1">
      <nc r="E220" t="inlineStr">
        <is>
          <t>complete.ready_for_production</t>
        </is>
      </nc>
    </rcc>
    <rcc rId="0" sId="1">
      <nc r="E197" t="inlineStr">
        <is>
          <t>open.test_update_phase</t>
        </is>
      </nc>
    </rcc>
    <rcc rId="0" sId="1">
      <nc r="E49" t="inlineStr">
        <is>
          <t>complete.ready_for_production</t>
        </is>
      </nc>
    </rcc>
    <rcc rId="0" sId="1">
      <nc r="E153" t="inlineStr">
        <is>
          <t>complete.ready_for_production</t>
        </is>
      </nc>
    </rcc>
    <rcc rId="0" sId="1">
      <nc r="E154" t="inlineStr">
        <is>
          <t>open.test_update_phase</t>
        </is>
      </nc>
    </rcc>
    <rcc rId="0" sId="1">
      <nc r="E3" t="inlineStr">
        <is>
          <t>complete.ready_for_production</t>
        </is>
      </nc>
    </rcc>
    <rcc rId="0" sId="1">
      <nc r="E108" t="inlineStr">
        <is>
          <t>open.test_update_phase</t>
        </is>
      </nc>
    </rcc>
    <rcc rId="0" sId="1">
      <nc r="E38" t="inlineStr">
        <is>
          <t>open.test_update_phase</t>
        </is>
      </nc>
    </rcc>
    <rcc rId="0" sId="1">
      <nc r="E50" t="inlineStr">
        <is>
          <t>complete.ready_for_production</t>
        </is>
      </nc>
    </rcc>
    <rcc rId="0" sId="1">
      <nc r="E115" t="inlineStr">
        <is>
          <t>complete.ready_for_production</t>
        </is>
      </nc>
    </rcc>
    <rcc rId="0" sId="1">
      <nc r="E275" t="inlineStr">
        <is>
          <t>open.test_update_phase</t>
        </is>
      </nc>
    </rcc>
    <rcc rId="0" sId="1">
      <nc r="E274" t="inlineStr">
        <is>
          <t>complete.ready_for_production</t>
        </is>
      </nc>
    </rcc>
    <rcc rId="0" sId="1">
      <nc r="E276" t="inlineStr">
        <is>
          <t>open.test_update_phase</t>
        </is>
      </nc>
    </rcc>
    <rcc rId="0" sId="1">
      <nc r="E18" t="inlineStr">
        <is>
          <t>complete.ready_for_production</t>
        </is>
      </nc>
    </rcc>
    <rcc rId="0" sId="1">
      <nc r="E283" t="inlineStr">
        <is>
          <t>open.test_update_phase</t>
        </is>
      </nc>
    </rcc>
    <rcc rId="0" sId="1">
      <nc r="E281" t="inlineStr">
        <is>
          <t>open.test_update_phase</t>
        </is>
      </nc>
    </rcc>
    <rcc rId="0" sId="1">
      <nc r="E127" t="inlineStr">
        <is>
          <t>complete.ready_for_production</t>
        </is>
      </nc>
    </rcc>
    <rcc rId="0" sId="1">
      <nc r="E126" t="inlineStr">
        <is>
          <t>complete.ready_for_production</t>
        </is>
      </nc>
    </rcc>
    <rcc rId="0" sId="1">
      <nc r="E9" t="inlineStr">
        <is>
          <t>complete.ready_for_production</t>
        </is>
      </nc>
    </rcc>
    <rcc rId="0" sId="1">
      <nc r="E88" t="inlineStr">
        <is>
          <t>complete.ready_for_production</t>
        </is>
      </nc>
    </rcc>
    <rcc rId="0" sId="1">
      <nc r="E162" t="inlineStr">
        <is>
          <t>complete.ready_for_production</t>
        </is>
      </nc>
    </rcc>
    <rcc rId="0" sId="1">
      <nc r="E163" t="inlineStr">
        <is>
          <t>open.test_review_phase</t>
        </is>
      </nc>
    </rcc>
    <rcc rId="0" sId="1">
      <nc r="E227" t="inlineStr">
        <is>
          <t>complete.ready_for_production</t>
        </is>
      </nc>
    </rcc>
    <rcc rId="0" sId="1">
      <nc r="E269" t="inlineStr">
        <is>
          <t>complete.ready_for_production</t>
        </is>
      </nc>
    </rcc>
    <rcc rId="0" sId="1">
      <nc r="E267" t="inlineStr">
        <is>
          <t>complete.ready_for_production</t>
        </is>
      </nc>
    </rcc>
    <rcc rId="0" sId="1">
      <nc r="E271" t="inlineStr">
        <is>
          <t>complete.ready_for_production</t>
        </is>
      </nc>
    </rcc>
    <rcc rId="0" sId="1">
      <nc r="E93" t="inlineStr">
        <is>
          <t>complete.ready_for_production</t>
        </is>
      </nc>
    </rcc>
    <rcc rId="0" sId="1">
      <nc r="E215" t="inlineStr">
        <is>
          <t>open.test_update_phase</t>
        </is>
      </nc>
    </rcc>
    <rcc rId="0" sId="1">
      <nc r="E75" t="inlineStr">
        <is>
          <t>open.test_update_phase</t>
        </is>
      </nc>
    </rcc>
    <rcc rId="0" sId="1">
      <nc r="E203" t="inlineStr">
        <is>
          <t>complete.ready_for_production</t>
        </is>
      </nc>
    </rcc>
    <rcc rId="0" sId="1">
      <nc r="E92" t="inlineStr">
        <is>
          <t>complete.ready_for_production</t>
        </is>
      </nc>
    </rcc>
    <rcc rId="0" sId="1">
      <nc r="E85" t="inlineStr">
        <is>
          <t>complete.ready_for_production</t>
        </is>
      </nc>
    </rcc>
    <rcc rId="0" sId="1">
      <nc r="E255" t="inlineStr">
        <is>
          <t>complete.ready_for_production</t>
        </is>
      </nc>
    </rcc>
    <rcc rId="0" sId="1">
      <nc r="E116" t="inlineStr">
        <is>
          <t>complete.ready_for_production</t>
        </is>
      </nc>
    </rcc>
    <rcc rId="0" sId="1">
      <nc r="E242" t="inlineStr">
        <is>
          <t>open.test_update_phase</t>
        </is>
      </nc>
    </rcc>
    <rcc rId="0" sId="1">
      <nc r="E29" t="inlineStr">
        <is>
          <t>complete.ready_for_production</t>
        </is>
      </nc>
    </rcc>
    <rcc rId="0" sId="1">
      <nc r="E202" t="inlineStr">
        <is>
          <t>complete.ready_for_production</t>
        </is>
      </nc>
    </rcc>
    <rcc rId="0" sId="1">
      <nc r="E241" t="inlineStr">
        <is>
          <t>complete.ready_for_production</t>
        </is>
      </nc>
    </rcc>
    <rcc rId="0" sId="1">
      <nc r="E188" t="inlineStr">
        <is>
          <t>open.test_update_phase</t>
        </is>
      </nc>
    </rcc>
    <rcc rId="0" sId="1">
      <nc r="E244" t="inlineStr">
        <is>
          <t>open.test_update_phase</t>
        </is>
      </nc>
    </rcc>
    <rcc rId="0" sId="1">
      <nc r="E149" t="inlineStr">
        <is>
          <t>open.test_update_phase</t>
        </is>
      </nc>
    </rcc>
    <rcc rId="0" sId="1">
      <nc r="E191" t="inlineStr">
        <is>
          <t>open.test_update_phase</t>
        </is>
      </nc>
    </rcc>
    <rcc rId="0" sId="1">
      <nc r="E223" t="inlineStr">
        <is>
          <t>complete.ready_for_production</t>
        </is>
      </nc>
    </rcc>
    <rcc rId="0" sId="1">
      <nc r="E148" t="inlineStr">
        <is>
          <t>complete.ready_for_production</t>
        </is>
      </nc>
    </rcc>
    <rcc rId="0" sId="1">
      <nc r="E273" t="inlineStr">
        <is>
          <t>complete.ready_for_production</t>
        </is>
      </nc>
    </rcc>
    <rcc rId="0" sId="1">
      <nc r="E272" t="inlineStr">
        <is>
          <t>complete.ready_for_production</t>
        </is>
      </nc>
    </rcc>
    <rcc rId="0" sId="1">
      <nc r="E204" t="inlineStr">
        <is>
          <t>complete.ready_for_production</t>
        </is>
      </nc>
    </rcc>
    <rcc rId="0" sId="1">
      <nc r="E129" t="inlineStr">
        <is>
          <t>complete.ready_for_production</t>
        </is>
      </nc>
    </rcc>
    <rcc rId="0" sId="1">
      <nc r="E128" t="inlineStr">
        <is>
          <t>complete.ready_for_production</t>
        </is>
      </nc>
    </rcc>
    <rcc rId="0" sId="1">
      <nc r="E10" t="inlineStr">
        <is>
          <t>complete.ready_for_production</t>
        </is>
      </nc>
    </rcc>
    <rcc rId="0" sId="1">
      <nc r="E172" t="inlineStr">
        <is>
          <t>complete.ready_for_production</t>
        </is>
      </nc>
    </rcc>
    <rcc rId="0" sId="1">
      <nc r="E201" t="inlineStr">
        <is>
          <t>complete.ready_for_production</t>
        </is>
      </nc>
    </rcc>
    <rcc rId="0" sId="1">
      <nc r="E86" t="inlineStr">
        <is>
          <t>complete.ready_for_production</t>
        </is>
      </nc>
    </rcc>
    <rcc rId="0" sId="1">
      <nc r="E87" t="inlineStr">
        <is>
          <t>complete.ready_for_production</t>
        </is>
      </nc>
    </rcc>
    <rcc rId="0" sId="1">
      <nc r="E111" t="inlineStr">
        <is>
          <t>open.test_review_phase</t>
        </is>
      </nc>
    </rcc>
    <rcc rId="0" sId="1">
      <nc r="E110" t="inlineStr">
        <is>
          <t>open.test_review_phase</t>
        </is>
      </nc>
    </rcc>
    <rcc rId="0" sId="1">
      <nc r="E118" t="inlineStr">
        <is>
          <t>complete.ready_for_production</t>
        </is>
      </nc>
    </rcc>
    <rcc rId="0" sId="1">
      <nc r="E169" t="inlineStr">
        <is>
          <t>complete.ready_for_production</t>
        </is>
      </nc>
    </rcc>
    <rcc rId="0" sId="1">
      <nc r="E209" t="inlineStr">
        <is>
          <t>open.test_update_phase</t>
        </is>
      </nc>
    </rcc>
    <rcc rId="0" sId="1">
      <nc r="E171" t="inlineStr">
        <is>
          <t>complete.ready_for_production</t>
        </is>
      </nc>
    </rcc>
    <rcc rId="0" sId="1">
      <nc r="E170" t="inlineStr">
        <is>
          <t>complete.ready_for_production</t>
        </is>
      </nc>
    </rcc>
    <rcc rId="0" sId="1">
      <nc r="E224" t="inlineStr">
        <is>
          <t>complete.ready_for_production</t>
        </is>
      </nc>
    </rcc>
    <rcc rId="0" sId="1">
      <nc r="E48" t="inlineStr">
        <is>
          <t>complete.ready_for_production</t>
        </is>
      </nc>
    </rcc>
    <rcc rId="0" sId="1">
      <nc r="E19" t="inlineStr">
        <is>
          <t>open.test_update_phase</t>
        </is>
      </nc>
    </rcc>
    <rcc rId="0" sId="1">
      <nc r="E259" t="inlineStr">
        <is>
          <t>open.test_update_phase</t>
        </is>
      </nc>
    </rcc>
    <rcc rId="0" sId="1">
      <nc r="E55" t="inlineStr">
        <is>
          <t>open.test_update_phase</t>
        </is>
      </nc>
    </rcc>
    <rcc rId="0" sId="1">
      <nc r="E282" t="inlineStr">
        <is>
          <t>open.test_update_phase</t>
        </is>
      </nc>
    </rcc>
    <rcc rId="0" sId="1">
      <nc r="E113" t="inlineStr">
        <is>
          <t>open.test_update_phase</t>
        </is>
      </nc>
    </rcc>
    <rcc rId="0" sId="1">
      <nc r="E246" t="inlineStr">
        <is>
          <t>open.test_update_phase</t>
        </is>
      </nc>
    </rcc>
    <rcc rId="0" sId="1">
      <nc r="E147" t="inlineStr">
        <is>
          <t>complete.ready_for_production</t>
        </is>
      </nc>
    </rcc>
    <rcc rId="0" sId="1">
      <nc r="E22" t="inlineStr">
        <is>
          <t>complete.ready_for_production</t>
        </is>
      </nc>
    </rcc>
    <rcc rId="0" sId="1">
      <nc r="E205" t="inlineStr">
        <is>
          <t>open.test_update_phase</t>
        </is>
      </nc>
    </rcc>
    <rcc rId="0" sId="1">
      <nc r="E167" t="inlineStr">
        <is>
          <t>open.test_update_phase</t>
        </is>
      </nc>
    </rcc>
    <rcc rId="0" sId="1">
      <nc r="E238" t="inlineStr">
        <is>
          <t>complete.ready_for_production</t>
        </is>
      </nc>
    </rcc>
    <rcc rId="0" sId="1">
      <nc r="E133" t="inlineStr">
        <is>
          <t>open.test_update_phase</t>
        </is>
      </nc>
    </rcc>
    <rcc rId="0" sId="1">
      <nc r="E132" t="inlineStr">
        <is>
          <t>open.test_update_phase</t>
        </is>
      </nc>
    </rcc>
    <rcc rId="0" sId="1">
      <nc r="E228" t="inlineStr">
        <is>
          <t>complete.ready_for_production</t>
        </is>
      </nc>
    </rcc>
    <rcc rId="0" sId="1">
      <nc r="E166" t="inlineStr">
        <is>
          <t>open.test_update_phase</t>
        </is>
      </nc>
    </rcc>
    <rcc rId="0" sId="1">
      <nc r="E157" t="inlineStr">
        <is>
          <t>complete.ready_for_production</t>
        </is>
      </nc>
    </rcc>
    <rcc rId="0" sId="1">
      <nc r="E159" t="inlineStr">
        <is>
          <t>open.test_update_phase</t>
        </is>
      </nc>
    </rcc>
    <rcc rId="0" sId="1">
      <nc r="E165" t="inlineStr">
        <is>
          <t>open.test_update_phase</t>
        </is>
      </nc>
    </rcc>
    <rcc rId="0" sId="1">
      <nc r="E231" t="inlineStr">
        <is>
          <t>complete.ready_for_production</t>
        </is>
      </nc>
    </rcc>
    <rcc rId="0" sId="1">
      <nc r="E232" t="inlineStr">
        <is>
          <t>open.test_update_phase</t>
        </is>
      </nc>
    </rcc>
    <rcc rId="0" sId="1">
      <nc r="E233" t="inlineStr">
        <is>
          <t>open.test_update_phase</t>
        </is>
      </nc>
    </rcc>
    <rcc rId="0" sId="1">
      <nc r="E234" t="inlineStr">
        <is>
          <t>open.test_update_phase</t>
        </is>
      </nc>
    </rcc>
    <rcc rId="0" sId="1">
      <nc r="E235" t="inlineStr">
        <is>
          <t>open.test_update_phase</t>
        </is>
      </nc>
    </rcc>
    <rcc rId="0" sId="1">
      <nc r="E236" t="inlineStr">
        <is>
          <t>complete.ready_for_production</t>
        </is>
      </nc>
    </rcc>
    <rcc rId="0" sId="1">
      <nc r="E237" t="inlineStr">
        <is>
          <t>open.test_update_phase</t>
        </is>
      </nc>
    </rcc>
    <rcc rId="0" sId="1">
      <nc r="E164" t="inlineStr">
        <is>
          <t>complete.ready_for_production</t>
        </is>
      </nc>
    </rcc>
    <rcc rId="0" sId="1">
      <nc r="E156" t="inlineStr">
        <is>
          <t>complete.ready_for_production</t>
        </is>
      </nc>
    </rcc>
    <rcc rId="0" sId="1">
      <nc r="E158" t="inlineStr">
        <is>
          <t>open.test_update_phase</t>
        </is>
      </nc>
    </rcc>
    <rcc rId="0" sId="1">
      <nc r="E264" t="inlineStr">
        <is>
          <t>open.test_update_phase</t>
        </is>
      </nc>
    </rcc>
    <rcc rId="0" sId="1">
      <nc r="E263" t="inlineStr">
        <is>
          <t>open.test_update_phase</t>
        </is>
      </nc>
    </rcc>
    <rcc rId="0" sId="1">
      <nc r="E270" t="inlineStr">
        <is>
          <t>complete.ready_for_production</t>
        </is>
      </nc>
    </rcc>
    <rcc rId="0" sId="1">
      <nc r="E47" t="inlineStr">
        <is>
          <t>complete.ready_for_production</t>
        </is>
      </nc>
    </rcc>
    <rcc rId="0" sId="1">
      <nc r="E109" t="inlineStr">
        <is>
          <t>open.test_review_phase</t>
        </is>
      </nc>
    </rcc>
    <rcc rId="0" sId="1">
      <nc r="E45" t="inlineStr">
        <is>
          <t>complete.ready_for_production</t>
        </is>
      </nc>
    </rcc>
    <rcc rId="0" sId="1">
      <nc r="E36" t="inlineStr">
        <is>
          <t>complete.ready_for_production</t>
        </is>
      </nc>
    </rcc>
    <rcc rId="0" sId="1">
      <nc r="E37" t="inlineStr">
        <is>
          <t>complete.ready_for_production</t>
        </is>
      </nc>
    </rcc>
    <rcc rId="0" sId="1">
      <nc r="E112" t="inlineStr">
        <is>
          <t>open.test_update_phase</t>
        </is>
      </nc>
    </rcc>
    <rcc rId="0" sId="1">
      <nc r="E258" t="inlineStr">
        <is>
          <t>open.test_update_phase</t>
        </is>
      </nc>
    </rcc>
    <rcc rId="0" sId="1">
      <nc r="E91" t="inlineStr">
        <is>
          <t>open.test_update_phase</t>
        </is>
      </nc>
    </rcc>
    <rcc rId="0" sId="1">
      <nc r="E79" t="inlineStr">
        <is>
          <t>complete.ready_for_production</t>
        </is>
      </nc>
    </rcc>
    <rcc rId="0" sId="1">
      <nc r="E82" t="inlineStr">
        <is>
          <t>complete.ready_for_production</t>
        </is>
      </nc>
    </rcc>
    <rcc rId="0" sId="1">
      <nc r="E251" t="inlineStr">
        <is>
          <t>open.test_update_phase</t>
        </is>
      </nc>
    </rcc>
    <rcc rId="0" sId="1">
      <nc r="E252" t="inlineStr">
        <is>
          <t>open.test_update_phase</t>
        </is>
      </nc>
    </rcc>
    <rcc rId="0" sId="1">
      <nc r="E122" t="inlineStr">
        <is>
          <t>open.test_update_phase</t>
        </is>
      </nc>
    </rcc>
    <rcc rId="0" sId="1">
      <nc r="E124" t="inlineStr">
        <is>
          <t>open.test_update_phase</t>
        </is>
      </nc>
    </rcc>
    <rcc rId="0" sId="1">
      <nc r="E121" t="inlineStr">
        <is>
          <t>open.test_update_phase</t>
        </is>
      </nc>
    </rcc>
    <rcc rId="0" sId="1">
      <nc r="E120" t="inlineStr">
        <is>
          <t>open.test_update_phase</t>
        </is>
      </nc>
    </rcc>
    <rcc rId="0" sId="1">
      <nc r="E214" t="inlineStr">
        <is>
          <t>open.test_update_phase</t>
        </is>
      </nc>
    </rcc>
    <rcc rId="0" sId="1">
      <nc r="E211" t="inlineStr">
        <is>
          <t>open.test_update_phase</t>
        </is>
      </nc>
    </rcc>
    <rcc rId="0" sId="1">
      <nc r="E176" t="inlineStr">
        <is>
          <t>open.test_update_phase</t>
        </is>
      </nc>
    </rcc>
    <rcc rId="0" sId="1">
      <nc r="E63" t="inlineStr">
        <is>
          <t>open.test_update_phase</t>
        </is>
      </nc>
    </rcc>
    <rcc rId="0" sId="1">
      <nc r="E183" t="inlineStr">
        <is>
          <t>open.test_update_phase</t>
        </is>
      </nc>
    </rcc>
    <rcc rId="0" sId="1">
      <nc r="E180" t="inlineStr">
        <is>
          <t>open.test_update_phase</t>
        </is>
      </nc>
    </rcc>
    <rcc rId="0" sId="1">
      <nc r="E67" t="inlineStr">
        <is>
          <t>complete.ready_for_production</t>
        </is>
      </nc>
    </rcc>
    <rcc rId="0" sId="1">
      <nc r="E256" t="inlineStr">
        <is>
          <t>open.test_update_phase</t>
        </is>
      </nc>
    </rcc>
    <rcc rId="0" sId="1">
      <nc r="E182" t="inlineStr">
        <is>
          <t>open.test_update_phase</t>
        </is>
      </nc>
    </rcc>
    <rcc rId="0" sId="1">
      <nc r="E265" t="inlineStr">
        <is>
          <t>complete.ready_for_production</t>
        </is>
      </nc>
    </rcc>
    <rcc rId="0" sId="1">
      <nc r="E213" t="inlineStr">
        <is>
          <t>open.test_update_phase</t>
        </is>
      </nc>
    </rcc>
    <rcc rId="0" sId="1">
      <nc r="E210" t="inlineStr">
        <is>
          <t>open.test_update_phase</t>
        </is>
      </nc>
    </rcc>
    <rcc rId="0" sId="1">
      <nc r="E56" t="inlineStr">
        <is>
          <t>open.test_update_phase</t>
        </is>
      </nc>
    </rcc>
    <rcc rId="0" sId="1">
      <nc r="E186" t="inlineStr">
        <is>
          <t>open.test_update_phase</t>
        </is>
      </nc>
    </rcc>
    <rcc rId="0" sId="1">
      <nc r="E174" t="inlineStr">
        <is>
          <t>open.test_update_phase</t>
        </is>
      </nc>
    </rcc>
    <rcc rId="0" sId="1">
      <nc r="E72" t="inlineStr">
        <is>
          <t>complete.ready_for_production</t>
        </is>
      </nc>
    </rcc>
    <rcc rId="0" sId="1">
      <nc r="E81" t="inlineStr">
        <is>
          <t>complete.ready_for_production</t>
        </is>
      </nc>
    </rcc>
    <rcc rId="0" sId="1">
      <nc r="E71" t="inlineStr">
        <is>
          <t>complete.ready_for_production</t>
        </is>
      </nc>
    </rcc>
    <rcc rId="0" sId="1">
      <nc r="E70" t="inlineStr">
        <is>
          <t>open.test_update_phase</t>
        </is>
      </nc>
    </rcc>
    <rcc rId="0" sId="1">
      <nc r="E173" t="inlineStr">
        <is>
          <t>complete.ready_for_production</t>
        </is>
      </nc>
    </rcc>
    <rcc rId="0" sId="1">
      <nc r="E184" t="inlineStr">
        <is>
          <t>open.test_update_phase</t>
        </is>
      </nc>
    </rcc>
    <rcc rId="0" sId="1">
      <nc r="E222" t="inlineStr">
        <is>
          <t>complete.ready_for_production</t>
        </is>
      </nc>
    </rcc>
    <rcc rId="0" sId="1">
      <nc r="E196" t="inlineStr">
        <is>
          <t>complete.ready_for_production</t>
        </is>
      </nc>
    </rcc>
    <rcc rId="0" sId="1">
      <nc r="E39" t="inlineStr">
        <is>
          <t>complete.ready_for_production</t>
        </is>
      </nc>
    </rcc>
    <rcc rId="0" sId="1">
      <nc r="E277" t="inlineStr">
        <is>
          <t>complete.ready_for_production</t>
        </is>
      </nc>
    </rcc>
    <rcc rId="0" sId="1">
      <nc r="E279" t="inlineStr">
        <is>
          <t>open.test_update_phase</t>
        </is>
      </nc>
    </rcc>
    <rcc rId="0" sId="1">
      <nc r="E278" t="inlineStr">
        <is>
          <t>complete.ready_for_production</t>
        </is>
      </nc>
    </rcc>
  </rrc>
  <rrc rId="5491" sId="1" ref="E1:E1048576" action="deleteCol" edge="1">
    <rfmt sheetId="1" xfDxf="1" sqref="E1:E1048576" start="0" length="0"/>
    <rcc rId="0" sId="1" dxf="1">
      <nc r="E1" t="inlineStr">
        <is>
          <t>test_automation_status</t>
        </is>
      </nc>
      <ndxf>
        <font>
          <b/>
          <sz val="11"/>
          <color theme="1"/>
          <name val="Calibri"/>
          <family val="2"/>
          <scheme val="minor"/>
        </font>
        <fill>
          <patternFill patternType="solid">
            <bgColor theme="4"/>
          </patternFill>
        </fill>
      </ndxf>
    </rcc>
  </rrc>
  <rrc rId="5492" sId="1" ref="E1:E1048576" action="deleteCol" edge="1">
    <rfmt sheetId="1" xfDxf="1" sqref="E1:E1048576" start="0" length="0"/>
    <rcc rId="0" sId="1" dxf="1">
      <nc r="E1" t="inlineStr">
        <is>
          <t>test_complexity</t>
        </is>
      </nc>
      <ndxf>
        <font>
          <b/>
          <sz val="11"/>
          <color theme="1"/>
          <name val="Calibri"/>
          <family val="2"/>
          <scheme val="minor"/>
        </font>
        <fill>
          <patternFill patternType="solid">
            <bgColor theme="4"/>
          </patternFill>
        </fill>
      </ndxf>
    </rcc>
    <rcc rId="0" sId="1">
      <nc r="E6" t="inlineStr">
        <is>
          <t>Low</t>
        </is>
      </nc>
    </rcc>
    <rcc rId="0" sId="1">
      <nc r="E17" t="inlineStr">
        <is>
          <t>Medium</t>
        </is>
      </nc>
    </rcc>
    <rcc rId="0" sId="1">
      <nc r="E261" t="inlineStr">
        <is>
          <t>Medium</t>
        </is>
      </nc>
    </rcc>
    <rcc rId="0" sId="1">
      <nc r="E44" t="inlineStr">
        <is>
          <t>High</t>
        </is>
      </nc>
    </rcc>
    <rcc rId="0" sId="1">
      <nc r="E199" t="inlineStr">
        <is>
          <t>Low</t>
        </is>
      </nc>
    </rcc>
    <rcc rId="0" sId="1">
      <nc r="E168" t="inlineStr">
        <is>
          <t>Low</t>
        </is>
      </nc>
    </rcc>
    <rcc rId="0" sId="1">
      <nc r="E194" t="inlineStr">
        <is>
          <t>Low</t>
        </is>
      </nc>
    </rcc>
    <rcc rId="0" sId="1">
      <nc r="E195" t="inlineStr">
        <is>
          <t>Low</t>
        </is>
      </nc>
    </rcc>
    <rcc rId="0" sId="1">
      <nc r="E192" t="inlineStr">
        <is>
          <t>High</t>
        </is>
      </nc>
    </rcc>
    <rcc rId="0" sId="1">
      <nc r="E230" t="inlineStr">
        <is>
          <t>Low</t>
        </is>
      </nc>
    </rcc>
    <rcc rId="0" sId="1">
      <nc r="E14" t="inlineStr">
        <is>
          <t>Low</t>
        </is>
      </nc>
    </rcc>
    <rcc rId="0" sId="1">
      <nc r="E239" t="inlineStr">
        <is>
          <t>Low</t>
        </is>
      </nc>
    </rcc>
    <rcc rId="0" sId="1">
      <nc r="E51" t="inlineStr">
        <is>
          <t>Medium</t>
        </is>
      </nc>
    </rcc>
    <rcc rId="0" sId="1">
      <nc r="E52" t="inlineStr">
        <is>
          <t>Low</t>
        </is>
      </nc>
    </rcc>
    <rcc rId="0" sId="1">
      <nc r="E240" t="inlineStr">
        <is>
          <t>High</t>
        </is>
      </nc>
    </rcc>
    <rcc rId="0" sId="1">
      <nc r="E46" t="inlineStr">
        <is>
          <t>High</t>
        </is>
      </nc>
    </rcc>
    <rcc rId="0" sId="1">
      <nc r="E16" t="inlineStr">
        <is>
          <t>Medium</t>
        </is>
      </nc>
    </rcc>
    <rcc rId="0" sId="1">
      <nc r="E12" t="inlineStr">
        <is>
          <t>Medium</t>
        </is>
      </nc>
    </rcc>
    <rcc rId="0" sId="1">
      <nc r="E13" t="inlineStr">
        <is>
          <t>Low</t>
        </is>
      </nc>
    </rcc>
    <rcc rId="0" sId="1">
      <nc r="E248" t="inlineStr">
        <is>
          <t>Low</t>
        </is>
      </nc>
    </rcc>
    <rcc rId="0" sId="1">
      <nc r="E136" t="inlineStr">
        <is>
          <t>Low</t>
        </is>
      </nc>
    </rcc>
    <rcc rId="0" sId="1">
      <nc r="E23" t="inlineStr">
        <is>
          <t>Low</t>
        </is>
      </nc>
    </rcc>
    <rcc rId="0" sId="1">
      <nc r="E247" t="inlineStr">
        <is>
          <t>Low</t>
        </is>
      </nc>
    </rcc>
    <rcc rId="0" sId="1">
      <nc r="E15" t="inlineStr">
        <is>
          <t>Low</t>
        </is>
      </nc>
    </rcc>
    <rcc rId="0" sId="1">
      <nc r="E146" t="inlineStr">
        <is>
          <t>Low</t>
        </is>
      </nc>
    </rcc>
    <rcc rId="0" sId="1">
      <nc r="E243" t="inlineStr">
        <is>
          <t>Low</t>
        </is>
      </nc>
    </rcc>
    <rcc rId="0" sId="1">
      <nc r="E69" t="inlineStr">
        <is>
          <t>Low</t>
        </is>
      </nc>
    </rcc>
    <rcc rId="0" sId="1">
      <nc r="E11" t="inlineStr">
        <is>
          <t>Low</t>
        </is>
      </nc>
    </rcc>
    <rcc rId="0" sId="1">
      <nc r="E245" t="inlineStr">
        <is>
          <t>Medium</t>
        </is>
      </nc>
    </rcc>
    <rcc rId="0" sId="1">
      <nc r="E221" t="inlineStr">
        <is>
          <t>Low</t>
        </is>
      </nc>
    </rcc>
    <rcc rId="0" sId="1">
      <nc r="E32" t="inlineStr">
        <is>
          <t>High</t>
        </is>
      </nc>
    </rcc>
    <rcc rId="0" sId="1">
      <nc r="E33" t="inlineStr">
        <is>
          <t>High</t>
        </is>
      </nc>
    </rcc>
    <rcc rId="0" sId="1">
      <nc r="E34" t="inlineStr">
        <is>
          <t>High</t>
        </is>
      </nc>
    </rcc>
    <rcc rId="0" sId="1">
      <nc r="E25" t="inlineStr">
        <is>
          <t>Low</t>
        </is>
      </nc>
    </rcc>
    <rcc rId="0" sId="1">
      <nc r="E27" t="inlineStr">
        <is>
          <t>Low</t>
        </is>
      </nc>
    </rcc>
    <rcc rId="0" sId="1">
      <nc r="E26" t="inlineStr">
        <is>
          <t>Low</t>
        </is>
      </nc>
    </rcc>
    <rcc rId="0" sId="1">
      <nc r="E225" t="inlineStr">
        <is>
          <t>Low</t>
        </is>
      </nc>
    </rcc>
    <rcc rId="0" sId="1">
      <nc r="E151" t="inlineStr">
        <is>
          <t>Low</t>
        </is>
      </nc>
    </rcc>
    <rcc rId="0" sId="1">
      <nc r="E150" t="inlineStr">
        <is>
          <t>Low</t>
        </is>
      </nc>
    </rcc>
    <rcc rId="0" sId="1">
      <nc r="E54" t="inlineStr">
        <is>
          <t>Low</t>
        </is>
      </nc>
    </rcc>
    <rcc rId="0" sId="1">
      <nc r="E155" t="inlineStr">
        <is>
          <t>Low</t>
        </is>
      </nc>
    </rcc>
    <rcc rId="0" sId="1">
      <nc r="E198" t="inlineStr">
        <is>
          <t>Low</t>
        </is>
      </nc>
    </rcc>
    <rcc rId="0" sId="1">
      <nc r="E104" t="inlineStr">
        <is>
          <t>Low</t>
        </is>
      </nc>
    </rcc>
    <rcc rId="0" sId="1">
      <nc r="E125" t="inlineStr">
        <is>
          <t>Low</t>
        </is>
      </nc>
    </rcc>
    <rcc rId="0" sId="1">
      <nc r="E42" t="inlineStr">
        <is>
          <t>Low</t>
        </is>
      </nc>
    </rcc>
    <rcc rId="0" sId="1">
      <nc r="E138" t="inlineStr">
        <is>
          <t>Low</t>
        </is>
      </nc>
    </rcc>
    <rcc rId="0" sId="1">
      <nc r="E257" t="inlineStr">
        <is>
          <t>Low</t>
        </is>
      </nc>
    </rcc>
    <rcc rId="0" sId="1">
      <nc r="E262" t="inlineStr">
        <is>
          <t>Medium</t>
        </is>
      </nc>
    </rcc>
    <rcc rId="0" sId="1">
      <nc r="E102" t="inlineStr">
        <is>
          <t>Medium</t>
        </is>
      </nc>
    </rcc>
    <rcc rId="0" sId="1">
      <nc r="E254" t="inlineStr">
        <is>
          <t>Low</t>
        </is>
      </nc>
    </rcc>
    <rcc rId="0" sId="1">
      <nc r="E101" t="inlineStr">
        <is>
          <t>High</t>
        </is>
      </nc>
    </rcc>
    <rcc rId="0" sId="1">
      <nc r="E200" t="inlineStr">
        <is>
          <t>Low</t>
        </is>
      </nc>
    </rcc>
    <rcc rId="0" sId="1">
      <nc r="E100" t="inlineStr">
        <is>
          <t>Low</t>
        </is>
      </nc>
    </rcc>
    <rcc rId="0" sId="1">
      <nc r="E43" t="inlineStr">
        <is>
          <t>Low</t>
        </is>
      </nc>
    </rcc>
    <rcc rId="0" sId="1">
      <nc r="E249" t="inlineStr">
        <is>
          <t>Low</t>
        </is>
      </nc>
    </rcc>
    <rcc rId="0" sId="1">
      <nc r="E130" t="inlineStr">
        <is>
          <t>Low</t>
        </is>
      </nc>
    </rcc>
    <rcc rId="0" sId="1">
      <nc r="E53" t="inlineStr">
        <is>
          <t>Low</t>
        </is>
      </nc>
    </rcc>
    <rcc rId="0" sId="1">
      <nc r="E193" t="inlineStr">
        <is>
          <t>Low</t>
        </is>
      </nc>
    </rcc>
    <rcc rId="0" sId="1">
      <nc r="E20" t="inlineStr">
        <is>
          <t>Medium</t>
        </is>
      </nc>
    </rcc>
    <rcc rId="0" sId="1">
      <nc r="E206" t="inlineStr">
        <is>
          <t>Low</t>
        </is>
      </nc>
    </rcc>
    <rcc rId="0" sId="1">
      <nc r="E207" t="inlineStr">
        <is>
          <t>Low</t>
        </is>
      </nc>
    </rcc>
    <rcc rId="0" sId="1">
      <nc r="E253" t="inlineStr">
        <is>
          <t>Low</t>
        </is>
      </nc>
    </rcc>
    <rcc rId="0" sId="1">
      <nc r="E208" t="inlineStr">
        <is>
          <t>Low</t>
        </is>
      </nc>
    </rcc>
    <rcc rId="0" sId="1">
      <nc r="E21" t="inlineStr">
        <is>
          <t>Low</t>
        </is>
      </nc>
    </rcc>
    <rcc rId="0" sId="1">
      <nc r="E40" t="inlineStr">
        <is>
          <t>Low</t>
        </is>
      </nc>
    </rcc>
    <rcc rId="0" sId="1">
      <nc r="E83" t="inlineStr">
        <is>
          <t>Low</t>
        </is>
      </nc>
    </rcc>
    <rcc rId="0" sId="1">
      <nc r="E90" t="inlineStr">
        <is>
          <t>Medium</t>
        </is>
      </nc>
    </rcc>
    <rcc rId="0" sId="1">
      <nc r="E142" t="inlineStr">
        <is>
          <t>Low</t>
        </is>
      </nc>
    </rcc>
    <rcc rId="0" sId="1">
      <nc r="E217" t="inlineStr">
        <is>
          <t>Low</t>
        </is>
      </nc>
    </rcc>
    <rcc rId="0" sId="1">
      <nc r="E140" t="inlineStr">
        <is>
          <t>Low</t>
        </is>
      </nc>
    </rcc>
    <rcc rId="0" sId="1">
      <nc r="E144" t="inlineStr">
        <is>
          <t>Medium</t>
        </is>
      </nc>
    </rcc>
    <rcc rId="0" sId="1">
      <nc r="E73" t="inlineStr">
        <is>
          <t>Low</t>
        </is>
      </nc>
    </rcc>
    <rcc rId="0" sId="1">
      <nc r="E74" t="inlineStr">
        <is>
          <t>Low</t>
        </is>
      </nc>
    </rcc>
    <rcc rId="0" sId="1">
      <nc r="E219" t="inlineStr">
        <is>
          <t>Medium</t>
        </is>
      </nc>
    </rcc>
    <rcc rId="0" sId="1">
      <nc r="E280" t="inlineStr">
        <is>
          <t>High</t>
        </is>
      </nc>
    </rcc>
    <rcc rId="0" sId="1">
      <nc r="E189" t="inlineStr">
        <is>
          <t>Low</t>
        </is>
      </nc>
    </rcc>
    <rcc rId="0" sId="1">
      <nc r="E229" t="inlineStr">
        <is>
          <t>Low</t>
        </is>
      </nc>
    </rcc>
    <rcc rId="0" sId="1">
      <nc r="E190" t="inlineStr">
        <is>
          <t>Low</t>
        </is>
      </nc>
    </rcc>
    <rcc rId="0" sId="1">
      <nc r="E80" t="inlineStr">
        <is>
          <t>Low</t>
        </is>
      </nc>
    </rcc>
    <rcc rId="0" sId="1">
      <nc r="E58" t="inlineStr">
        <is>
          <t>Low</t>
        </is>
      </nc>
    </rcc>
    <rcc rId="0" sId="1">
      <nc r="E60" t="inlineStr">
        <is>
          <t>Low</t>
        </is>
      </nc>
    </rcc>
    <rcc rId="0" sId="1">
      <nc r="E212" t="inlineStr">
        <is>
          <t>Low</t>
        </is>
      </nc>
    </rcc>
    <rcc rId="0" sId="1">
      <nc r="E64" t="inlineStr">
        <is>
          <t>Low</t>
        </is>
      </nc>
    </rcc>
    <rcc rId="0" sId="1">
      <nc r="E65" t="inlineStr">
        <is>
          <t>Medium</t>
        </is>
      </nc>
    </rcc>
    <rcc rId="0" sId="1">
      <nc r="E160" t="inlineStr">
        <is>
          <t>Low</t>
        </is>
      </nc>
    </rcc>
    <rcc rId="0" sId="1">
      <nc r="E226" t="inlineStr">
        <is>
          <t>Low</t>
        </is>
      </nc>
    </rcc>
    <rcc rId="0" sId="1">
      <nc r="E161" t="inlineStr">
        <is>
          <t>Low</t>
        </is>
      </nc>
    </rcc>
    <rcc rId="0" sId="1">
      <nc r="E89" t="inlineStr">
        <is>
          <t>Low</t>
        </is>
      </nc>
    </rcc>
    <rcc rId="0" sId="1">
      <nc r="E24" t="inlineStr">
        <is>
          <t>Low</t>
        </is>
      </nc>
    </rcc>
    <rcc rId="0" sId="1">
      <nc r="E105" t="inlineStr">
        <is>
          <t>Low</t>
        </is>
      </nc>
    </rcc>
    <rcc rId="0" sId="1">
      <nc r="E106" t="inlineStr">
        <is>
          <t>Low</t>
        </is>
      </nc>
    </rcc>
    <rcc rId="0" sId="1">
      <nc r="E107" t="inlineStr">
        <is>
          <t>Low</t>
        </is>
      </nc>
    </rcc>
    <rcc rId="0" sId="1">
      <nc r="E5" t="inlineStr">
        <is>
          <t>Low</t>
        </is>
      </nc>
    </rcc>
    <rcc rId="0" sId="1">
      <nc r="E4" t="inlineStr">
        <is>
          <t>Low</t>
        </is>
      </nc>
    </rcc>
    <rcc rId="0" sId="1">
      <nc r="E123" t="inlineStr">
        <is>
          <t>Low</t>
        </is>
      </nc>
    </rcc>
    <rcc rId="0" sId="1">
      <nc r="E103" t="inlineStr">
        <is>
          <t>Low</t>
        </is>
      </nc>
    </rcc>
    <rcc rId="0" sId="1">
      <nc r="E7" t="inlineStr">
        <is>
          <t>Low</t>
        </is>
      </nc>
    </rcc>
    <rcc rId="0" sId="1">
      <nc r="E99" t="inlineStr">
        <is>
          <t>Low</t>
        </is>
      </nc>
    </rcc>
    <rcc rId="0" sId="1">
      <nc r="E8" t="inlineStr">
        <is>
          <t>Low</t>
        </is>
      </nc>
    </rcc>
    <rcc rId="0" sId="1">
      <nc r="E216" t="inlineStr">
        <is>
          <t>Low</t>
        </is>
      </nc>
    </rcc>
    <rcc rId="0" sId="1">
      <nc r="E31" t="inlineStr">
        <is>
          <t>High</t>
        </is>
      </nc>
    </rcc>
    <rcc rId="0" sId="1">
      <nc r="E268" t="inlineStr">
        <is>
          <t>Medium</t>
        </is>
      </nc>
    </rcc>
    <rcc rId="0" sId="1">
      <nc r="E266" t="inlineStr">
        <is>
          <t>Low</t>
        </is>
      </nc>
    </rcc>
    <rcc rId="0" sId="1">
      <nc r="E260" t="inlineStr">
        <is>
          <t>High</t>
        </is>
      </nc>
    </rcc>
    <rcc rId="0" sId="1">
      <nc r="E250" t="inlineStr">
        <is>
          <t>Low</t>
        </is>
      </nc>
    </rcc>
    <rcc rId="0" sId="1">
      <nc r="E114" t="inlineStr">
        <is>
          <t>High</t>
        </is>
      </nc>
    </rcc>
    <rcc rId="0" sId="1">
      <nc r="E41" t="inlineStr">
        <is>
          <t>Low</t>
        </is>
      </nc>
    </rcc>
    <rcc rId="0" sId="1">
      <nc r="E94" t="inlineStr">
        <is>
          <t>Low</t>
        </is>
      </nc>
    </rcc>
    <rcc rId="0" sId="1">
      <nc r="E35" t="inlineStr">
        <is>
          <t>Low</t>
        </is>
      </nc>
    </rcc>
    <rcc rId="0" sId="1">
      <nc r="E30" t="inlineStr">
        <is>
          <t>Medium</t>
        </is>
      </nc>
    </rcc>
    <rcc rId="0" sId="1">
      <nc r="E152" t="inlineStr">
        <is>
          <t>Low</t>
        </is>
      </nc>
    </rcc>
    <rcc rId="0" sId="1">
      <nc r="E134" t="inlineStr">
        <is>
          <t>Low</t>
        </is>
      </nc>
    </rcc>
    <rcc rId="0" sId="1">
      <nc r="E135" t="inlineStr">
        <is>
          <t>Low</t>
        </is>
      </nc>
    </rcc>
    <rcc rId="0" sId="1">
      <nc r="E28" t="inlineStr">
        <is>
          <t>Low</t>
        </is>
      </nc>
    </rcc>
    <rcc rId="0" sId="1">
      <nc r="E131" t="inlineStr">
        <is>
          <t>Low</t>
        </is>
      </nc>
    </rcc>
    <rcc rId="0" sId="1">
      <nc r="E117" t="inlineStr">
        <is>
          <t>Low</t>
        </is>
      </nc>
    </rcc>
    <rcc rId="0" sId="1">
      <nc r="E139" t="inlineStr">
        <is>
          <t>Low</t>
        </is>
      </nc>
    </rcc>
    <rcc rId="0" sId="1">
      <nc r="E119" t="inlineStr">
        <is>
          <t>Low</t>
        </is>
      </nc>
    </rcc>
    <rcc rId="0" sId="1">
      <nc r="E84" t="inlineStr">
        <is>
          <t>Low</t>
        </is>
      </nc>
    </rcc>
    <rcc rId="0" sId="1">
      <nc r="E218" t="inlineStr">
        <is>
          <t>Low</t>
        </is>
      </nc>
    </rcc>
    <rcc rId="0" sId="1">
      <nc r="E285" t="inlineStr">
        <is>
          <t>Medium</t>
        </is>
      </nc>
    </rcc>
    <rcc rId="0" sId="1">
      <nc r="E284" t="inlineStr">
        <is>
          <t>Medium</t>
        </is>
      </nc>
    </rcc>
    <rcc rId="0" sId="1">
      <nc r="E286" t="inlineStr">
        <is>
          <t>Medium</t>
        </is>
      </nc>
    </rcc>
    <rcc rId="0" sId="1">
      <nc r="E2" t="inlineStr">
        <is>
          <t>Medium</t>
        </is>
      </nc>
    </rcc>
    <rcc rId="0" sId="1">
      <nc r="E98" t="inlineStr">
        <is>
          <t>Low</t>
        </is>
      </nc>
    </rcc>
    <rcc rId="0" sId="1">
      <nc r="E96" t="inlineStr">
        <is>
          <t>Low</t>
        </is>
      </nc>
    </rcc>
    <rcc rId="0" sId="1">
      <nc r="E175" t="inlineStr">
        <is>
          <t>Low</t>
        </is>
      </nc>
    </rcc>
    <rcc rId="0" sId="1">
      <nc r="E62" t="inlineStr">
        <is>
          <t>Low</t>
        </is>
      </nc>
    </rcc>
    <rcc rId="0" sId="1">
      <nc r="E59" t="inlineStr">
        <is>
          <t>Low</t>
        </is>
      </nc>
    </rcc>
    <rcc rId="0" sId="1">
      <nc r="E179" t="inlineStr">
        <is>
          <t>Low</t>
        </is>
      </nc>
    </rcc>
    <rcc rId="0" sId="1">
      <nc r="E78" t="inlineStr">
        <is>
          <t>Low</t>
        </is>
      </nc>
    </rcc>
    <rcc rId="0" sId="1">
      <nc r="E61" t="inlineStr">
        <is>
          <t>Low</t>
        </is>
      </nc>
    </rcc>
    <rcc rId="0" sId="1">
      <nc r="E181" t="inlineStr">
        <is>
          <t>Low</t>
        </is>
      </nc>
    </rcc>
    <rcc rId="0" sId="1">
      <nc r="E178" t="inlineStr">
        <is>
          <t>Low</t>
        </is>
      </nc>
    </rcc>
    <rcc rId="0" sId="1">
      <nc r="E57" t="inlineStr">
        <is>
          <t>Low</t>
        </is>
      </nc>
    </rcc>
    <rcc rId="0" sId="1">
      <nc r="E137" t="inlineStr">
        <is>
          <t>Low</t>
        </is>
      </nc>
    </rcc>
    <rcc rId="0" sId="1">
      <nc r="E77" t="inlineStr">
        <is>
          <t>Low</t>
        </is>
      </nc>
    </rcc>
    <rcc rId="0" sId="1">
      <nc r="E76" t="inlineStr">
        <is>
          <t>Low</t>
        </is>
      </nc>
    </rcc>
    <rcc rId="0" sId="1">
      <nc r="E97" t="inlineStr">
        <is>
          <t>Low</t>
        </is>
      </nc>
    </rcc>
    <rcc rId="0" sId="1">
      <nc r="E95" t="inlineStr">
        <is>
          <t>Low</t>
        </is>
      </nc>
    </rcc>
    <rcc rId="0" sId="1">
      <nc r="E177" t="inlineStr">
        <is>
          <t>Low</t>
        </is>
      </nc>
    </rcc>
    <rcc rId="0" sId="1">
      <nc r="E66" t="inlineStr">
        <is>
          <t>Low</t>
        </is>
      </nc>
    </rcc>
    <rcc rId="0" sId="1">
      <nc r="E68" t="inlineStr">
        <is>
          <t>Low</t>
        </is>
      </nc>
    </rcc>
    <rcc rId="0" sId="1">
      <nc r="E187" t="inlineStr">
        <is>
          <t>Low</t>
        </is>
      </nc>
    </rcc>
    <rcc rId="0" sId="1">
      <nc r="E185" t="inlineStr">
        <is>
          <t>Low</t>
        </is>
      </nc>
    </rcc>
    <rcc rId="0" sId="1">
      <nc r="E143" t="inlineStr">
        <is>
          <t>Medium</t>
        </is>
      </nc>
    </rcc>
    <rcc rId="0" sId="1">
      <nc r="E141" t="inlineStr">
        <is>
          <t>Low</t>
        </is>
      </nc>
    </rcc>
    <rcc rId="0" sId="1">
      <nc r="E145" t="inlineStr">
        <is>
          <t>Medium</t>
        </is>
      </nc>
    </rcc>
    <rcc rId="0" sId="1">
      <nc r="E220" t="inlineStr">
        <is>
          <t>Medium</t>
        </is>
      </nc>
    </rcc>
    <rcc rId="0" sId="1">
      <nc r="E197" t="inlineStr">
        <is>
          <t>Low</t>
        </is>
      </nc>
    </rcc>
    <rcc rId="0" sId="1">
      <nc r="E49" t="inlineStr">
        <is>
          <t>Medium</t>
        </is>
      </nc>
    </rcc>
    <rcc rId="0" sId="1">
      <nc r="E153" t="inlineStr">
        <is>
          <t>Low</t>
        </is>
      </nc>
    </rcc>
    <rcc rId="0" sId="1">
      <nc r="E154" t="inlineStr">
        <is>
          <t>Medium</t>
        </is>
      </nc>
    </rcc>
    <rcc rId="0" sId="1">
      <nc r="E3" t="inlineStr">
        <is>
          <t>Low</t>
        </is>
      </nc>
    </rcc>
    <rcc rId="0" sId="1">
      <nc r="E108" t="inlineStr">
        <is>
          <t>Low</t>
        </is>
      </nc>
    </rcc>
    <rcc rId="0" sId="1">
      <nc r="E38" t="inlineStr">
        <is>
          <t>Low</t>
        </is>
      </nc>
    </rcc>
    <rcc rId="0" sId="1">
      <nc r="E50" t="inlineStr">
        <is>
          <t>Low</t>
        </is>
      </nc>
    </rcc>
    <rcc rId="0" sId="1">
      <nc r="E115" t="inlineStr">
        <is>
          <t>Low</t>
        </is>
      </nc>
    </rcc>
    <rcc rId="0" sId="1">
      <nc r="E275" t="inlineStr">
        <is>
          <t>Low</t>
        </is>
      </nc>
    </rcc>
    <rcc rId="0" sId="1">
      <nc r="E274" t="inlineStr">
        <is>
          <t>Low</t>
        </is>
      </nc>
    </rcc>
    <rcc rId="0" sId="1">
      <nc r="E276" t="inlineStr">
        <is>
          <t>Low</t>
        </is>
      </nc>
    </rcc>
    <rcc rId="0" sId="1">
      <nc r="E18" t="inlineStr">
        <is>
          <t>Low</t>
        </is>
      </nc>
    </rcc>
    <rcc rId="0" sId="1">
      <nc r="E283" t="inlineStr">
        <is>
          <t>Low</t>
        </is>
      </nc>
    </rcc>
    <rcc rId="0" sId="1">
      <nc r="E281" t="inlineStr">
        <is>
          <t>Medium</t>
        </is>
      </nc>
    </rcc>
    <rcc rId="0" sId="1">
      <nc r="E127" t="inlineStr">
        <is>
          <t>Low</t>
        </is>
      </nc>
    </rcc>
    <rcc rId="0" sId="1">
      <nc r="E126" t="inlineStr">
        <is>
          <t>Low</t>
        </is>
      </nc>
    </rcc>
    <rcc rId="0" sId="1">
      <nc r="E9" t="inlineStr">
        <is>
          <t>Low</t>
        </is>
      </nc>
    </rcc>
    <rcc rId="0" sId="1">
      <nc r="E88" t="inlineStr">
        <is>
          <t>Medium</t>
        </is>
      </nc>
    </rcc>
    <rcc rId="0" sId="1">
      <nc r="E162" t="inlineStr">
        <is>
          <t>Low</t>
        </is>
      </nc>
    </rcc>
    <rcc rId="0" sId="1">
      <nc r="E163" t="inlineStr">
        <is>
          <t>Low</t>
        </is>
      </nc>
    </rcc>
    <rcc rId="0" sId="1">
      <nc r="E227" t="inlineStr">
        <is>
          <t>Low</t>
        </is>
      </nc>
    </rcc>
    <rcc rId="0" sId="1">
      <nc r="E269" t="inlineStr">
        <is>
          <t>Medium</t>
        </is>
      </nc>
    </rcc>
    <rcc rId="0" sId="1">
      <nc r="E267" t="inlineStr">
        <is>
          <t>Medium</t>
        </is>
      </nc>
    </rcc>
    <rcc rId="0" sId="1">
      <nc r="E271" t="inlineStr">
        <is>
          <t>High</t>
        </is>
      </nc>
    </rcc>
    <rcc rId="0" sId="1">
      <nc r="E93" t="inlineStr">
        <is>
          <t>Low</t>
        </is>
      </nc>
    </rcc>
    <rcc rId="0" sId="1">
      <nc r="E215" t="inlineStr">
        <is>
          <t>Low</t>
        </is>
      </nc>
    </rcc>
    <rcc rId="0" sId="1">
      <nc r="E75" t="inlineStr">
        <is>
          <t>Low</t>
        </is>
      </nc>
    </rcc>
    <rcc rId="0" sId="1">
      <nc r="E203" t="inlineStr">
        <is>
          <t>Low</t>
        </is>
      </nc>
    </rcc>
    <rcc rId="0" sId="1">
      <nc r="E92" t="inlineStr">
        <is>
          <t>Low</t>
        </is>
      </nc>
    </rcc>
    <rcc rId="0" sId="1">
      <nc r="E85" t="inlineStr">
        <is>
          <t>Low</t>
        </is>
      </nc>
    </rcc>
    <rcc rId="0" sId="1">
      <nc r="E255" t="inlineStr">
        <is>
          <t>Low</t>
        </is>
      </nc>
    </rcc>
    <rcc rId="0" sId="1">
      <nc r="E116" t="inlineStr">
        <is>
          <t>Low</t>
        </is>
      </nc>
    </rcc>
    <rcc rId="0" sId="1">
      <nc r="E242" t="inlineStr">
        <is>
          <t>Low</t>
        </is>
      </nc>
    </rcc>
    <rcc rId="0" sId="1">
      <nc r="E29" t="inlineStr">
        <is>
          <t>Low</t>
        </is>
      </nc>
    </rcc>
    <rcc rId="0" sId="1">
      <nc r="E202" t="inlineStr">
        <is>
          <t>Low</t>
        </is>
      </nc>
    </rcc>
    <rcc rId="0" sId="1">
      <nc r="E241" t="inlineStr">
        <is>
          <t>Low</t>
        </is>
      </nc>
    </rcc>
    <rcc rId="0" sId="1">
      <nc r="E188" t="inlineStr">
        <is>
          <t>Low</t>
        </is>
      </nc>
    </rcc>
    <rcc rId="0" sId="1">
      <nc r="E244" t="inlineStr">
        <is>
          <t>Medium</t>
        </is>
      </nc>
    </rcc>
    <rcc rId="0" sId="1">
      <nc r="E149" t="inlineStr">
        <is>
          <t>Medium</t>
        </is>
      </nc>
    </rcc>
    <rcc rId="0" sId="1">
      <nc r="E191" t="inlineStr">
        <is>
          <t>Low</t>
        </is>
      </nc>
    </rcc>
    <rcc rId="0" sId="1">
      <nc r="E223" t="inlineStr">
        <is>
          <t>Low</t>
        </is>
      </nc>
    </rcc>
    <rcc rId="0" sId="1">
      <nc r="E148" t="inlineStr">
        <is>
          <t>Low</t>
        </is>
      </nc>
    </rcc>
    <rcc rId="0" sId="1">
      <nc r="E273" t="inlineStr">
        <is>
          <t>Low</t>
        </is>
      </nc>
    </rcc>
    <rcc rId="0" sId="1">
      <nc r="E272" t="inlineStr">
        <is>
          <t>Low</t>
        </is>
      </nc>
    </rcc>
    <rcc rId="0" sId="1">
      <nc r="E204" t="inlineStr">
        <is>
          <t>Low</t>
        </is>
      </nc>
    </rcc>
    <rcc rId="0" sId="1">
      <nc r="E129" t="inlineStr">
        <is>
          <t>Low</t>
        </is>
      </nc>
    </rcc>
    <rcc rId="0" sId="1">
      <nc r="E128" t="inlineStr">
        <is>
          <t>Low</t>
        </is>
      </nc>
    </rcc>
    <rcc rId="0" sId="1">
      <nc r="E10" t="inlineStr">
        <is>
          <t>Low</t>
        </is>
      </nc>
    </rcc>
    <rcc rId="0" sId="1">
      <nc r="E172" t="inlineStr">
        <is>
          <t>Low</t>
        </is>
      </nc>
    </rcc>
    <rcc rId="0" sId="1">
      <nc r="E201" t="inlineStr">
        <is>
          <t>Low</t>
        </is>
      </nc>
    </rcc>
    <rcc rId="0" sId="1">
      <nc r="E86" t="inlineStr">
        <is>
          <t>Medium</t>
        </is>
      </nc>
    </rcc>
    <rcc rId="0" sId="1">
      <nc r="E87" t="inlineStr">
        <is>
          <t>Medium</t>
        </is>
      </nc>
    </rcc>
    <rcc rId="0" sId="1">
      <nc r="E111" t="inlineStr">
        <is>
          <t>Low</t>
        </is>
      </nc>
    </rcc>
    <rcc rId="0" sId="1">
      <nc r="E110" t="inlineStr">
        <is>
          <t>Low</t>
        </is>
      </nc>
    </rcc>
    <rcc rId="0" sId="1">
      <nc r="E118" t="inlineStr">
        <is>
          <t>Low</t>
        </is>
      </nc>
    </rcc>
    <rcc rId="0" sId="1">
      <nc r="E169" t="inlineStr">
        <is>
          <t>Low</t>
        </is>
      </nc>
    </rcc>
    <rcc rId="0" sId="1">
      <nc r="E209" t="inlineStr">
        <is>
          <t>Low</t>
        </is>
      </nc>
    </rcc>
    <rcc rId="0" sId="1">
      <nc r="E171" t="inlineStr">
        <is>
          <t>Low</t>
        </is>
      </nc>
    </rcc>
    <rcc rId="0" sId="1">
      <nc r="E170" t="inlineStr">
        <is>
          <t>Low</t>
        </is>
      </nc>
    </rcc>
    <rcc rId="0" sId="1">
      <nc r="E224" t="inlineStr">
        <is>
          <t>Low</t>
        </is>
      </nc>
    </rcc>
    <rcc rId="0" sId="1">
      <nc r="E48" t="inlineStr">
        <is>
          <t>Low</t>
        </is>
      </nc>
    </rcc>
    <rcc rId="0" sId="1">
      <nc r="E19" t="inlineStr">
        <is>
          <t>Low</t>
        </is>
      </nc>
    </rcc>
    <rcc rId="0" sId="1">
      <nc r="E259" t="inlineStr">
        <is>
          <t>Medium</t>
        </is>
      </nc>
    </rcc>
    <rcc rId="0" sId="1">
      <nc r="E55" t="inlineStr">
        <is>
          <t>Low</t>
        </is>
      </nc>
    </rcc>
    <rcc rId="0" sId="1">
      <nc r="E282" t="inlineStr">
        <is>
          <t>Medium</t>
        </is>
      </nc>
    </rcc>
    <rcc rId="0" sId="1">
      <nc r="E113" t="inlineStr">
        <is>
          <t>Low</t>
        </is>
      </nc>
    </rcc>
    <rcc rId="0" sId="1">
      <nc r="E246" t="inlineStr">
        <is>
          <t>Low</t>
        </is>
      </nc>
    </rcc>
    <rcc rId="0" sId="1">
      <nc r="E147" t="inlineStr">
        <is>
          <t>Low</t>
        </is>
      </nc>
    </rcc>
    <rcc rId="0" sId="1">
      <nc r="E22" t="inlineStr">
        <is>
          <t>Low</t>
        </is>
      </nc>
    </rcc>
    <rcc rId="0" sId="1">
      <nc r="E205" t="inlineStr">
        <is>
          <t>Low</t>
        </is>
      </nc>
    </rcc>
    <rcc rId="0" sId="1">
      <nc r="E167" t="inlineStr">
        <is>
          <t>Low</t>
        </is>
      </nc>
    </rcc>
    <rcc rId="0" sId="1">
      <nc r="E238" t="inlineStr">
        <is>
          <t>Low</t>
        </is>
      </nc>
    </rcc>
    <rcc rId="0" sId="1">
      <nc r="E133" t="inlineStr">
        <is>
          <t>Low</t>
        </is>
      </nc>
    </rcc>
    <rcc rId="0" sId="1">
      <nc r="E132" t="inlineStr">
        <is>
          <t>Low</t>
        </is>
      </nc>
    </rcc>
    <rcc rId="0" sId="1">
      <nc r="E228" t="inlineStr">
        <is>
          <t>Low</t>
        </is>
      </nc>
    </rcc>
    <rcc rId="0" sId="1">
      <nc r="E166" t="inlineStr">
        <is>
          <t>Low</t>
        </is>
      </nc>
    </rcc>
    <rcc rId="0" sId="1">
      <nc r="E157" t="inlineStr">
        <is>
          <t>Low</t>
        </is>
      </nc>
    </rcc>
    <rcc rId="0" sId="1">
      <nc r="E159" t="inlineStr">
        <is>
          <t>Low</t>
        </is>
      </nc>
    </rcc>
    <rcc rId="0" sId="1">
      <nc r="E165" t="inlineStr">
        <is>
          <t>Low</t>
        </is>
      </nc>
    </rcc>
    <rcc rId="0" sId="1">
      <nc r="E231" t="inlineStr">
        <is>
          <t>Low</t>
        </is>
      </nc>
    </rcc>
    <rcc rId="0" sId="1">
      <nc r="E232" t="inlineStr">
        <is>
          <t>Medium</t>
        </is>
      </nc>
    </rcc>
    <rcc rId="0" sId="1">
      <nc r="E233" t="inlineStr">
        <is>
          <t>Low</t>
        </is>
      </nc>
    </rcc>
    <rcc rId="0" sId="1">
      <nc r="E234" t="inlineStr">
        <is>
          <t>Medium</t>
        </is>
      </nc>
    </rcc>
    <rcc rId="0" sId="1">
      <nc r="E235" t="inlineStr">
        <is>
          <t>Low</t>
        </is>
      </nc>
    </rcc>
    <rcc rId="0" sId="1">
      <nc r="E236" t="inlineStr">
        <is>
          <t>Low</t>
        </is>
      </nc>
    </rcc>
    <rcc rId="0" sId="1">
      <nc r="E237" t="inlineStr">
        <is>
          <t>Low</t>
        </is>
      </nc>
    </rcc>
    <rcc rId="0" sId="1">
      <nc r="E164" t="inlineStr">
        <is>
          <t>Low</t>
        </is>
      </nc>
    </rcc>
    <rcc rId="0" sId="1">
      <nc r="E156" t="inlineStr">
        <is>
          <t>Low</t>
        </is>
      </nc>
    </rcc>
    <rcc rId="0" sId="1">
      <nc r="E158" t="inlineStr">
        <is>
          <t>Low</t>
        </is>
      </nc>
    </rcc>
    <rcc rId="0" sId="1">
      <nc r="E264" t="inlineStr">
        <is>
          <t>Low</t>
        </is>
      </nc>
    </rcc>
    <rcc rId="0" sId="1">
      <nc r="E263" t="inlineStr">
        <is>
          <t>Medium</t>
        </is>
      </nc>
    </rcc>
    <rcc rId="0" sId="1">
      <nc r="E270" t="inlineStr">
        <is>
          <t>Medium</t>
        </is>
      </nc>
    </rcc>
    <rcc rId="0" sId="1">
      <nc r="E47" t="inlineStr">
        <is>
          <t>Medium</t>
        </is>
      </nc>
    </rcc>
    <rcc rId="0" sId="1">
      <nc r="E109" t="inlineStr">
        <is>
          <t>Low</t>
        </is>
      </nc>
    </rcc>
    <rcc rId="0" sId="1">
      <nc r="E45" t="inlineStr">
        <is>
          <t>Low</t>
        </is>
      </nc>
    </rcc>
    <rcc rId="0" sId="1">
      <nc r="E36" t="inlineStr">
        <is>
          <t>Low</t>
        </is>
      </nc>
    </rcc>
    <rcc rId="0" sId="1">
      <nc r="E37" t="inlineStr">
        <is>
          <t>Low</t>
        </is>
      </nc>
    </rcc>
    <rcc rId="0" sId="1">
      <nc r="E112" t="inlineStr">
        <is>
          <t>Low</t>
        </is>
      </nc>
    </rcc>
    <rcc rId="0" sId="1">
      <nc r="E258" t="inlineStr">
        <is>
          <t>Low</t>
        </is>
      </nc>
    </rcc>
    <rcc rId="0" sId="1">
      <nc r="E91" t="inlineStr">
        <is>
          <t>Low</t>
        </is>
      </nc>
    </rcc>
    <rcc rId="0" sId="1">
      <nc r="E79" t="inlineStr">
        <is>
          <t>Low</t>
        </is>
      </nc>
    </rcc>
    <rcc rId="0" sId="1">
      <nc r="E82" t="inlineStr">
        <is>
          <t>Low</t>
        </is>
      </nc>
    </rcc>
    <rcc rId="0" sId="1">
      <nc r="E251" t="inlineStr">
        <is>
          <t>Medium</t>
        </is>
      </nc>
    </rcc>
    <rcc rId="0" sId="1">
      <nc r="E252" t="inlineStr">
        <is>
          <t>Medium</t>
        </is>
      </nc>
    </rcc>
    <rcc rId="0" sId="1">
      <nc r="E122" t="inlineStr">
        <is>
          <t>Low</t>
        </is>
      </nc>
    </rcc>
    <rcc rId="0" sId="1">
      <nc r="E124" t="inlineStr">
        <is>
          <t>Low</t>
        </is>
      </nc>
    </rcc>
    <rcc rId="0" sId="1">
      <nc r="E121" t="inlineStr">
        <is>
          <t>Low</t>
        </is>
      </nc>
    </rcc>
    <rcc rId="0" sId="1">
      <nc r="E120" t="inlineStr">
        <is>
          <t>Low</t>
        </is>
      </nc>
    </rcc>
    <rcc rId="0" sId="1">
      <nc r="E214" t="inlineStr">
        <is>
          <t>Low</t>
        </is>
      </nc>
    </rcc>
    <rcc rId="0" sId="1">
      <nc r="E211" t="inlineStr">
        <is>
          <t>Low</t>
        </is>
      </nc>
    </rcc>
    <rcc rId="0" sId="1">
      <nc r="E176" t="inlineStr">
        <is>
          <t>Low</t>
        </is>
      </nc>
    </rcc>
    <rcc rId="0" sId="1">
      <nc r="E63" t="inlineStr">
        <is>
          <t>Low</t>
        </is>
      </nc>
    </rcc>
    <rcc rId="0" sId="1">
      <nc r="E183" t="inlineStr">
        <is>
          <t>Low</t>
        </is>
      </nc>
    </rcc>
    <rcc rId="0" sId="1">
      <nc r="E180" t="inlineStr">
        <is>
          <t>Low</t>
        </is>
      </nc>
    </rcc>
    <rcc rId="0" sId="1">
      <nc r="E67" t="inlineStr">
        <is>
          <t>Low</t>
        </is>
      </nc>
    </rcc>
    <rcc rId="0" sId="1">
      <nc r="E256" t="inlineStr">
        <is>
          <t>Low</t>
        </is>
      </nc>
    </rcc>
    <rcc rId="0" sId="1">
      <nc r="E182" t="inlineStr">
        <is>
          <t>Low</t>
        </is>
      </nc>
    </rcc>
    <rcc rId="0" sId="1">
      <nc r="E265" t="inlineStr">
        <is>
          <t>Low</t>
        </is>
      </nc>
    </rcc>
    <rcc rId="0" sId="1">
      <nc r="E213" t="inlineStr">
        <is>
          <t>Low</t>
        </is>
      </nc>
    </rcc>
    <rcc rId="0" sId="1">
      <nc r="E210" t="inlineStr">
        <is>
          <t>Low</t>
        </is>
      </nc>
    </rcc>
    <rcc rId="0" sId="1">
      <nc r="E56" t="inlineStr">
        <is>
          <t>Low</t>
        </is>
      </nc>
    </rcc>
    <rcc rId="0" sId="1">
      <nc r="E186" t="inlineStr">
        <is>
          <t>Low</t>
        </is>
      </nc>
    </rcc>
    <rcc rId="0" sId="1">
      <nc r="E174" t="inlineStr">
        <is>
          <t>Low</t>
        </is>
      </nc>
    </rcc>
    <rcc rId="0" sId="1">
      <nc r="E72" t="inlineStr">
        <is>
          <t>Low</t>
        </is>
      </nc>
    </rcc>
    <rcc rId="0" sId="1">
      <nc r="E81" t="inlineStr">
        <is>
          <t>Low</t>
        </is>
      </nc>
    </rcc>
    <rcc rId="0" sId="1">
      <nc r="E71" t="inlineStr">
        <is>
          <t>Low</t>
        </is>
      </nc>
    </rcc>
    <rcc rId="0" sId="1">
      <nc r="E70" t="inlineStr">
        <is>
          <t>Low</t>
        </is>
      </nc>
    </rcc>
    <rcc rId="0" sId="1">
      <nc r="E173" t="inlineStr">
        <is>
          <t>Low</t>
        </is>
      </nc>
    </rcc>
    <rcc rId="0" sId="1">
      <nc r="E184" t="inlineStr">
        <is>
          <t>Low</t>
        </is>
      </nc>
    </rcc>
    <rcc rId="0" sId="1">
      <nc r="E222" t="inlineStr">
        <is>
          <t>Low</t>
        </is>
      </nc>
    </rcc>
    <rcc rId="0" sId="1">
      <nc r="E196" t="inlineStr">
        <is>
          <t>Low</t>
        </is>
      </nc>
    </rcc>
    <rcc rId="0" sId="1">
      <nc r="E39" t="inlineStr">
        <is>
          <t>Medium</t>
        </is>
      </nc>
    </rcc>
    <rcc rId="0" sId="1">
      <nc r="E277" t="inlineStr">
        <is>
          <t>Medium</t>
        </is>
      </nc>
    </rcc>
    <rcc rId="0" sId="1">
      <nc r="E279" t="inlineStr">
        <is>
          <t>Medium</t>
        </is>
      </nc>
    </rcc>
    <rcc rId="0" sId="1">
      <nc r="E278" t="inlineStr">
        <is>
          <t>Low</t>
        </is>
      </nc>
    </rcc>
  </rrc>
  <rrc rId="5493" sId="1" ref="E1:E1048576" action="deleteCol" edge="1">
    <rfmt sheetId="1" xfDxf="1" sqref="E1:E1048576" start="0" length="0"/>
    <rcc rId="0" sId="1" dxf="1">
      <nc r="E1" t="inlineStr">
        <is>
          <t>test_coverage_level</t>
        </is>
      </nc>
      <ndxf>
        <font>
          <b/>
          <sz val="11"/>
          <color theme="1"/>
          <name val="Calibri"/>
          <family val="2"/>
          <scheme val="minor"/>
        </font>
        <fill>
          <patternFill patternType="solid">
            <bgColor theme="4"/>
          </patternFill>
        </fill>
      </ndxf>
    </rcc>
    <rcc rId="0" sId="1">
      <nc r="E6" t="inlineStr">
        <is>
          <t>L2 Mandatory-BAT</t>
        </is>
      </nc>
    </rcc>
    <rcc rId="0" sId="1">
      <nc r="E17" t="inlineStr">
        <is>
          <t>L2 Mandatory-BAT</t>
        </is>
      </nc>
    </rcc>
    <rcc rId="0" sId="1">
      <nc r="E261" t="inlineStr">
        <is>
          <t>L2 Mandatory-BAT</t>
        </is>
      </nc>
    </rcc>
    <rcc rId="0" sId="1">
      <nc r="E44" t="inlineStr">
        <is>
          <t>L2 Mandatory-BAT</t>
        </is>
      </nc>
    </rcc>
    <rcc rId="0" sId="1">
      <nc r="E199" t="inlineStr">
        <is>
          <t>L2 Mandatory-BAT</t>
        </is>
      </nc>
    </rcc>
    <rcc rId="0" sId="1">
      <nc r="E168" t="inlineStr">
        <is>
          <t>L2 Mandatory-BAT</t>
        </is>
      </nc>
    </rcc>
    <rcc rId="0" sId="1">
      <nc r="E194" t="inlineStr">
        <is>
          <t>L2 Mandatory-BAT</t>
        </is>
      </nc>
    </rcc>
    <rcc rId="0" sId="1">
      <nc r="E195" t="inlineStr">
        <is>
          <t>L2 Mandatory-BAT</t>
        </is>
      </nc>
    </rcc>
    <rcc rId="0" sId="1">
      <nc r="E192" t="inlineStr">
        <is>
          <t>L2 Mandatory-BAT</t>
        </is>
      </nc>
    </rcc>
    <rcc rId="0" sId="1">
      <nc r="E230" t="inlineStr">
        <is>
          <t>L2 Mandatory-BAT</t>
        </is>
      </nc>
    </rcc>
    <rcc rId="0" sId="1">
      <nc r="E14" t="inlineStr">
        <is>
          <t>L2 Mandatory-BAT</t>
        </is>
      </nc>
    </rcc>
    <rcc rId="0" sId="1">
      <nc r="E239" t="inlineStr">
        <is>
          <t>L2 Mandatory-BAT</t>
        </is>
      </nc>
    </rcc>
    <rcc rId="0" sId="1">
      <nc r="E51" t="inlineStr">
        <is>
          <t>L2 Mandatory-BAT</t>
        </is>
      </nc>
    </rcc>
    <rcc rId="0" sId="1">
      <nc r="E52" t="inlineStr">
        <is>
          <t>L2 Mandatory-BAT</t>
        </is>
      </nc>
    </rcc>
    <rcc rId="0" sId="1">
      <nc r="E240" t="inlineStr">
        <is>
          <t>L2 Mandatory-BAT</t>
        </is>
      </nc>
    </rcc>
    <rcc rId="0" sId="1">
      <nc r="E46" t="inlineStr">
        <is>
          <t>L2 Mandatory-BAT</t>
        </is>
      </nc>
    </rcc>
    <rcc rId="0" sId="1">
      <nc r="E16" t="inlineStr">
        <is>
          <t>L2 Mandatory-BAT</t>
        </is>
      </nc>
    </rcc>
    <rcc rId="0" sId="1">
      <nc r="E12" t="inlineStr">
        <is>
          <t>L2 Mandatory-BAT</t>
        </is>
      </nc>
    </rcc>
    <rcc rId="0" sId="1">
      <nc r="E13" t="inlineStr">
        <is>
          <t>L2 Mandatory-BAT</t>
        </is>
      </nc>
    </rcc>
    <rcc rId="0" sId="1">
      <nc r="E248" t="inlineStr">
        <is>
          <t>L2 Mandatory-BAT</t>
        </is>
      </nc>
    </rcc>
    <rcc rId="0" sId="1">
      <nc r="E136" t="inlineStr">
        <is>
          <t>L2 Mandatory-BAT</t>
        </is>
      </nc>
    </rcc>
    <rcc rId="0" sId="1">
      <nc r="E23" t="inlineStr">
        <is>
          <t>L2 Mandatory-BAT</t>
        </is>
      </nc>
    </rcc>
    <rcc rId="0" sId="1">
      <nc r="E247" t="inlineStr">
        <is>
          <t>L2 Mandatory-BAT</t>
        </is>
      </nc>
    </rcc>
    <rcc rId="0" sId="1">
      <nc r="E15" t="inlineStr">
        <is>
          <t>L2 Mandatory-BAT</t>
        </is>
      </nc>
    </rcc>
    <rcc rId="0" sId="1">
      <nc r="E146" t="inlineStr">
        <is>
          <t>L2 Mandatory-BAT</t>
        </is>
      </nc>
    </rcc>
    <rcc rId="0" sId="1">
      <nc r="E243" t="inlineStr">
        <is>
          <t>L2 Mandatory-BAT</t>
        </is>
      </nc>
    </rcc>
    <rcc rId="0" sId="1">
      <nc r="E69" t="inlineStr">
        <is>
          <t>L2 Mandatory-BAT</t>
        </is>
      </nc>
    </rcc>
    <rcc rId="0" sId="1">
      <nc r="E11" t="inlineStr">
        <is>
          <t>L2 Mandatory-BAT</t>
        </is>
      </nc>
    </rcc>
    <rcc rId="0" sId="1">
      <nc r="E245" t="inlineStr">
        <is>
          <t>L2 Mandatory-BAT</t>
        </is>
      </nc>
    </rcc>
    <rcc rId="0" sId="1">
      <nc r="E221" t="inlineStr">
        <is>
          <t>L2 Mandatory-BAT</t>
        </is>
      </nc>
    </rcc>
    <rcc rId="0" sId="1">
      <nc r="E32" t="inlineStr">
        <is>
          <t>L2 Mandatory-BAT</t>
        </is>
      </nc>
    </rcc>
    <rcc rId="0" sId="1">
      <nc r="E33" t="inlineStr">
        <is>
          <t>L2 Mandatory-BAT</t>
        </is>
      </nc>
    </rcc>
    <rcc rId="0" sId="1">
      <nc r="E34" t="inlineStr">
        <is>
          <t>L2 Mandatory-BAT</t>
        </is>
      </nc>
    </rcc>
    <rcc rId="0" sId="1">
      <nc r="E25" t="inlineStr">
        <is>
          <t>L2 Mandatory-BAT</t>
        </is>
      </nc>
    </rcc>
    <rcc rId="0" sId="1">
      <nc r="E27" t="inlineStr">
        <is>
          <t>L2 Mandatory-BAT</t>
        </is>
      </nc>
    </rcc>
    <rcc rId="0" sId="1">
      <nc r="E26" t="inlineStr">
        <is>
          <t>L2 Mandatory-BAT</t>
        </is>
      </nc>
    </rcc>
    <rcc rId="0" sId="1">
      <nc r="E225" t="inlineStr">
        <is>
          <t>L2 Mandatory-BAT</t>
        </is>
      </nc>
    </rcc>
    <rcc rId="0" sId="1">
      <nc r="E151" t="inlineStr">
        <is>
          <t>L2 Mandatory-BAT</t>
        </is>
      </nc>
    </rcc>
    <rcc rId="0" sId="1">
      <nc r="E150" t="inlineStr">
        <is>
          <t>L2 Mandatory-BAT</t>
        </is>
      </nc>
    </rcc>
    <rcc rId="0" sId="1">
      <nc r="E54" t="inlineStr">
        <is>
          <t>L2 Mandatory-BAT</t>
        </is>
      </nc>
    </rcc>
    <rcc rId="0" sId="1">
      <nc r="E155" t="inlineStr">
        <is>
          <t>L2 Mandatory-BAT</t>
        </is>
      </nc>
    </rcc>
    <rcc rId="0" sId="1">
      <nc r="E198" t="inlineStr">
        <is>
          <t>L2 Mandatory-BAT</t>
        </is>
      </nc>
    </rcc>
    <rcc rId="0" sId="1">
      <nc r="E104" t="inlineStr">
        <is>
          <t>L2 Mandatory-BAT</t>
        </is>
      </nc>
    </rcc>
    <rcc rId="0" sId="1">
      <nc r="E125" t="inlineStr">
        <is>
          <t>L2 Mandatory-BAT</t>
        </is>
      </nc>
    </rcc>
    <rcc rId="0" sId="1">
      <nc r="E42" t="inlineStr">
        <is>
          <t>L2 Mandatory-BAT</t>
        </is>
      </nc>
    </rcc>
    <rcc rId="0" sId="1">
      <nc r="E138" t="inlineStr">
        <is>
          <t>L2 Mandatory-BAT</t>
        </is>
      </nc>
    </rcc>
    <rcc rId="0" sId="1">
      <nc r="E257" t="inlineStr">
        <is>
          <t>L2 Mandatory-BAT</t>
        </is>
      </nc>
    </rcc>
    <rcc rId="0" sId="1">
      <nc r="E262" t="inlineStr">
        <is>
          <t>L2 Mandatory-BAT</t>
        </is>
      </nc>
    </rcc>
    <rcc rId="0" sId="1">
      <nc r="E102" t="inlineStr">
        <is>
          <t>L2 Mandatory-BAT</t>
        </is>
      </nc>
    </rcc>
    <rcc rId="0" sId="1">
      <nc r="E254" t="inlineStr">
        <is>
          <t>L2 Mandatory-BAT</t>
        </is>
      </nc>
    </rcc>
    <rcc rId="0" sId="1">
      <nc r="E101" t="inlineStr">
        <is>
          <t>L2 Mandatory-BAT</t>
        </is>
      </nc>
    </rcc>
    <rcc rId="0" sId="1">
      <nc r="E200" t="inlineStr">
        <is>
          <t>L2 Mandatory-BAT</t>
        </is>
      </nc>
    </rcc>
    <rcc rId="0" sId="1">
      <nc r="E100" t="inlineStr">
        <is>
          <t>L2 Mandatory-BAT</t>
        </is>
      </nc>
    </rcc>
    <rcc rId="0" sId="1">
      <nc r="E43" t="inlineStr">
        <is>
          <t>L2 Mandatory-BAT</t>
        </is>
      </nc>
    </rcc>
    <rcc rId="0" sId="1">
      <nc r="E249" t="inlineStr">
        <is>
          <t>L2 Mandatory-BAT</t>
        </is>
      </nc>
    </rcc>
    <rcc rId="0" sId="1">
      <nc r="E130" t="inlineStr">
        <is>
          <t>L2 Mandatory-BAT</t>
        </is>
      </nc>
    </rcc>
    <rcc rId="0" sId="1">
      <nc r="E53" t="inlineStr">
        <is>
          <t>L2 Mandatory-BAT</t>
        </is>
      </nc>
    </rcc>
    <rcc rId="0" sId="1">
      <nc r="E193" t="inlineStr">
        <is>
          <t>L2 Mandatory-BAT</t>
        </is>
      </nc>
    </rcc>
    <rcc rId="0" sId="1">
      <nc r="E20" t="inlineStr">
        <is>
          <t>L2 Mandatory-BAT</t>
        </is>
      </nc>
    </rcc>
    <rcc rId="0" sId="1">
      <nc r="E206" t="inlineStr">
        <is>
          <t>L2 Mandatory-BAT</t>
        </is>
      </nc>
    </rcc>
    <rcc rId="0" sId="1">
      <nc r="E207" t="inlineStr">
        <is>
          <t>L2 Mandatory-BAT</t>
        </is>
      </nc>
    </rcc>
    <rcc rId="0" sId="1">
      <nc r="E253" t="inlineStr">
        <is>
          <t>L2 Mandatory-BAT</t>
        </is>
      </nc>
    </rcc>
    <rcc rId="0" sId="1">
      <nc r="E208" t="inlineStr">
        <is>
          <t>L2 Mandatory-BAT</t>
        </is>
      </nc>
    </rcc>
    <rcc rId="0" sId="1">
      <nc r="E21" t="inlineStr">
        <is>
          <t>L2 Mandatory-BAT</t>
        </is>
      </nc>
    </rcc>
    <rcc rId="0" sId="1">
      <nc r="E40" t="inlineStr">
        <is>
          <t>L2 Mandatory-BAT</t>
        </is>
      </nc>
    </rcc>
    <rcc rId="0" sId="1">
      <nc r="E83" t="inlineStr">
        <is>
          <t>L2 Mandatory-BAT</t>
        </is>
      </nc>
    </rcc>
    <rcc rId="0" sId="1">
      <nc r="E90" t="inlineStr">
        <is>
          <t>L2 Mandatory-BAT</t>
        </is>
      </nc>
    </rcc>
    <rcc rId="0" sId="1">
      <nc r="E142" t="inlineStr">
        <is>
          <t>L2 Mandatory-BAT</t>
        </is>
      </nc>
    </rcc>
    <rcc rId="0" sId="1">
      <nc r="E217" t="inlineStr">
        <is>
          <t>L2 Mandatory-BAT</t>
        </is>
      </nc>
    </rcc>
    <rcc rId="0" sId="1">
      <nc r="E140" t="inlineStr">
        <is>
          <t>L2 Mandatory-BAT</t>
        </is>
      </nc>
    </rcc>
    <rcc rId="0" sId="1">
      <nc r="E144" t="inlineStr">
        <is>
          <t>L2 Mandatory-BAT</t>
        </is>
      </nc>
    </rcc>
    <rcc rId="0" sId="1">
      <nc r="E73" t="inlineStr">
        <is>
          <t>L2 Mandatory-BAT</t>
        </is>
      </nc>
    </rcc>
    <rcc rId="0" sId="1">
      <nc r="E74" t="inlineStr">
        <is>
          <t>L2 Mandatory-BAT</t>
        </is>
      </nc>
    </rcc>
    <rcc rId="0" sId="1">
      <nc r="E219" t="inlineStr">
        <is>
          <t>L2 Mandatory-BAT</t>
        </is>
      </nc>
    </rcc>
    <rcc rId="0" sId="1">
      <nc r="E280" t="inlineStr">
        <is>
          <t>L2 Mandatory-BAT</t>
        </is>
      </nc>
    </rcc>
    <rcc rId="0" sId="1">
      <nc r="E189" t="inlineStr">
        <is>
          <t>L2 Mandatory-BAT</t>
        </is>
      </nc>
    </rcc>
    <rcc rId="0" sId="1">
      <nc r="E229" t="inlineStr">
        <is>
          <t>L2 Mandatory-BAT</t>
        </is>
      </nc>
    </rcc>
    <rcc rId="0" sId="1">
      <nc r="E190" t="inlineStr">
        <is>
          <t>L2 Mandatory-BAT</t>
        </is>
      </nc>
    </rcc>
    <rcc rId="0" sId="1">
      <nc r="E80" t="inlineStr">
        <is>
          <t>L2 Mandatory-BAT</t>
        </is>
      </nc>
    </rcc>
    <rcc rId="0" sId="1">
      <nc r="E58" t="inlineStr">
        <is>
          <t>L2 Mandatory-BAT</t>
        </is>
      </nc>
    </rcc>
    <rcc rId="0" sId="1">
      <nc r="E60" t="inlineStr">
        <is>
          <t>L2 Mandatory-BAT</t>
        </is>
      </nc>
    </rcc>
    <rcc rId="0" sId="1">
      <nc r="E212" t="inlineStr">
        <is>
          <t>L2 Mandatory-BAT</t>
        </is>
      </nc>
    </rcc>
    <rcc rId="0" sId="1">
      <nc r="E64" t="inlineStr">
        <is>
          <t>L2 Mandatory-BAT</t>
        </is>
      </nc>
    </rcc>
    <rcc rId="0" sId="1">
      <nc r="E65" t="inlineStr">
        <is>
          <t>L2 Mandatory-BAT</t>
        </is>
      </nc>
    </rcc>
    <rcc rId="0" sId="1">
      <nc r="E160" t="inlineStr">
        <is>
          <t>L2 Mandatory-BAT</t>
        </is>
      </nc>
    </rcc>
    <rcc rId="0" sId="1">
      <nc r="E226" t="inlineStr">
        <is>
          <t>L2 Mandatory-BAT</t>
        </is>
      </nc>
    </rcc>
    <rcc rId="0" sId="1">
      <nc r="E161" t="inlineStr">
        <is>
          <t>L2 Mandatory-BAT</t>
        </is>
      </nc>
    </rcc>
    <rcc rId="0" sId="1">
      <nc r="E89" t="inlineStr">
        <is>
          <t>L2 Mandatory-BAT</t>
        </is>
      </nc>
    </rcc>
    <rcc rId="0" sId="1">
      <nc r="E24" t="inlineStr">
        <is>
          <t>L2 Mandatory-BAT</t>
        </is>
      </nc>
    </rcc>
    <rcc rId="0" sId="1">
      <nc r="E105" t="inlineStr">
        <is>
          <t>L2 Mandatory-BAT</t>
        </is>
      </nc>
    </rcc>
    <rcc rId="0" sId="1">
      <nc r="E106" t="inlineStr">
        <is>
          <t>L2 Mandatory-BAT</t>
        </is>
      </nc>
    </rcc>
    <rcc rId="0" sId="1">
      <nc r="E107" t="inlineStr">
        <is>
          <t>L2 Mandatory-BAT</t>
        </is>
      </nc>
    </rcc>
    <rcc rId="0" sId="1">
      <nc r="E5" t="inlineStr">
        <is>
          <t>L2 Mandatory-BAT</t>
        </is>
      </nc>
    </rcc>
    <rcc rId="0" sId="1">
      <nc r="E4" t="inlineStr">
        <is>
          <t>L2 Mandatory-BAT</t>
        </is>
      </nc>
    </rcc>
    <rcc rId="0" sId="1">
      <nc r="E123" t="inlineStr">
        <is>
          <t>L2 Mandatory-BAT</t>
        </is>
      </nc>
    </rcc>
    <rcc rId="0" sId="1">
      <nc r="E103" t="inlineStr">
        <is>
          <t>L2 Mandatory-BAT</t>
        </is>
      </nc>
    </rcc>
    <rcc rId="0" sId="1">
      <nc r="E7" t="inlineStr">
        <is>
          <t>L2 Mandatory-BAT</t>
        </is>
      </nc>
    </rcc>
    <rcc rId="0" sId="1">
      <nc r="E99" t="inlineStr">
        <is>
          <t>L2 Mandatory-BAT</t>
        </is>
      </nc>
    </rcc>
    <rcc rId="0" sId="1">
      <nc r="E8" t="inlineStr">
        <is>
          <t>L2 Mandatory-BAT</t>
        </is>
      </nc>
    </rcc>
    <rcc rId="0" sId="1">
      <nc r="E216" t="inlineStr">
        <is>
          <t>L2 Mandatory-BAT</t>
        </is>
      </nc>
    </rcc>
    <rcc rId="0" sId="1">
      <nc r="E31" t="inlineStr">
        <is>
          <t>L2 Mandatory-BAT</t>
        </is>
      </nc>
    </rcc>
    <rcc rId="0" sId="1">
      <nc r="E268" t="inlineStr">
        <is>
          <t>L2 Mandatory-BAT</t>
        </is>
      </nc>
    </rcc>
    <rcc rId="0" sId="1">
      <nc r="E266" t="inlineStr">
        <is>
          <t>L2 Mandatory-BAT</t>
        </is>
      </nc>
    </rcc>
    <rcc rId="0" sId="1">
      <nc r="E260" t="inlineStr">
        <is>
          <t>L2 Mandatory-BAT</t>
        </is>
      </nc>
    </rcc>
    <rcc rId="0" sId="1">
      <nc r="E250" t="inlineStr">
        <is>
          <t>L2 Mandatory-BAT</t>
        </is>
      </nc>
    </rcc>
    <rcc rId="0" sId="1">
      <nc r="E114" t="inlineStr">
        <is>
          <t>L2 Mandatory-BAT</t>
        </is>
      </nc>
    </rcc>
    <rcc rId="0" sId="1">
      <nc r="E41" t="inlineStr">
        <is>
          <t>L2 Mandatory-BAT</t>
        </is>
      </nc>
    </rcc>
    <rcc rId="0" sId="1">
      <nc r="E94" t="inlineStr">
        <is>
          <t>L2 Mandatory-BAT</t>
        </is>
      </nc>
    </rcc>
    <rcc rId="0" sId="1">
      <nc r="E35" t="inlineStr">
        <is>
          <t>L2 Mandatory-BAT</t>
        </is>
      </nc>
    </rcc>
    <rcc rId="0" sId="1">
      <nc r="E30" t="inlineStr">
        <is>
          <t>L2 Mandatory-BAT</t>
        </is>
      </nc>
    </rcc>
    <rcc rId="0" sId="1">
      <nc r="E152" t="inlineStr">
        <is>
          <t>L2 Mandatory-BAT</t>
        </is>
      </nc>
    </rcc>
    <rcc rId="0" sId="1">
      <nc r="E134" t="inlineStr">
        <is>
          <t>L2 Mandatory-BAT</t>
        </is>
      </nc>
    </rcc>
    <rcc rId="0" sId="1">
      <nc r="E135" t="inlineStr">
        <is>
          <t>L2 Mandatory-BAT</t>
        </is>
      </nc>
    </rcc>
    <rcc rId="0" sId="1">
      <nc r="E28" t="inlineStr">
        <is>
          <t>L2 Mandatory-BAT</t>
        </is>
      </nc>
    </rcc>
    <rcc rId="0" sId="1">
      <nc r="E131" t="inlineStr">
        <is>
          <t>L2 Mandatory-BAT</t>
        </is>
      </nc>
    </rcc>
    <rcc rId="0" sId="1">
      <nc r="E117" t="inlineStr">
        <is>
          <t>L2 Mandatory-BAT</t>
        </is>
      </nc>
    </rcc>
    <rcc rId="0" sId="1">
      <nc r="E139" t="inlineStr">
        <is>
          <t>L2 Mandatory-BAT</t>
        </is>
      </nc>
    </rcc>
    <rcc rId="0" sId="1">
      <nc r="E119" t="inlineStr">
        <is>
          <t>L2 Mandatory-BAT</t>
        </is>
      </nc>
    </rcc>
    <rcc rId="0" sId="1">
      <nc r="E84" t="inlineStr">
        <is>
          <t>L2 Mandatory-BAT</t>
        </is>
      </nc>
    </rcc>
    <rcc rId="0" sId="1">
      <nc r="E218" t="inlineStr">
        <is>
          <t>L2 Mandatory-BAT</t>
        </is>
      </nc>
    </rcc>
    <rcc rId="0" sId="1">
      <nc r="E285" t="inlineStr">
        <is>
          <t>L2 Mandatory-BAT</t>
        </is>
      </nc>
    </rcc>
    <rcc rId="0" sId="1">
      <nc r="E284" t="inlineStr">
        <is>
          <t>L2 Mandatory-BAT,L3 Extended-BAT-FV</t>
        </is>
      </nc>
    </rcc>
    <rcc rId="0" sId="1">
      <nc r="E286" t="inlineStr">
        <is>
          <t>L2 Mandatory-BAT</t>
        </is>
      </nc>
    </rcc>
    <rcc rId="0" sId="1">
      <nc r="E2" t="inlineStr">
        <is>
          <t>L2 Mandatory-BAT,L3 Extended-BAT-FV</t>
        </is>
      </nc>
    </rcc>
    <rcc rId="0" sId="1">
      <nc r="E98" t="inlineStr">
        <is>
          <t>L2 Mandatory-BAT</t>
        </is>
      </nc>
    </rcc>
    <rcc rId="0" sId="1">
      <nc r="E96" t="inlineStr">
        <is>
          <t>L2 Mandatory-BAT</t>
        </is>
      </nc>
    </rcc>
    <rcc rId="0" sId="1">
      <nc r="E175" t="inlineStr">
        <is>
          <t>L2 Mandatory-BAT</t>
        </is>
      </nc>
    </rcc>
    <rcc rId="0" sId="1">
      <nc r="E62" t="inlineStr">
        <is>
          <t>L2 Mandatory-BAT</t>
        </is>
      </nc>
    </rcc>
    <rcc rId="0" sId="1">
      <nc r="E59" t="inlineStr">
        <is>
          <t>L2 Mandatory-BAT</t>
        </is>
      </nc>
    </rcc>
    <rcc rId="0" sId="1">
      <nc r="E179" t="inlineStr">
        <is>
          <t>L2 Mandatory-BAT</t>
        </is>
      </nc>
    </rcc>
    <rcc rId="0" sId="1">
      <nc r="E78" t="inlineStr">
        <is>
          <t>L2 Mandatory-BAT</t>
        </is>
      </nc>
    </rcc>
    <rcc rId="0" sId="1">
      <nc r="E61" t="inlineStr">
        <is>
          <t>L2 Mandatory-BAT</t>
        </is>
      </nc>
    </rcc>
    <rcc rId="0" sId="1">
      <nc r="E181" t="inlineStr">
        <is>
          <t>L2 Mandatory-BAT</t>
        </is>
      </nc>
    </rcc>
    <rcc rId="0" sId="1">
      <nc r="E178" t="inlineStr">
        <is>
          <t>L2 Mandatory-BAT</t>
        </is>
      </nc>
    </rcc>
    <rcc rId="0" sId="1">
      <nc r="E57" t="inlineStr">
        <is>
          <t>L2 Mandatory-BAT</t>
        </is>
      </nc>
    </rcc>
    <rcc rId="0" sId="1">
      <nc r="E137" t="inlineStr">
        <is>
          <t>L2 Mandatory-BAT</t>
        </is>
      </nc>
    </rcc>
    <rcc rId="0" sId="1">
      <nc r="E77" t="inlineStr">
        <is>
          <t>L2 Mandatory-BAT</t>
        </is>
      </nc>
    </rcc>
    <rcc rId="0" sId="1">
      <nc r="E76" t="inlineStr">
        <is>
          <t>L2 Mandatory-BAT</t>
        </is>
      </nc>
    </rcc>
    <rcc rId="0" sId="1">
      <nc r="E97" t="inlineStr">
        <is>
          <t>L2 Mandatory-BAT</t>
        </is>
      </nc>
    </rcc>
    <rcc rId="0" sId="1">
      <nc r="E95" t="inlineStr">
        <is>
          <t>L2 Mandatory-BAT</t>
        </is>
      </nc>
    </rcc>
    <rcc rId="0" sId="1">
      <nc r="E177" t="inlineStr">
        <is>
          <t>L2 Mandatory-BAT</t>
        </is>
      </nc>
    </rcc>
    <rcc rId="0" sId="1">
      <nc r="E66" t="inlineStr">
        <is>
          <t>L2 Mandatory-BAT</t>
        </is>
      </nc>
    </rcc>
    <rcc rId="0" sId="1">
      <nc r="E68" t="inlineStr">
        <is>
          <t>L2 Mandatory-BAT</t>
        </is>
      </nc>
    </rcc>
    <rcc rId="0" sId="1">
      <nc r="E187" t="inlineStr">
        <is>
          <t>L2 Mandatory-BAT</t>
        </is>
      </nc>
    </rcc>
    <rcc rId="0" sId="1">
      <nc r="E185" t="inlineStr">
        <is>
          <t>L2 Mandatory-BAT</t>
        </is>
      </nc>
    </rcc>
    <rcc rId="0" sId="1">
      <nc r="E143" t="inlineStr">
        <is>
          <t>L2 Mandatory-BAT</t>
        </is>
      </nc>
    </rcc>
    <rcc rId="0" sId="1">
      <nc r="E141" t="inlineStr">
        <is>
          <t>L2 Mandatory-BAT</t>
        </is>
      </nc>
    </rcc>
    <rcc rId="0" sId="1">
      <nc r="E145" t="inlineStr">
        <is>
          <t>L2 Mandatory-BAT</t>
        </is>
      </nc>
    </rcc>
    <rcc rId="0" sId="1">
      <nc r="E220" t="inlineStr">
        <is>
          <t>L2 Mandatory-BAT</t>
        </is>
      </nc>
    </rcc>
    <rcc rId="0" sId="1">
      <nc r="E197" t="inlineStr">
        <is>
          <t>L2 Mandatory-BAT</t>
        </is>
      </nc>
    </rcc>
    <rcc rId="0" sId="1">
      <nc r="E49" t="inlineStr">
        <is>
          <t>L2 Mandatory-BAT</t>
        </is>
      </nc>
    </rcc>
    <rcc rId="0" sId="1">
      <nc r="E153" t="inlineStr">
        <is>
          <t>L2 Mandatory-BAT</t>
        </is>
      </nc>
    </rcc>
    <rcc rId="0" sId="1">
      <nc r="E154" t="inlineStr">
        <is>
          <t>L2 Mandatory-BAT</t>
        </is>
      </nc>
    </rcc>
    <rcc rId="0" sId="1">
      <nc r="E3" t="inlineStr">
        <is>
          <t>L2 Mandatory-BAT</t>
        </is>
      </nc>
    </rcc>
    <rcc rId="0" sId="1">
      <nc r="E108" t="inlineStr">
        <is>
          <t>L2 Mandatory-BAT</t>
        </is>
      </nc>
    </rcc>
    <rcc rId="0" sId="1">
      <nc r="E38" t="inlineStr">
        <is>
          <t>L2 Mandatory-BAT</t>
        </is>
      </nc>
    </rcc>
    <rcc rId="0" sId="1">
      <nc r="E50" t="inlineStr">
        <is>
          <t>L2 Mandatory-BAT</t>
        </is>
      </nc>
    </rcc>
    <rcc rId="0" sId="1">
      <nc r="E115" t="inlineStr">
        <is>
          <t>L2 Mandatory-BAT</t>
        </is>
      </nc>
    </rcc>
    <rcc rId="0" sId="1">
      <nc r="E275" t="inlineStr">
        <is>
          <t>L2 Mandatory-BAT</t>
        </is>
      </nc>
    </rcc>
    <rcc rId="0" sId="1">
      <nc r="E274" t="inlineStr">
        <is>
          <t>L2 Mandatory-BAT</t>
        </is>
      </nc>
    </rcc>
    <rcc rId="0" sId="1">
      <nc r="E276" t="inlineStr">
        <is>
          <t>L2 Mandatory-BAT</t>
        </is>
      </nc>
    </rcc>
    <rcc rId="0" sId="1">
      <nc r="E18" t="inlineStr">
        <is>
          <t>L2 Mandatory-BAT</t>
        </is>
      </nc>
    </rcc>
    <rcc rId="0" sId="1">
      <nc r="E283" t="inlineStr">
        <is>
          <t>L2 Mandatory-BAT</t>
        </is>
      </nc>
    </rcc>
    <rcc rId="0" sId="1">
      <nc r="E281" t="inlineStr">
        <is>
          <t>L2 Mandatory-BAT</t>
        </is>
      </nc>
    </rcc>
    <rcc rId="0" sId="1">
      <nc r="E127" t="inlineStr">
        <is>
          <t>L2 Mandatory-BAT</t>
        </is>
      </nc>
    </rcc>
    <rcc rId="0" sId="1">
      <nc r="E126" t="inlineStr">
        <is>
          <t>L2 Mandatory-BAT</t>
        </is>
      </nc>
    </rcc>
    <rcc rId="0" sId="1">
      <nc r="E9" t="inlineStr">
        <is>
          <t>L2 Mandatory-BAT</t>
        </is>
      </nc>
    </rcc>
    <rcc rId="0" sId="1">
      <nc r="E88" t="inlineStr">
        <is>
          <t>L2 Mandatory-BAT</t>
        </is>
      </nc>
    </rcc>
    <rcc rId="0" sId="1">
      <nc r="E162" t="inlineStr">
        <is>
          <t>L2 Mandatory-BAT</t>
        </is>
      </nc>
    </rcc>
    <rcc rId="0" sId="1">
      <nc r="E163" t="inlineStr">
        <is>
          <t>L2 Mandatory-BAT</t>
        </is>
      </nc>
    </rcc>
    <rcc rId="0" sId="1">
      <nc r="E227" t="inlineStr">
        <is>
          <t>L2 Mandatory-BAT</t>
        </is>
      </nc>
    </rcc>
    <rcc rId="0" sId="1">
      <nc r="E269" t="inlineStr">
        <is>
          <t>L2 Mandatory-BAT</t>
        </is>
      </nc>
    </rcc>
    <rcc rId="0" sId="1">
      <nc r="E267" t="inlineStr">
        <is>
          <t>L2 Mandatory-BAT</t>
        </is>
      </nc>
    </rcc>
    <rcc rId="0" sId="1">
      <nc r="E271" t="inlineStr">
        <is>
          <t>L2 Mandatory-BAT</t>
        </is>
      </nc>
    </rcc>
    <rcc rId="0" sId="1">
      <nc r="E93" t="inlineStr">
        <is>
          <t>L2 Mandatory-BAT</t>
        </is>
      </nc>
    </rcc>
    <rcc rId="0" sId="1">
      <nc r="E215" t="inlineStr">
        <is>
          <t>L2 Mandatory-BAT</t>
        </is>
      </nc>
    </rcc>
    <rcc rId="0" sId="1">
      <nc r="E75" t="inlineStr">
        <is>
          <t>L2 Mandatory-BAT</t>
        </is>
      </nc>
    </rcc>
    <rcc rId="0" sId="1">
      <nc r="E203" t="inlineStr">
        <is>
          <t>L2 Mandatory-BAT</t>
        </is>
      </nc>
    </rcc>
    <rcc rId="0" sId="1">
      <nc r="E92" t="inlineStr">
        <is>
          <t>L2 Mandatory-BAT</t>
        </is>
      </nc>
    </rcc>
    <rcc rId="0" sId="1">
      <nc r="E85" t="inlineStr">
        <is>
          <t>L2 Mandatory-BAT</t>
        </is>
      </nc>
    </rcc>
    <rcc rId="0" sId="1">
      <nc r="E255" t="inlineStr">
        <is>
          <t>L2 Mandatory-BAT</t>
        </is>
      </nc>
    </rcc>
    <rcc rId="0" sId="1">
      <nc r="E116" t="inlineStr">
        <is>
          <t>L2 Mandatory-BAT</t>
        </is>
      </nc>
    </rcc>
    <rcc rId="0" sId="1">
      <nc r="E242" t="inlineStr">
        <is>
          <t>L2 Mandatory-BAT</t>
        </is>
      </nc>
    </rcc>
    <rcc rId="0" sId="1">
      <nc r="E29" t="inlineStr">
        <is>
          <t>L2 Mandatory-BAT</t>
        </is>
      </nc>
    </rcc>
    <rcc rId="0" sId="1">
      <nc r="E202" t="inlineStr">
        <is>
          <t>L2 Mandatory-BAT</t>
        </is>
      </nc>
    </rcc>
    <rcc rId="0" sId="1">
      <nc r="E241" t="inlineStr">
        <is>
          <t>L2 Mandatory-BAT</t>
        </is>
      </nc>
    </rcc>
    <rcc rId="0" sId="1">
      <nc r="E188" t="inlineStr">
        <is>
          <t>L2 Mandatory-BAT</t>
        </is>
      </nc>
    </rcc>
    <rcc rId="0" sId="1">
      <nc r="E244" t="inlineStr">
        <is>
          <t>L2 Mandatory-BAT</t>
        </is>
      </nc>
    </rcc>
    <rcc rId="0" sId="1">
      <nc r="E149" t="inlineStr">
        <is>
          <t>L2 Mandatory-BAT</t>
        </is>
      </nc>
    </rcc>
    <rcc rId="0" sId="1">
      <nc r="E191" t="inlineStr">
        <is>
          <t>L2 Mandatory-BAT</t>
        </is>
      </nc>
    </rcc>
    <rcc rId="0" sId="1">
      <nc r="E223" t="inlineStr">
        <is>
          <t>L2 Mandatory-BAT</t>
        </is>
      </nc>
    </rcc>
    <rcc rId="0" sId="1">
      <nc r="E148" t="inlineStr">
        <is>
          <t>L2 Mandatory-BAT</t>
        </is>
      </nc>
    </rcc>
    <rcc rId="0" sId="1">
      <nc r="E273" t="inlineStr">
        <is>
          <t>L2 Mandatory-BAT</t>
        </is>
      </nc>
    </rcc>
    <rcc rId="0" sId="1">
      <nc r="E272" t="inlineStr">
        <is>
          <t>L2 Mandatory-BAT</t>
        </is>
      </nc>
    </rcc>
    <rcc rId="0" sId="1">
      <nc r="E204" t="inlineStr">
        <is>
          <t>L2 Mandatory-BAT</t>
        </is>
      </nc>
    </rcc>
    <rcc rId="0" sId="1">
      <nc r="E129" t="inlineStr">
        <is>
          <t>L2 Mandatory-BAT</t>
        </is>
      </nc>
    </rcc>
    <rcc rId="0" sId="1">
      <nc r="E128" t="inlineStr">
        <is>
          <t>L2 Mandatory-BAT</t>
        </is>
      </nc>
    </rcc>
    <rcc rId="0" sId="1">
      <nc r="E10" t="inlineStr">
        <is>
          <t>L2 Mandatory-BAT</t>
        </is>
      </nc>
    </rcc>
    <rcc rId="0" sId="1">
      <nc r="E172" t="inlineStr">
        <is>
          <t>L2 Mandatory-BAT</t>
        </is>
      </nc>
    </rcc>
    <rcc rId="0" sId="1">
      <nc r="E201" t="inlineStr">
        <is>
          <t>L2 Mandatory-BAT</t>
        </is>
      </nc>
    </rcc>
    <rcc rId="0" sId="1">
      <nc r="E86" t="inlineStr">
        <is>
          <t>L2 Mandatory-BAT</t>
        </is>
      </nc>
    </rcc>
    <rcc rId="0" sId="1">
      <nc r="E87" t="inlineStr">
        <is>
          <t>L2 Mandatory-BAT</t>
        </is>
      </nc>
    </rcc>
    <rcc rId="0" sId="1">
      <nc r="E111" t="inlineStr">
        <is>
          <t>L2 Mandatory-BAT</t>
        </is>
      </nc>
    </rcc>
    <rcc rId="0" sId="1">
      <nc r="E110" t="inlineStr">
        <is>
          <t>L2 Mandatory-BAT</t>
        </is>
      </nc>
    </rcc>
    <rcc rId="0" sId="1">
      <nc r="E118" t="inlineStr">
        <is>
          <t>L2 Mandatory-BAT</t>
        </is>
      </nc>
    </rcc>
    <rcc rId="0" sId="1">
      <nc r="E169" t="inlineStr">
        <is>
          <t>L2 Mandatory-BAT</t>
        </is>
      </nc>
    </rcc>
    <rcc rId="0" sId="1">
      <nc r="E209" t="inlineStr">
        <is>
          <t>L2 Mandatory-BAT</t>
        </is>
      </nc>
    </rcc>
    <rcc rId="0" sId="1">
      <nc r="E171" t="inlineStr">
        <is>
          <t>L2 Mandatory-BAT</t>
        </is>
      </nc>
    </rcc>
    <rcc rId="0" sId="1">
      <nc r="E170" t="inlineStr">
        <is>
          <t>L2 Mandatory-BAT</t>
        </is>
      </nc>
    </rcc>
    <rcc rId="0" sId="1">
      <nc r="E224" t="inlineStr">
        <is>
          <t>L2 Mandatory-BAT</t>
        </is>
      </nc>
    </rcc>
    <rcc rId="0" sId="1">
      <nc r="E48" t="inlineStr">
        <is>
          <t>L2 Mandatory-BAT</t>
        </is>
      </nc>
    </rcc>
    <rcc rId="0" sId="1">
      <nc r="E19" t="inlineStr">
        <is>
          <t>L2 Mandatory-BAT</t>
        </is>
      </nc>
    </rcc>
    <rcc rId="0" sId="1">
      <nc r="E259" t="inlineStr">
        <is>
          <t>L2 Mandatory-BAT</t>
        </is>
      </nc>
    </rcc>
    <rcc rId="0" sId="1">
      <nc r="E55" t="inlineStr">
        <is>
          <t>L2 Mandatory-BAT</t>
        </is>
      </nc>
    </rcc>
    <rcc rId="0" sId="1">
      <nc r="E282" t="inlineStr">
        <is>
          <t>L2 Mandatory-BAT</t>
        </is>
      </nc>
    </rcc>
    <rcc rId="0" sId="1">
      <nc r="E113" t="inlineStr">
        <is>
          <t>L2 Mandatory-BAT</t>
        </is>
      </nc>
    </rcc>
    <rcc rId="0" sId="1">
      <nc r="E246" t="inlineStr">
        <is>
          <t>L2 Mandatory-BAT</t>
        </is>
      </nc>
    </rcc>
    <rcc rId="0" sId="1">
      <nc r="E147" t="inlineStr">
        <is>
          <t>L2 Mandatory-BAT</t>
        </is>
      </nc>
    </rcc>
    <rcc rId="0" sId="1">
      <nc r="E22" t="inlineStr">
        <is>
          <t>L2 Mandatory-BAT</t>
        </is>
      </nc>
    </rcc>
    <rcc rId="0" sId="1">
      <nc r="E205" t="inlineStr">
        <is>
          <t>L2 Mandatory-BAT</t>
        </is>
      </nc>
    </rcc>
    <rcc rId="0" sId="1">
      <nc r="E167" t="inlineStr">
        <is>
          <t>L2 Mandatory-BAT</t>
        </is>
      </nc>
    </rcc>
    <rcc rId="0" sId="1">
      <nc r="E238" t="inlineStr">
        <is>
          <t>L2 Mandatory-BAT</t>
        </is>
      </nc>
    </rcc>
    <rcc rId="0" sId="1">
      <nc r="E133" t="inlineStr">
        <is>
          <t>L2 Mandatory-BAT</t>
        </is>
      </nc>
    </rcc>
    <rcc rId="0" sId="1">
      <nc r="E132" t="inlineStr">
        <is>
          <t>L2 Mandatory-BAT</t>
        </is>
      </nc>
    </rcc>
    <rcc rId="0" sId="1">
      <nc r="E228" t="inlineStr">
        <is>
          <t>L2 Mandatory-BAT</t>
        </is>
      </nc>
    </rcc>
    <rcc rId="0" sId="1">
      <nc r="E166" t="inlineStr">
        <is>
          <t>L2 Mandatory-BAT</t>
        </is>
      </nc>
    </rcc>
    <rcc rId="0" sId="1">
      <nc r="E157" t="inlineStr">
        <is>
          <t>L2 Mandatory-BAT</t>
        </is>
      </nc>
    </rcc>
    <rcc rId="0" sId="1">
      <nc r="E159" t="inlineStr">
        <is>
          <t>L2 Mandatory-BAT</t>
        </is>
      </nc>
    </rcc>
    <rcc rId="0" sId="1">
      <nc r="E165" t="inlineStr">
        <is>
          <t>L2 Mandatory-BAT</t>
        </is>
      </nc>
    </rcc>
    <rcc rId="0" sId="1">
      <nc r="E231" t="inlineStr">
        <is>
          <t>L2 Mandatory-BAT</t>
        </is>
      </nc>
    </rcc>
    <rcc rId="0" sId="1">
      <nc r="E232" t="inlineStr">
        <is>
          <t>L2 Mandatory-BAT</t>
        </is>
      </nc>
    </rcc>
    <rcc rId="0" sId="1">
      <nc r="E233" t="inlineStr">
        <is>
          <t>L2 Mandatory-BAT</t>
        </is>
      </nc>
    </rcc>
    <rcc rId="0" sId="1">
      <nc r="E234" t="inlineStr">
        <is>
          <t>L2 Mandatory-BAT</t>
        </is>
      </nc>
    </rcc>
    <rcc rId="0" sId="1">
      <nc r="E235" t="inlineStr">
        <is>
          <t>L2 Mandatory-BAT</t>
        </is>
      </nc>
    </rcc>
    <rcc rId="0" sId="1">
      <nc r="E236" t="inlineStr">
        <is>
          <t>L2 Mandatory-BAT</t>
        </is>
      </nc>
    </rcc>
    <rcc rId="0" sId="1">
      <nc r="E237" t="inlineStr">
        <is>
          <t>L2 Mandatory-BAT</t>
        </is>
      </nc>
    </rcc>
    <rcc rId="0" sId="1">
      <nc r="E164" t="inlineStr">
        <is>
          <t>L2 Mandatory-BAT</t>
        </is>
      </nc>
    </rcc>
    <rcc rId="0" sId="1">
      <nc r="E156" t="inlineStr">
        <is>
          <t>L2 Mandatory-BAT</t>
        </is>
      </nc>
    </rcc>
    <rcc rId="0" sId="1">
      <nc r="E158" t="inlineStr">
        <is>
          <t>L2 Mandatory-BAT</t>
        </is>
      </nc>
    </rcc>
    <rcc rId="0" sId="1">
      <nc r="E264" t="inlineStr">
        <is>
          <t>L2 Mandatory-BAT</t>
        </is>
      </nc>
    </rcc>
    <rcc rId="0" sId="1">
      <nc r="E263" t="inlineStr">
        <is>
          <t>L2 Mandatory-BAT</t>
        </is>
      </nc>
    </rcc>
    <rcc rId="0" sId="1">
      <nc r="E270" t="inlineStr">
        <is>
          <t>L2 Mandatory-BAT</t>
        </is>
      </nc>
    </rcc>
    <rcc rId="0" sId="1">
      <nc r="E47" t="inlineStr">
        <is>
          <t>L2 Mandatory-BAT</t>
        </is>
      </nc>
    </rcc>
    <rcc rId="0" sId="1">
      <nc r="E109" t="inlineStr">
        <is>
          <t>L2 Mandatory-BAT</t>
        </is>
      </nc>
    </rcc>
    <rcc rId="0" sId="1">
      <nc r="E45" t="inlineStr">
        <is>
          <t>L2 Mandatory-BAT</t>
        </is>
      </nc>
    </rcc>
    <rcc rId="0" sId="1">
      <nc r="E36" t="inlineStr">
        <is>
          <t>L2 Mandatory-BAT</t>
        </is>
      </nc>
    </rcc>
    <rcc rId="0" sId="1">
      <nc r="E37" t="inlineStr">
        <is>
          <t>L2 Mandatory-BAT</t>
        </is>
      </nc>
    </rcc>
    <rcc rId="0" sId="1">
      <nc r="E112" t="inlineStr">
        <is>
          <t>L2 Mandatory-BAT</t>
        </is>
      </nc>
    </rcc>
    <rcc rId="0" sId="1">
      <nc r="E258" t="inlineStr">
        <is>
          <t>L2 Mandatory-BAT</t>
        </is>
      </nc>
    </rcc>
    <rcc rId="0" sId="1">
      <nc r="E91" t="inlineStr">
        <is>
          <t>L2 Mandatory-BAT</t>
        </is>
      </nc>
    </rcc>
    <rcc rId="0" sId="1">
      <nc r="E79" t="inlineStr">
        <is>
          <t>L2 Mandatory-BAT</t>
        </is>
      </nc>
    </rcc>
    <rcc rId="0" sId="1">
      <nc r="E82" t="inlineStr">
        <is>
          <t>L2 Mandatory-BAT</t>
        </is>
      </nc>
    </rcc>
    <rcc rId="0" sId="1">
      <nc r="E251" t="inlineStr">
        <is>
          <t>L2 Mandatory-BAT</t>
        </is>
      </nc>
    </rcc>
    <rcc rId="0" sId="1">
      <nc r="E252" t="inlineStr">
        <is>
          <t>L2 Mandatory-BAT</t>
        </is>
      </nc>
    </rcc>
    <rcc rId="0" sId="1">
      <nc r="E122" t="inlineStr">
        <is>
          <t>L2 Mandatory-BAT</t>
        </is>
      </nc>
    </rcc>
    <rcc rId="0" sId="1">
      <nc r="E124" t="inlineStr">
        <is>
          <t>L2 Mandatory-BAT</t>
        </is>
      </nc>
    </rcc>
    <rcc rId="0" sId="1">
      <nc r="E121" t="inlineStr">
        <is>
          <t>L2 Mandatory-BAT</t>
        </is>
      </nc>
    </rcc>
    <rcc rId="0" sId="1">
      <nc r="E120" t="inlineStr">
        <is>
          <t>L2 Mandatory-BAT</t>
        </is>
      </nc>
    </rcc>
    <rcc rId="0" sId="1">
      <nc r="E214" t="inlineStr">
        <is>
          <t>L2 Mandatory-BAT</t>
        </is>
      </nc>
    </rcc>
    <rcc rId="0" sId="1">
      <nc r="E211" t="inlineStr">
        <is>
          <t>L2 Mandatory-BAT</t>
        </is>
      </nc>
    </rcc>
    <rcc rId="0" sId="1">
      <nc r="E176" t="inlineStr">
        <is>
          <t>L2 Mandatory-BAT</t>
        </is>
      </nc>
    </rcc>
    <rcc rId="0" sId="1">
      <nc r="E63" t="inlineStr">
        <is>
          <t>L2 Mandatory-BAT</t>
        </is>
      </nc>
    </rcc>
    <rcc rId="0" sId="1">
      <nc r="E183" t="inlineStr">
        <is>
          <t>L2 Mandatory-BAT</t>
        </is>
      </nc>
    </rcc>
    <rcc rId="0" sId="1">
      <nc r="E180" t="inlineStr">
        <is>
          <t>L2 Mandatory-BAT</t>
        </is>
      </nc>
    </rcc>
    <rcc rId="0" sId="1">
      <nc r="E67" t="inlineStr">
        <is>
          <t>L2 Mandatory-BAT</t>
        </is>
      </nc>
    </rcc>
    <rcc rId="0" sId="1">
      <nc r="E256" t="inlineStr">
        <is>
          <t>L2 Mandatory-BAT</t>
        </is>
      </nc>
    </rcc>
    <rcc rId="0" sId="1">
      <nc r="E182" t="inlineStr">
        <is>
          <t>L2 Mandatory-BAT</t>
        </is>
      </nc>
    </rcc>
    <rcc rId="0" sId="1">
      <nc r="E265" t="inlineStr">
        <is>
          <t>L2 Mandatory-BAT</t>
        </is>
      </nc>
    </rcc>
    <rcc rId="0" sId="1">
      <nc r="E213" t="inlineStr">
        <is>
          <t>L2 Mandatory-BAT</t>
        </is>
      </nc>
    </rcc>
    <rcc rId="0" sId="1">
      <nc r="E210" t="inlineStr">
        <is>
          <t>L2 Mandatory-BAT</t>
        </is>
      </nc>
    </rcc>
    <rcc rId="0" sId="1">
      <nc r="E56" t="inlineStr">
        <is>
          <t>L2 Mandatory-BAT</t>
        </is>
      </nc>
    </rcc>
    <rcc rId="0" sId="1">
      <nc r="E186" t="inlineStr">
        <is>
          <t>L2 Mandatory-BAT</t>
        </is>
      </nc>
    </rcc>
    <rcc rId="0" sId="1">
      <nc r="E174" t="inlineStr">
        <is>
          <t>L2 Mandatory-BAT</t>
        </is>
      </nc>
    </rcc>
    <rcc rId="0" sId="1">
      <nc r="E72" t="inlineStr">
        <is>
          <t>L2 Mandatory-BAT</t>
        </is>
      </nc>
    </rcc>
    <rcc rId="0" sId="1">
      <nc r="E81" t="inlineStr">
        <is>
          <t>L2 Mandatory-BAT</t>
        </is>
      </nc>
    </rcc>
    <rcc rId="0" sId="1">
      <nc r="E71" t="inlineStr">
        <is>
          <t>L2 Mandatory-BAT</t>
        </is>
      </nc>
    </rcc>
    <rcc rId="0" sId="1">
      <nc r="E70" t="inlineStr">
        <is>
          <t>L2 Mandatory-BAT</t>
        </is>
      </nc>
    </rcc>
    <rcc rId="0" sId="1">
      <nc r="E173" t="inlineStr">
        <is>
          <t>L2 Mandatory-BAT</t>
        </is>
      </nc>
    </rcc>
    <rcc rId="0" sId="1">
      <nc r="E184" t="inlineStr">
        <is>
          <t>L2 Mandatory-BAT</t>
        </is>
      </nc>
    </rcc>
    <rcc rId="0" sId="1">
      <nc r="E222" t="inlineStr">
        <is>
          <t>L2 Mandatory-BAT</t>
        </is>
      </nc>
    </rcc>
    <rcc rId="0" sId="1">
      <nc r="E196" t="inlineStr">
        <is>
          <t>L2 Mandatory-BAT</t>
        </is>
      </nc>
    </rcc>
    <rcc rId="0" sId="1">
      <nc r="E39" t="inlineStr">
        <is>
          <t>L2 Mandatory-BAT</t>
        </is>
      </nc>
    </rcc>
    <rcc rId="0" sId="1">
      <nc r="E277" t="inlineStr">
        <is>
          <t>L2 Mandatory-BAT</t>
        </is>
      </nc>
    </rcc>
    <rcc rId="0" sId="1">
      <nc r="E279" t="inlineStr">
        <is>
          <t>L2 Mandatory-BAT</t>
        </is>
      </nc>
    </rcc>
    <rcc rId="0" sId="1">
      <nc r="E278" t="inlineStr">
        <is>
          <t>L2 Mandatory-BAT</t>
        </is>
      </nc>
    </rcc>
  </rrc>
  <rrc rId="5494" sId="1" ref="E1:E1048576" action="deleteCol" edge="1">
    <rfmt sheetId="1" xfDxf="1" sqref="E1:E1048576" start="0" length="0"/>
    <rcc rId="0" sId="1" dxf="1">
      <nc r="E1" t="inlineStr">
        <is>
          <t>test_subtype</t>
        </is>
      </nc>
      <ndxf>
        <font>
          <b/>
          <sz val="11"/>
          <color theme="1"/>
          <name val="Calibri"/>
          <family val="2"/>
          <scheme val="minor"/>
        </font>
        <fill>
          <patternFill patternType="solid">
            <bgColor theme="4"/>
          </patternFill>
        </fill>
      </ndxf>
    </rcc>
  </rrc>
  <rrc rId="5495" sId="1" ref="E1:E1048576" action="deleteCol" edge="1">
    <rfmt sheetId="1" xfDxf="1" sqref="E1:E1048576" start="0" length="0"/>
    <rcc rId="0" sId="1" dxf="1">
      <nc r="E1" t="inlineStr">
        <is>
          <t>test_sub_category</t>
        </is>
      </nc>
      <ndxf>
        <font>
          <b/>
          <sz val="11"/>
          <color theme="1"/>
          <name val="Calibri"/>
          <family val="2"/>
          <scheme val="minor"/>
        </font>
        <fill>
          <patternFill patternType="solid">
            <bgColor theme="4"/>
          </patternFill>
        </fill>
      </ndxf>
    </rcc>
  </rrc>
  <rrc rId="5496" sId="1" ref="E1:E1048576" action="deleteCol" edge="1">
    <rfmt sheetId="1" xfDxf="1" sqref="E1:E1048576" start="0" length="0"/>
    <rcc rId="0" sId="1" dxf="1">
      <nc r="E1" t="inlineStr">
        <is>
          <t>test_type</t>
        </is>
      </nc>
      <ndxf>
        <font>
          <b/>
          <sz val="11"/>
          <color theme="1"/>
          <name val="Calibri"/>
          <family val="2"/>
          <scheme val="minor"/>
        </font>
        <fill>
          <patternFill patternType="solid">
            <bgColor theme="4"/>
          </patternFill>
        </fill>
      </ndxf>
    </rcc>
    <rcc rId="0" sId="1">
      <nc r="E6" t="inlineStr">
        <is>
          <t>Functional</t>
        </is>
      </nc>
    </rcc>
    <rcc rId="0" sId="1">
      <nc r="E17" t="inlineStr">
        <is>
          <t>Functional</t>
        </is>
      </nc>
    </rcc>
    <rcc rId="0" sId="1">
      <nc r="E261" t="inlineStr">
        <is>
          <t>Functional</t>
        </is>
      </nc>
    </rcc>
    <rcc rId="0" sId="1">
      <nc r="E44" t="inlineStr">
        <is>
          <t>Functional</t>
        </is>
      </nc>
    </rcc>
    <rcc rId="0" sId="1">
      <nc r="E199" t="inlineStr">
        <is>
          <t>Functional</t>
        </is>
      </nc>
    </rcc>
    <rcc rId="0" sId="1">
      <nc r="E168" t="inlineStr">
        <is>
          <t>Functional</t>
        </is>
      </nc>
    </rcc>
    <rcc rId="0" sId="1">
      <nc r="E194" t="inlineStr">
        <is>
          <t>Functional</t>
        </is>
      </nc>
    </rcc>
    <rcc rId="0" sId="1">
      <nc r="E195" t="inlineStr">
        <is>
          <t>Functional</t>
        </is>
      </nc>
    </rcc>
    <rcc rId="0" sId="1">
      <nc r="E192" t="inlineStr">
        <is>
          <t>Functional</t>
        </is>
      </nc>
    </rcc>
    <rcc rId="0" sId="1">
      <nc r="E230" t="inlineStr">
        <is>
          <t>Functional</t>
        </is>
      </nc>
    </rcc>
    <rcc rId="0" sId="1">
      <nc r="E14" t="inlineStr">
        <is>
          <t>Functional</t>
        </is>
      </nc>
    </rcc>
    <rcc rId="0" sId="1">
      <nc r="E239" t="inlineStr">
        <is>
          <t>Functional</t>
        </is>
      </nc>
    </rcc>
    <rcc rId="0" sId="1">
      <nc r="E51" t="inlineStr">
        <is>
          <t>Functional</t>
        </is>
      </nc>
    </rcc>
    <rcc rId="0" sId="1">
      <nc r="E52" t="inlineStr">
        <is>
          <t>Functional</t>
        </is>
      </nc>
    </rcc>
    <rcc rId="0" sId="1">
      <nc r="E240" t="inlineStr">
        <is>
          <t>Functional</t>
        </is>
      </nc>
    </rcc>
    <rcc rId="0" sId="1">
      <nc r="E46" t="inlineStr">
        <is>
          <t>Functional</t>
        </is>
      </nc>
    </rcc>
    <rcc rId="0" sId="1">
      <nc r="E16" t="inlineStr">
        <is>
          <t>Functional</t>
        </is>
      </nc>
    </rcc>
    <rcc rId="0" sId="1">
      <nc r="E12" t="inlineStr">
        <is>
          <t>Functional</t>
        </is>
      </nc>
    </rcc>
    <rcc rId="0" sId="1">
      <nc r="E13" t="inlineStr">
        <is>
          <t>Functional</t>
        </is>
      </nc>
    </rcc>
    <rcc rId="0" sId="1">
      <nc r="E248" t="inlineStr">
        <is>
          <t>Functional</t>
        </is>
      </nc>
    </rcc>
    <rcc rId="0" sId="1">
      <nc r="E136" t="inlineStr">
        <is>
          <t>Functional</t>
        </is>
      </nc>
    </rcc>
    <rcc rId="0" sId="1">
      <nc r="E23" t="inlineStr">
        <is>
          <t>Integration</t>
        </is>
      </nc>
    </rcc>
    <rcc rId="0" sId="1">
      <nc r="E247" t="inlineStr">
        <is>
          <t>Functional</t>
        </is>
      </nc>
    </rcc>
    <rcc rId="0" sId="1">
      <nc r="E15" t="inlineStr">
        <is>
          <t>Functional</t>
        </is>
      </nc>
    </rcc>
    <rcc rId="0" sId="1">
      <nc r="E146" t="inlineStr">
        <is>
          <t>Integration</t>
        </is>
      </nc>
    </rcc>
    <rcc rId="0" sId="1">
      <nc r="E243" t="inlineStr">
        <is>
          <t>Functional</t>
        </is>
      </nc>
    </rcc>
    <rcc rId="0" sId="1">
      <nc r="E69" t="inlineStr">
        <is>
          <t>Functional</t>
        </is>
      </nc>
    </rcc>
    <rcc rId="0" sId="1">
      <nc r="E11" t="inlineStr">
        <is>
          <t>Functional</t>
        </is>
      </nc>
    </rcc>
    <rcc rId="0" sId="1">
      <nc r="E245" t="inlineStr">
        <is>
          <t>Functional</t>
        </is>
      </nc>
    </rcc>
    <rcc rId="0" sId="1">
      <nc r="E221" t="inlineStr">
        <is>
          <t>Functional</t>
        </is>
      </nc>
    </rcc>
    <rcc rId="0" sId="1">
      <nc r="E32" t="inlineStr">
        <is>
          <t>Functional</t>
        </is>
      </nc>
    </rcc>
    <rcc rId="0" sId="1">
      <nc r="E33" t="inlineStr">
        <is>
          <t>Functional</t>
        </is>
      </nc>
    </rcc>
    <rcc rId="0" sId="1">
      <nc r="E34" t="inlineStr">
        <is>
          <t>Functional</t>
        </is>
      </nc>
    </rcc>
    <rcc rId="0" sId="1">
      <nc r="E25" t="inlineStr">
        <is>
          <t>Functional</t>
        </is>
      </nc>
    </rcc>
    <rcc rId="0" sId="1">
      <nc r="E27" t="inlineStr">
        <is>
          <t>Functional</t>
        </is>
      </nc>
    </rcc>
    <rcc rId="0" sId="1">
      <nc r="E26" t="inlineStr">
        <is>
          <t>Functional</t>
        </is>
      </nc>
    </rcc>
    <rcc rId="0" sId="1">
      <nc r="E225" t="inlineStr">
        <is>
          <t>Functional</t>
        </is>
      </nc>
    </rcc>
    <rcc rId="0" sId="1">
      <nc r="E151" t="inlineStr">
        <is>
          <t>Functional</t>
        </is>
      </nc>
    </rcc>
    <rcc rId="0" sId="1">
      <nc r="E150" t="inlineStr">
        <is>
          <t>Functional</t>
        </is>
      </nc>
    </rcc>
    <rcc rId="0" sId="1">
      <nc r="E54" t="inlineStr">
        <is>
          <t>Functional</t>
        </is>
      </nc>
    </rcc>
    <rcc rId="0" sId="1">
      <nc r="E155" t="inlineStr">
        <is>
          <t>Functional</t>
        </is>
      </nc>
    </rcc>
    <rcc rId="0" sId="1">
      <nc r="E198" t="inlineStr">
        <is>
          <t>Functional</t>
        </is>
      </nc>
    </rcc>
    <rcc rId="0" sId="1">
      <nc r="E104" t="inlineStr">
        <is>
          <t>Functional</t>
        </is>
      </nc>
    </rcc>
    <rcc rId="0" sId="1">
      <nc r="E125" t="inlineStr">
        <is>
          <t>Functional</t>
        </is>
      </nc>
    </rcc>
    <rcc rId="0" sId="1">
      <nc r="E42" t="inlineStr">
        <is>
          <t>Functional</t>
        </is>
      </nc>
    </rcc>
    <rcc rId="0" sId="1">
      <nc r="E138" t="inlineStr">
        <is>
          <t>Integration</t>
        </is>
      </nc>
    </rcc>
    <rcc rId="0" sId="1">
      <nc r="E257" t="inlineStr">
        <is>
          <t>Functional</t>
        </is>
      </nc>
    </rcc>
    <rcc rId="0" sId="1">
      <nc r="E262" t="inlineStr">
        <is>
          <t>Functional</t>
        </is>
      </nc>
    </rcc>
    <rcc rId="0" sId="1">
      <nc r="E102" t="inlineStr">
        <is>
          <t>Integration</t>
        </is>
      </nc>
    </rcc>
    <rcc rId="0" sId="1">
      <nc r="E254" t="inlineStr">
        <is>
          <t>Functional</t>
        </is>
      </nc>
    </rcc>
    <rcc rId="0" sId="1">
      <nc r="E101" t="inlineStr">
        <is>
          <t>Integration</t>
        </is>
      </nc>
    </rcc>
    <rcc rId="0" sId="1">
      <nc r="E200" t="inlineStr">
        <is>
          <t>Functional</t>
        </is>
      </nc>
    </rcc>
    <rcc rId="0" sId="1">
      <nc r="E100" t="inlineStr">
        <is>
          <t>Integration</t>
        </is>
      </nc>
    </rcc>
    <rcc rId="0" sId="1">
      <nc r="E43" t="inlineStr">
        <is>
          <t>Functional</t>
        </is>
      </nc>
    </rcc>
    <rcc rId="0" sId="1">
      <nc r="E249" t="inlineStr">
        <is>
          <t>Functional</t>
        </is>
      </nc>
    </rcc>
    <rcc rId="0" sId="1">
      <nc r="E130" t="inlineStr">
        <is>
          <t>Functional</t>
        </is>
      </nc>
    </rcc>
    <rcc rId="0" sId="1">
      <nc r="E53" t="inlineStr">
        <is>
          <t>Functional</t>
        </is>
      </nc>
    </rcc>
    <rcc rId="0" sId="1">
      <nc r="E193" t="inlineStr">
        <is>
          <t>Functional</t>
        </is>
      </nc>
    </rcc>
    <rcc rId="0" sId="1">
      <nc r="E20" t="inlineStr">
        <is>
          <t>Functional</t>
        </is>
      </nc>
    </rcc>
    <rcc rId="0" sId="1">
      <nc r="E206" t="inlineStr">
        <is>
          <t>Functional</t>
        </is>
      </nc>
    </rcc>
    <rcc rId="0" sId="1">
      <nc r="E207" t="inlineStr">
        <is>
          <t>Functional</t>
        </is>
      </nc>
    </rcc>
    <rcc rId="0" sId="1">
      <nc r="E253" t="inlineStr">
        <is>
          <t>Functional</t>
        </is>
      </nc>
    </rcc>
    <rcc rId="0" sId="1">
      <nc r="E208" t="inlineStr">
        <is>
          <t>Functional</t>
        </is>
      </nc>
    </rcc>
    <rcc rId="0" sId="1">
      <nc r="E21" t="inlineStr">
        <is>
          <t>Functional</t>
        </is>
      </nc>
    </rcc>
    <rcc rId="0" sId="1">
      <nc r="E40" t="inlineStr">
        <is>
          <t>Functional</t>
        </is>
      </nc>
    </rcc>
    <rcc rId="0" sId="1">
      <nc r="E83" t="inlineStr">
        <is>
          <t>Integration</t>
        </is>
      </nc>
    </rcc>
    <rcc rId="0" sId="1">
      <nc r="E90" t="inlineStr">
        <is>
          <t>Functional</t>
        </is>
      </nc>
    </rcc>
    <rcc rId="0" sId="1">
      <nc r="E142" t="inlineStr">
        <is>
          <t>Integration</t>
        </is>
      </nc>
    </rcc>
    <rcc rId="0" sId="1">
      <nc r="E217" t="inlineStr">
        <is>
          <t>Integration</t>
        </is>
      </nc>
    </rcc>
    <rcc rId="0" sId="1">
      <nc r="E140" t="inlineStr">
        <is>
          <t>Integration</t>
        </is>
      </nc>
    </rcc>
    <rcc rId="0" sId="1">
      <nc r="E144" t="inlineStr">
        <is>
          <t>Integration</t>
        </is>
      </nc>
    </rcc>
    <rcc rId="0" sId="1">
      <nc r="E73" t="inlineStr">
        <is>
          <t>Functional</t>
        </is>
      </nc>
    </rcc>
    <rcc rId="0" sId="1">
      <nc r="E74" t="inlineStr">
        <is>
          <t>Functional</t>
        </is>
      </nc>
    </rcc>
    <rcc rId="0" sId="1">
      <nc r="E219" t="inlineStr">
        <is>
          <t>Integration</t>
        </is>
      </nc>
    </rcc>
    <rcc rId="0" sId="1">
      <nc r="E280" t="inlineStr">
        <is>
          <t>Functional</t>
        </is>
      </nc>
    </rcc>
    <rcc rId="0" sId="1">
      <nc r="E189" t="inlineStr">
        <is>
          <t>Functional</t>
        </is>
      </nc>
    </rcc>
    <rcc rId="0" sId="1">
      <nc r="E229" t="inlineStr">
        <is>
          <t>Functional</t>
        </is>
      </nc>
    </rcc>
    <rcc rId="0" sId="1">
      <nc r="E190" t="inlineStr">
        <is>
          <t>Functional</t>
        </is>
      </nc>
    </rcc>
    <rcc rId="0" sId="1">
      <nc r="E80" t="inlineStr">
        <is>
          <t>Functional</t>
        </is>
      </nc>
    </rcc>
    <rcc rId="0" sId="1">
      <nc r="E58" t="inlineStr">
        <is>
          <t>Functional</t>
        </is>
      </nc>
    </rcc>
    <rcc rId="0" sId="1">
      <nc r="E60" t="inlineStr">
        <is>
          <t>Functional</t>
        </is>
      </nc>
    </rcc>
    <rcc rId="0" sId="1">
      <nc r="E212" t="inlineStr">
        <is>
          <t>Functional</t>
        </is>
      </nc>
    </rcc>
    <rcc rId="0" sId="1">
      <nc r="E64" t="inlineStr">
        <is>
          <t>Functional</t>
        </is>
      </nc>
    </rcc>
    <rcc rId="0" sId="1">
      <nc r="E65" t="inlineStr">
        <is>
          <t>Functional</t>
        </is>
      </nc>
    </rcc>
    <rcc rId="0" sId="1">
      <nc r="E160" t="inlineStr">
        <is>
          <t>Functional</t>
        </is>
      </nc>
    </rcc>
    <rcc rId="0" sId="1">
      <nc r="E226" t="inlineStr">
        <is>
          <t>Functional</t>
        </is>
      </nc>
    </rcc>
    <rcc rId="0" sId="1">
      <nc r="E161" t="inlineStr">
        <is>
          <t>Functional</t>
        </is>
      </nc>
    </rcc>
    <rcc rId="0" sId="1">
      <nc r="E89" t="inlineStr">
        <is>
          <t>Functional</t>
        </is>
      </nc>
    </rcc>
    <rcc rId="0" sId="1">
      <nc r="E24" t="inlineStr">
        <is>
          <t>Functional</t>
        </is>
      </nc>
    </rcc>
    <rcc rId="0" sId="1">
      <nc r="E105" t="inlineStr">
        <is>
          <t>Integration</t>
        </is>
      </nc>
    </rcc>
    <rcc rId="0" sId="1">
      <nc r="E106" t="inlineStr">
        <is>
          <t>Integration</t>
        </is>
      </nc>
    </rcc>
    <rcc rId="0" sId="1">
      <nc r="E107" t="inlineStr">
        <is>
          <t>Integration</t>
        </is>
      </nc>
    </rcc>
    <rcc rId="0" sId="1">
      <nc r="E5" t="inlineStr">
        <is>
          <t>Functional</t>
        </is>
      </nc>
    </rcc>
    <rcc rId="0" sId="1">
      <nc r="E4" t="inlineStr">
        <is>
          <t>Functional</t>
        </is>
      </nc>
    </rcc>
    <rcc rId="0" sId="1">
      <nc r="E123" t="inlineStr">
        <is>
          <t>Functional</t>
        </is>
      </nc>
    </rcc>
    <rcc rId="0" sId="1">
      <nc r="E103" t="inlineStr">
        <is>
          <t>Functional</t>
        </is>
      </nc>
    </rcc>
    <rcc rId="0" sId="1">
      <nc r="E7" t="inlineStr">
        <is>
          <t>Functional</t>
        </is>
      </nc>
    </rcc>
    <rcc rId="0" sId="1">
      <nc r="E99" t="inlineStr">
        <is>
          <t>Integration</t>
        </is>
      </nc>
    </rcc>
    <rcc rId="0" sId="1">
      <nc r="E8" t="inlineStr">
        <is>
          <t>Functional</t>
        </is>
      </nc>
    </rcc>
    <rcc rId="0" sId="1">
      <nc r="E216" t="inlineStr">
        <is>
          <t>Functional</t>
        </is>
      </nc>
    </rcc>
    <rcc rId="0" sId="1">
      <nc r="E31" t="inlineStr">
        <is>
          <t>Functional</t>
        </is>
      </nc>
    </rcc>
    <rcc rId="0" sId="1">
      <nc r="E268" t="inlineStr">
        <is>
          <t>Functional</t>
        </is>
      </nc>
    </rcc>
    <rcc rId="0" sId="1">
      <nc r="E266" t="inlineStr">
        <is>
          <t>Functional</t>
        </is>
      </nc>
    </rcc>
    <rcc rId="0" sId="1">
      <nc r="E260" t="inlineStr">
        <is>
          <t>Functional</t>
        </is>
      </nc>
    </rcc>
    <rcc rId="0" sId="1">
      <nc r="E250" t="inlineStr">
        <is>
          <t>Functional</t>
        </is>
      </nc>
    </rcc>
    <rcc rId="0" sId="1">
      <nc r="E114" t="inlineStr">
        <is>
          <t>Functional</t>
        </is>
      </nc>
    </rcc>
    <rcc rId="0" sId="1">
      <nc r="E41" t="inlineStr">
        <is>
          <t>Functional</t>
        </is>
      </nc>
    </rcc>
    <rcc rId="0" sId="1">
      <nc r="E94" t="inlineStr">
        <is>
          <t>Functional</t>
        </is>
      </nc>
    </rcc>
    <rcc rId="0" sId="1">
      <nc r="E35" t="inlineStr">
        <is>
          <t>Functional</t>
        </is>
      </nc>
    </rcc>
    <rcc rId="0" sId="1">
      <nc r="E30" t="inlineStr">
        <is>
          <t>Functional</t>
        </is>
      </nc>
    </rcc>
    <rcc rId="0" sId="1">
      <nc r="E152" t="inlineStr">
        <is>
          <t>Functional</t>
        </is>
      </nc>
    </rcc>
    <rcc rId="0" sId="1">
      <nc r="E134" t="inlineStr">
        <is>
          <t>Functional</t>
        </is>
      </nc>
    </rcc>
    <rcc rId="0" sId="1">
      <nc r="E135" t="inlineStr">
        <is>
          <t>Functional</t>
        </is>
      </nc>
    </rcc>
    <rcc rId="0" sId="1">
      <nc r="E28" t="inlineStr">
        <is>
          <t>Functional</t>
        </is>
      </nc>
    </rcc>
    <rcc rId="0" sId="1">
      <nc r="E131" t="inlineStr">
        <is>
          <t>Functional</t>
        </is>
      </nc>
    </rcc>
    <rcc rId="0" sId="1">
      <nc r="E117" t="inlineStr">
        <is>
          <t>Functional</t>
        </is>
      </nc>
    </rcc>
    <rcc rId="0" sId="1">
      <nc r="E139" t="inlineStr">
        <is>
          <t>Integration</t>
        </is>
      </nc>
    </rcc>
    <rcc rId="0" sId="1">
      <nc r="E119" t="inlineStr">
        <is>
          <t>Functional</t>
        </is>
      </nc>
    </rcc>
    <rcc rId="0" sId="1">
      <nc r="E84" t="inlineStr">
        <is>
          <t>Integration</t>
        </is>
      </nc>
    </rcc>
    <rcc rId="0" sId="1">
      <nc r="E218" t="inlineStr">
        <is>
          <t>Integration</t>
        </is>
      </nc>
    </rcc>
    <rcc rId="0" sId="1">
      <nc r="E285" t="inlineStr">
        <is>
          <t>Functional</t>
        </is>
      </nc>
    </rcc>
    <rcc rId="0" sId="1">
      <nc r="E284" t="inlineStr">
        <is>
          <t>Functional</t>
        </is>
      </nc>
    </rcc>
    <rcc rId="0" sId="1">
      <nc r="E286" t="inlineStr">
        <is>
          <t>Functional</t>
        </is>
      </nc>
    </rcc>
    <rcc rId="0" sId="1">
      <nc r="E2" t="inlineStr">
        <is>
          <t>Functional</t>
        </is>
      </nc>
    </rcc>
    <rcc rId="0" sId="1">
      <nc r="E98" t="inlineStr">
        <is>
          <t>Functional</t>
        </is>
      </nc>
    </rcc>
    <rcc rId="0" sId="1">
      <nc r="E96" t="inlineStr">
        <is>
          <t>Functional</t>
        </is>
      </nc>
    </rcc>
    <rcc rId="0" sId="1">
      <nc r="E175" t="inlineStr">
        <is>
          <t>Functional</t>
        </is>
      </nc>
    </rcc>
    <rcc rId="0" sId="1">
      <nc r="E62" t="inlineStr">
        <is>
          <t>Functional</t>
        </is>
      </nc>
    </rcc>
    <rcc rId="0" sId="1">
      <nc r="E59" t="inlineStr">
        <is>
          <t>Functional</t>
        </is>
      </nc>
    </rcc>
    <rcc rId="0" sId="1">
      <nc r="E179" t="inlineStr">
        <is>
          <t>Functional</t>
        </is>
      </nc>
    </rcc>
    <rcc rId="0" sId="1">
      <nc r="E78" t="inlineStr">
        <is>
          <t>Functional</t>
        </is>
      </nc>
    </rcc>
    <rcc rId="0" sId="1">
      <nc r="E61" t="inlineStr">
        <is>
          <t>Functional</t>
        </is>
      </nc>
    </rcc>
    <rcc rId="0" sId="1">
      <nc r="E181" t="inlineStr">
        <is>
          <t>Functional</t>
        </is>
      </nc>
    </rcc>
    <rcc rId="0" sId="1">
      <nc r="E178" t="inlineStr">
        <is>
          <t>Functional</t>
        </is>
      </nc>
    </rcc>
    <rcc rId="0" sId="1">
      <nc r="E57" t="inlineStr">
        <is>
          <t>Functional</t>
        </is>
      </nc>
    </rcc>
    <rcc rId="0" sId="1">
      <nc r="E137" t="inlineStr">
        <is>
          <t>Functional</t>
        </is>
      </nc>
    </rcc>
    <rcc rId="0" sId="1">
      <nc r="E77" t="inlineStr">
        <is>
          <t>Functional</t>
        </is>
      </nc>
    </rcc>
    <rcc rId="0" sId="1">
      <nc r="E76" t="inlineStr">
        <is>
          <t>Functional</t>
        </is>
      </nc>
    </rcc>
    <rcc rId="0" sId="1">
      <nc r="E97" t="inlineStr">
        <is>
          <t>Functional</t>
        </is>
      </nc>
    </rcc>
    <rcc rId="0" sId="1">
      <nc r="E95" t="inlineStr">
        <is>
          <t>Functional</t>
        </is>
      </nc>
    </rcc>
    <rcc rId="0" sId="1">
      <nc r="E177" t="inlineStr">
        <is>
          <t>Functional</t>
        </is>
      </nc>
    </rcc>
    <rcc rId="0" sId="1">
      <nc r="E66" t="inlineStr">
        <is>
          <t>Functional</t>
        </is>
      </nc>
    </rcc>
    <rcc rId="0" sId="1">
      <nc r="E68" t="inlineStr">
        <is>
          <t>Functional</t>
        </is>
      </nc>
    </rcc>
    <rcc rId="0" sId="1">
      <nc r="E187" t="inlineStr">
        <is>
          <t>Functional</t>
        </is>
      </nc>
    </rcc>
    <rcc rId="0" sId="1">
      <nc r="E185" t="inlineStr">
        <is>
          <t>Functional</t>
        </is>
      </nc>
    </rcc>
    <rcc rId="0" sId="1">
      <nc r="E143" t="inlineStr">
        <is>
          <t>Integration</t>
        </is>
      </nc>
    </rcc>
    <rcc rId="0" sId="1">
      <nc r="E141" t="inlineStr">
        <is>
          <t>Integration</t>
        </is>
      </nc>
    </rcc>
    <rcc rId="0" sId="1">
      <nc r="E145" t="inlineStr">
        <is>
          <t>Integration</t>
        </is>
      </nc>
    </rcc>
    <rcc rId="0" sId="1">
      <nc r="E220" t="inlineStr">
        <is>
          <t>Integration</t>
        </is>
      </nc>
    </rcc>
    <rcc rId="0" sId="1">
      <nc r="E197" t="inlineStr">
        <is>
          <t>Functional</t>
        </is>
      </nc>
    </rcc>
    <rcc rId="0" sId="1">
      <nc r="E49" t="inlineStr">
        <is>
          <t>Functional</t>
        </is>
      </nc>
    </rcc>
    <rcc rId="0" sId="1">
      <nc r="E153" t="inlineStr">
        <is>
          <t>Integration</t>
        </is>
      </nc>
    </rcc>
    <rcc rId="0" sId="1">
      <nc r="E154" t="inlineStr">
        <is>
          <t>Integration</t>
        </is>
      </nc>
    </rcc>
    <rcc rId="0" sId="1">
      <nc r="E3" t="inlineStr">
        <is>
          <t>Functional</t>
        </is>
      </nc>
    </rcc>
    <rcc rId="0" sId="1">
      <nc r="E108" t="inlineStr">
        <is>
          <t>Functional</t>
        </is>
      </nc>
    </rcc>
    <rcc rId="0" sId="1">
      <nc r="E38" t="inlineStr">
        <is>
          <t>Functional</t>
        </is>
      </nc>
    </rcc>
    <rcc rId="0" sId="1">
      <nc r="E50" t="inlineStr">
        <is>
          <t>Functional</t>
        </is>
      </nc>
    </rcc>
    <rcc rId="0" sId="1">
      <nc r="E115" t="inlineStr">
        <is>
          <t>Functional</t>
        </is>
      </nc>
    </rcc>
    <rcc rId="0" sId="1">
      <nc r="E275" t="inlineStr">
        <is>
          <t>Functional</t>
        </is>
      </nc>
    </rcc>
    <rcc rId="0" sId="1">
      <nc r="E274" t="inlineStr">
        <is>
          <t>Functional</t>
        </is>
      </nc>
    </rcc>
    <rcc rId="0" sId="1">
      <nc r="E276" t="inlineStr">
        <is>
          <t>Functional</t>
        </is>
      </nc>
    </rcc>
    <rcc rId="0" sId="1">
      <nc r="E18" t="inlineStr">
        <is>
          <t>Functional</t>
        </is>
      </nc>
    </rcc>
    <rcc rId="0" sId="1">
      <nc r="E283" t="inlineStr">
        <is>
          <t>Functional</t>
        </is>
      </nc>
    </rcc>
    <rcc rId="0" sId="1">
      <nc r="E281" t="inlineStr">
        <is>
          <t>Functional</t>
        </is>
      </nc>
    </rcc>
    <rcc rId="0" sId="1">
      <nc r="E127" t="inlineStr">
        <is>
          <t>Functional</t>
        </is>
      </nc>
    </rcc>
    <rcc rId="0" sId="1">
      <nc r="E126" t="inlineStr">
        <is>
          <t>Functional</t>
        </is>
      </nc>
    </rcc>
    <rcc rId="0" sId="1">
      <nc r="E9" t="inlineStr">
        <is>
          <t>Functional</t>
        </is>
      </nc>
    </rcc>
    <rcc rId="0" sId="1">
      <nc r="E88" t="inlineStr">
        <is>
          <t>Functional</t>
        </is>
      </nc>
    </rcc>
    <rcc rId="0" sId="1">
      <nc r="E162" t="inlineStr">
        <is>
          <t>Integration</t>
        </is>
      </nc>
    </rcc>
    <rcc rId="0" sId="1">
      <nc r="E163" t="inlineStr">
        <is>
          <t>Integration</t>
        </is>
      </nc>
    </rcc>
    <rcc rId="0" sId="1">
      <nc r="E227" t="inlineStr">
        <is>
          <t>Integration</t>
        </is>
      </nc>
    </rcc>
    <rcc rId="0" sId="1">
      <nc r="E269" t="inlineStr">
        <is>
          <t>Functional</t>
        </is>
      </nc>
    </rcc>
    <rcc rId="0" sId="1">
      <nc r="E267" t="inlineStr">
        <is>
          <t>Functional</t>
        </is>
      </nc>
    </rcc>
    <rcc rId="0" sId="1">
      <nc r="E271" t="inlineStr">
        <is>
          <t>Functional</t>
        </is>
      </nc>
    </rcc>
    <rcc rId="0" sId="1">
      <nc r="E93" t="inlineStr">
        <is>
          <t>Functional</t>
        </is>
      </nc>
    </rcc>
    <rcc rId="0" sId="1">
      <nc r="E215" t="inlineStr">
        <is>
          <t>Functional</t>
        </is>
      </nc>
    </rcc>
    <rcc rId="0" sId="1">
      <nc r="E75" t="inlineStr">
        <is>
          <t>Functional</t>
        </is>
      </nc>
    </rcc>
    <rcc rId="0" sId="1">
      <nc r="E203" t="inlineStr">
        <is>
          <t>Functional</t>
        </is>
      </nc>
    </rcc>
    <rcc rId="0" sId="1">
      <nc r="E92" t="inlineStr">
        <is>
          <t>Functional</t>
        </is>
      </nc>
    </rcc>
    <rcc rId="0" sId="1">
      <nc r="E85" t="inlineStr">
        <is>
          <t>Functional</t>
        </is>
      </nc>
    </rcc>
    <rcc rId="0" sId="1">
      <nc r="E255" t="inlineStr">
        <is>
          <t>Functional</t>
        </is>
      </nc>
    </rcc>
    <rcc rId="0" sId="1">
      <nc r="E116" t="inlineStr">
        <is>
          <t>Functional</t>
        </is>
      </nc>
    </rcc>
    <rcc rId="0" sId="1">
      <nc r="E242" t="inlineStr">
        <is>
          <t>Functional</t>
        </is>
      </nc>
    </rcc>
    <rcc rId="0" sId="1">
      <nc r="E29" t="inlineStr">
        <is>
          <t>Functional</t>
        </is>
      </nc>
    </rcc>
    <rcc rId="0" sId="1">
      <nc r="E202" t="inlineStr">
        <is>
          <t>Functional</t>
        </is>
      </nc>
    </rcc>
    <rcc rId="0" sId="1">
      <nc r="E241" t="inlineStr">
        <is>
          <t>Functional</t>
        </is>
      </nc>
    </rcc>
    <rcc rId="0" sId="1">
      <nc r="E188" t="inlineStr">
        <is>
          <t>Functional</t>
        </is>
      </nc>
    </rcc>
    <rcc rId="0" sId="1">
      <nc r="E244" t="inlineStr">
        <is>
          <t>Functional</t>
        </is>
      </nc>
    </rcc>
    <rcc rId="0" sId="1">
      <nc r="E149" t="inlineStr">
        <is>
          <t>Functional</t>
        </is>
      </nc>
    </rcc>
    <rcc rId="0" sId="1">
      <nc r="E191" t="inlineStr">
        <is>
          <t>Functional</t>
        </is>
      </nc>
    </rcc>
    <rcc rId="0" sId="1">
      <nc r="E223" t="inlineStr">
        <is>
          <t>Functional</t>
        </is>
      </nc>
    </rcc>
    <rcc rId="0" sId="1">
      <nc r="E148" t="inlineStr">
        <is>
          <t>Functional</t>
        </is>
      </nc>
    </rcc>
    <rcc rId="0" sId="1">
      <nc r="E273" t="inlineStr">
        <is>
          <t>Functional</t>
        </is>
      </nc>
    </rcc>
    <rcc rId="0" sId="1">
      <nc r="E272" t="inlineStr">
        <is>
          <t>Functional</t>
        </is>
      </nc>
    </rcc>
    <rcc rId="0" sId="1">
      <nc r="E204" t="inlineStr">
        <is>
          <t>Functional</t>
        </is>
      </nc>
    </rcc>
    <rcc rId="0" sId="1">
      <nc r="E129" t="inlineStr">
        <is>
          <t>Functional</t>
        </is>
      </nc>
    </rcc>
    <rcc rId="0" sId="1">
      <nc r="E128" t="inlineStr">
        <is>
          <t>Functional</t>
        </is>
      </nc>
    </rcc>
    <rcc rId="0" sId="1">
      <nc r="E10" t="inlineStr">
        <is>
          <t>Functional</t>
        </is>
      </nc>
    </rcc>
    <rcc rId="0" sId="1">
      <nc r="E172" t="inlineStr">
        <is>
          <t>Functional</t>
        </is>
      </nc>
    </rcc>
    <rcc rId="0" sId="1">
      <nc r="E201" t="inlineStr">
        <is>
          <t>Functional</t>
        </is>
      </nc>
    </rcc>
    <rcc rId="0" sId="1">
      <nc r="E86" t="inlineStr">
        <is>
          <t>Functional</t>
        </is>
      </nc>
    </rcc>
    <rcc rId="0" sId="1">
      <nc r="E87" t="inlineStr">
        <is>
          <t>Functional</t>
        </is>
      </nc>
    </rcc>
    <rcc rId="0" sId="1">
      <nc r="E111" t="inlineStr">
        <is>
          <t>Functional</t>
        </is>
      </nc>
    </rcc>
    <rcc rId="0" sId="1">
      <nc r="E110" t="inlineStr">
        <is>
          <t>Functional</t>
        </is>
      </nc>
    </rcc>
    <rcc rId="0" sId="1">
      <nc r="E118" t="inlineStr">
        <is>
          <t>Functional</t>
        </is>
      </nc>
    </rcc>
    <rcc rId="0" sId="1">
      <nc r="E169" t="inlineStr">
        <is>
          <t>Functional</t>
        </is>
      </nc>
    </rcc>
    <rcc rId="0" sId="1">
      <nc r="E209" t="inlineStr">
        <is>
          <t>Functional</t>
        </is>
      </nc>
    </rcc>
    <rcc rId="0" sId="1">
      <nc r="E171" t="inlineStr">
        <is>
          <t>Functional</t>
        </is>
      </nc>
    </rcc>
    <rcc rId="0" sId="1">
      <nc r="E170" t="inlineStr">
        <is>
          <t>Functional</t>
        </is>
      </nc>
    </rcc>
    <rcc rId="0" sId="1">
      <nc r="E224" t="inlineStr">
        <is>
          <t>Functional</t>
        </is>
      </nc>
    </rcc>
    <rcc rId="0" sId="1">
      <nc r="E48" t="inlineStr">
        <is>
          <t>Functional</t>
        </is>
      </nc>
    </rcc>
    <rcc rId="0" sId="1">
      <nc r="E19" t="inlineStr">
        <is>
          <t>Functional</t>
        </is>
      </nc>
    </rcc>
    <rcc rId="0" sId="1">
      <nc r="E259" t="inlineStr">
        <is>
          <t>Functional</t>
        </is>
      </nc>
    </rcc>
    <rcc rId="0" sId="1">
      <nc r="E55" t="inlineStr">
        <is>
          <t>Functional</t>
        </is>
      </nc>
    </rcc>
    <rcc rId="0" sId="1">
      <nc r="E282" t="inlineStr">
        <is>
          <t>Functional</t>
        </is>
      </nc>
    </rcc>
    <rcc rId="0" sId="1">
      <nc r="E113" t="inlineStr">
        <is>
          <t>Functional</t>
        </is>
      </nc>
    </rcc>
    <rcc rId="0" sId="1">
      <nc r="E246" t="inlineStr">
        <is>
          <t>Functional</t>
        </is>
      </nc>
    </rcc>
    <rcc rId="0" sId="1">
      <nc r="E147" t="inlineStr">
        <is>
          <t>Integration</t>
        </is>
      </nc>
    </rcc>
    <rcc rId="0" sId="1">
      <nc r="E22" t="inlineStr">
        <is>
          <t>Functional</t>
        </is>
      </nc>
    </rcc>
    <rcc rId="0" sId="1">
      <nc r="E205" t="inlineStr">
        <is>
          <t>Functional</t>
        </is>
      </nc>
    </rcc>
    <rcc rId="0" sId="1">
      <nc r="E167" t="inlineStr">
        <is>
          <t>Functional</t>
        </is>
      </nc>
    </rcc>
    <rcc rId="0" sId="1">
      <nc r="E238" t="inlineStr">
        <is>
          <t>Functional</t>
        </is>
      </nc>
    </rcc>
    <rcc rId="0" sId="1">
      <nc r="E133" t="inlineStr">
        <is>
          <t>Functional</t>
        </is>
      </nc>
    </rcc>
    <rcc rId="0" sId="1">
      <nc r="E132" t="inlineStr">
        <is>
          <t>Functional</t>
        </is>
      </nc>
    </rcc>
    <rcc rId="0" sId="1">
      <nc r="E228" t="inlineStr">
        <is>
          <t>Functional</t>
        </is>
      </nc>
    </rcc>
    <rcc rId="0" sId="1">
      <nc r="E166" t="inlineStr">
        <is>
          <t>Functional</t>
        </is>
      </nc>
    </rcc>
    <rcc rId="0" sId="1">
      <nc r="E157" t="inlineStr">
        <is>
          <t>Functional</t>
        </is>
      </nc>
    </rcc>
    <rcc rId="0" sId="1">
      <nc r="E159" t="inlineStr">
        <is>
          <t>Functional</t>
        </is>
      </nc>
    </rcc>
    <rcc rId="0" sId="1">
      <nc r="E165" t="inlineStr">
        <is>
          <t>Functional</t>
        </is>
      </nc>
    </rcc>
    <rcc rId="0" sId="1">
      <nc r="E231" t="inlineStr">
        <is>
          <t>Integration</t>
        </is>
      </nc>
    </rcc>
    <rcc rId="0" sId="1">
      <nc r="E232" t="inlineStr">
        <is>
          <t>Functional</t>
        </is>
      </nc>
    </rcc>
    <rcc rId="0" sId="1">
      <nc r="E233" t="inlineStr">
        <is>
          <t>Functional</t>
        </is>
      </nc>
    </rcc>
    <rcc rId="0" sId="1">
      <nc r="E234" t="inlineStr">
        <is>
          <t>Functional</t>
        </is>
      </nc>
    </rcc>
    <rcc rId="0" sId="1">
      <nc r="E235" t="inlineStr">
        <is>
          <t>Functional</t>
        </is>
      </nc>
    </rcc>
    <rcc rId="0" sId="1">
      <nc r="E236" t="inlineStr">
        <is>
          <t>Functional</t>
        </is>
      </nc>
    </rcc>
    <rcc rId="0" sId="1">
      <nc r="E237" t="inlineStr">
        <is>
          <t>Functional</t>
        </is>
      </nc>
    </rcc>
    <rcc rId="0" sId="1">
      <nc r="E164" t="inlineStr">
        <is>
          <t>Functional</t>
        </is>
      </nc>
    </rcc>
    <rcc rId="0" sId="1">
      <nc r="E156" t="inlineStr">
        <is>
          <t>Functional</t>
        </is>
      </nc>
    </rcc>
    <rcc rId="0" sId="1">
      <nc r="E158" t="inlineStr">
        <is>
          <t>Functional</t>
        </is>
      </nc>
    </rcc>
    <rcc rId="0" sId="1">
      <nc r="E264" t="inlineStr">
        <is>
          <t>Negative</t>
        </is>
      </nc>
    </rcc>
    <rcc rId="0" sId="1">
      <nc r="E263" t="inlineStr">
        <is>
          <t>Functional</t>
        </is>
      </nc>
    </rcc>
    <rcc rId="0" sId="1">
      <nc r="E270" t="inlineStr">
        <is>
          <t>Functional</t>
        </is>
      </nc>
    </rcc>
    <rcc rId="0" sId="1">
      <nc r="E47" t="inlineStr">
        <is>
          <t>Functional</t>
        </is>
      </nc>
    </rcc>
    <rcc rId="0" sId="1">
      <nc r="E109" t="inlineStr">
        <is>
          <t>Functional</t>
        </is>
      </nc>
    </rcc>
    <rcc rId="0" sId="1">
      <nc r="E45" t="inlineStr">
        <is>
          <t>Functional</t>
        </is>
      </nc>
    </rcc>
    <rcc rId="0" sId="1">
      <nc r="E36" t="inlineStr">
        <is>
          <t>Functional</t>
        </is>
      </nc>
    </rcc>
    <rcc rId="0" sId="1">
      <nc r="E37" t="inlineStr">
        <is>
          <t>Functional</t>
        </is>
      </nc>
    </rcc>
    <rcc rId="0" sId="1">
      <nc r="E112" t="inlineStr">
        <is>
          <t>Functional</t>
        </is>
      </nc>
    </rcc>
    <rcc rId="0" sId="1">
      <nc r="E258" t="inlineStr">
        <is>
          <t>Functional</t>
        </is>
      </nc>
    </rcc>
    <rcc rId="0" sId="1">
      <nc r="E91" t="inlineStr">
        <is>
          <t>Functional</t>
        </is>
      </nc>
    </rcc>
    <rcc rId="0" sId="1">
      <nc r="E79" t="inlineStr">
        <is>
          <t>Functional</t>
        </is>
      </nc>
    </rcc>
    <rcc rId="0" sId="1">
      <nc r="E82" t="inlineStr">
        <is>
          <t>Functional</t>
        </is>
      </nc>
    </rcc>
    <rcc rId="0" sId="1">
      <nc r="E251" t="inlineStr">
        <is>
          <t>Functional</t>
        </is>
      </nc>
    </rcc>
    <rcc rId="0" sId="1">
      <nc r="E252" t="inlineStr">
        <is>
          <t>Functional</t>
        </is>
      </nc>
    </rcc>
    <rcc rId="0" sId="1">
      <nc r="E122" t="inlineStr">
        <is>
          <t>Functional</t>
        </is>
      </nc>
    </rcc>
    <rcc rId="0" sId="1">
      <nc r="E124" t="inlineStr">
        <is>
          <t>Functional</t>
        </is>
      </nc>
    </rcc>
    <rcc rId="0" sId="1">
      <nc r="E121" t="inlineStr">
        <is>
          <t>Functional</t>
        </is>
      </nc>
    </rcc>
    <rcc rId="0" sId="1">
      <nc r="E120" t="inlineStr">
        <is>
          <t>Functional</t>
        </is>
      </nc>
    </rcc>
    <rcc rId="0" sId="1">
      <nc r="E214" t="inlineStr">
        <is>
          <t>Functional</t>
        </is>
      </nc>
    </rcc>
    <rcc rId="0" sId="1">
      <nc r="E211" t="inlineStr">
        <is>
          <t>Functional</t>
        </is>
      </nc>
    </rcc>
    <rcc rId="0" sId="1">
      <nc r="E176" t="inlineStr">
        <is>
          <t>Functional</t>
        </is>
      </nc>
    </rcc>
    <rcc rId="0" sId="1">
      <nc r="E63" t="inlineStr">
        <is>
          <t>Functional</t>
        </is>
      </nc>
    </rcc>
    <rcc rId="0" sId="1">
      <nc r="E183" t="inlineStr">
        <is>
          <t>Functional</t>
        </is>
      </nc>
    </rcc>
    <rcc rId="0" sId="1">
      <nc r="E180" t="inlineStr">
        <is>
          <t>Functional</t>
        </is>
      </nc>
    </rcc>
    <rcc rId="0" sId="1">
      <nc r="E67" t="inlineStr">
        <is>
          <t>Functional</t>
        </is>
      </nc>
    </rcc>
    <rcc rId="0" sId="1">
      <nc r="E256" t="inlineStr">
        <is>
          <t>Functional</t>
        </is>
      </nc>
    </rcc>
    <rcc rId="0" sId="1">
      <nc r="E182" t="inlineStr">
        <is>
          <t>Functional</t>
        </is>
      </nc>
    </rcc>
    <rcc rId="0" sId="1">
      <nc r="E265" t="inlineStr">
        <is>
          <t>Functional</t>
        </is>
      </nc>
    </rcc>
    <rcc rId="0" sId="1">
      <nc r="E213" t="inlineStr">
        <is>
          <t>Functional</t>
        </is>
      </nc>
    </rcc>
    <rcc rId="0" sId="1">
      <nc r="E210" t="inlineStr">
        <is>
          <t>Functional</t>
        </is>
      </nc>
    </rcc>
    <rcc rId="0" sId="1">
      <nc r="E56" t="inlineStr">
        <is>
          <t>Functional</t>
        </is>
      </nc>
    </rcc>
    <rcc rId="0" sId="1">
      <nc r="E186" t="inlineStr">
        <is>
          <t>Functional</t>
        </is>
      </nc>
    </rcc>
    <rcc rId="0" sId="1">
      <nc r="E174" t="inlineStr">
        <is>
          <t>Functional</t>
        </is>
      </nc>
    </rcc>
    <rcc rId="0" sId="1">
      <nc r="E72" t="inlineStr">
        <is>
          <t>Functional</t>
        </is>
      </nc>
    </rcc>
    <rcc rId="0" sId="1">
      <nc r="E81" t="inlineStr">
        <is>
          <t>Functional</t>
        </is>
      </nc>
    </rcc>
    <rcc rId="0" sId="1">
      <nc r="E71" t="inlineStr">
        <is>
          <t>Functional</t>
        </is>
      </nc>
    </rcc>
    <rcc rId="0" sId="1">
      <nc r="E70" t="inlineStr">
        <is>
          <t>Functional</t>
        </is>
      </nc>
    </rcc>
    <rcc rId="0" sId="1">
      <nc r="E173" t="inlineStr">
        <is>
          <t>Functional</t>
        </is>
      </nc>
    </rcc>
    <rcc rId="0" sId="1">
      <nc r="E184" t="inlineStr">
        <is>
          <t>Functional</t>
        </is>
      </nc>
    </rcc>
    <rcc rId="0" sId="1">
      <nc r="E222" t="inlineStr">
        <is>
          <t>Functional</t>
        </is>
      </nc>
    </rcc>
    <rcc rId="0" sId="1">
      <nc r="E196" t="inlineStr">
        <is>
          <t>Functional</t>
        </is>
      </nc>
    </rcc>
    <rcc rId="0" sId="1">
      <nc r="E39" t="inlineStr">
        <is>
          <t>Functional</t>
        </is>
      </nc>
    </rcc>
    <rcc rId="0" sId="1">
      <nc r="E277" t="inlineStr">
        <is>
          <t>Functional</t>
        </is>
      </nc>
    </rcc>
    <rcc rId="0" sId="1">
      <nc r="E279" t="inlineStr">
        <is>
          <t>Functional</t>
        </is>
      </nc>
    </rcc>
    <rcc rId="0" sId="1">
      <nc r="E278" t="inlineStr">
        <is>
          <t>Functional</t>
        </is>
      </nc>
    </rcc>
  </rrc>
  <rrc rId="5497" sId="1" ref="E1:E1048576" action="deleteCol" edge="1">
    <rfmt sheetId="1" xfDxf="1" sqref="E1:E1048576" start="0" length="0"/>
    <rcc rId="0" sId="1" dxf="1">
      <nc r="E1" t="inlineStr">
        <is>
          <t>tools_used</t>
        </is>
      </nc>
      <ndxf>
        <font>
          <b/>
          <sz val="11"/>
          <color theme="1"/>
          <name val="Calibri"/>
          <family val="2"/>
          <scheme val="minor"/>
        </font>
        <fill>
          <patternFill patternType="solid">
            <bgColor theme="4"/>
          </patternFill>
        </fill>
      </ndxf>
    </rcc>
    <rcc rId="0" sId="1">
      <nc r="E6" t="inlineStr">
        <is>
          <t>na</t>
        </is>
      </nc>
    </rcc>
    <rcc rId="0" sId="1">
      <nc r="E17" t="inlineStr">
        <is>
          <t>na</t>
        </is>
      </nc>
    </rcc>
    <rcc rId="0" sId="1">
      <nc r="E261" t="inlineStr">
        <is>
          <t>na</t>
        </is>
      </nc>
    </rcc>
    <rcc rId="0" sId="1">
      <nc r="E44" t="inlineStr">
        <is>
          <t>na</t>
        </is>
      </nc>
    </rcc>
    <rcc rId="0" sId="1">
      <nc r="E199" t="inlineStr">
        <is>
          <t>na</t>
        </is>
      </nc>
    </rcc>
    <rcc rId="0" sId="1">
      <nc r="E168" t="inlineStr">
        <is>
          <t>na</t>
        </is>
      </nc>
    </rcc>
    <rcc rId="0" sId="1">
      <nc r="E194" t="inlineStr">
        <is>
          <t>na</t>
        </is>
      </nc>
    </rcc>
    <rcc rId="0" sId="1">
      <nc r="E195" t="inlineStr">
        <is>
          <t>na</t>
        </is>
      </nc>
    </rcc>
    <rcc rId="0" sId="1">
      <nc r="E192" t="inlineStr">
        <is>
          <t>na</t>
        </is>
      </nc>
    </rcc>
    <rcc rId="0" sId="1">
      <nc r="E230" t="inlineStr">
        <is>
          <t>na</t>
        </is>
      </nc>
    </rcc>
    <rcc rId="0" sId="1">
      <nc r="E14" t="inlineStr">
        <is>
          <t>na</t>
        </is>
      </nc>
    </rcc>
    <rcc rId="0" sId="1">
      <nc r="E239" t="inlineStr">
        <is>
          <t>na</t>
        </is>
      </nc>
    </rcc>
    <rcc rId="0" sId="1">
      <nc r="E51" t="inlineStr">
        <is>
          <t>na</t>
        </is>
      </nc>
    </rcc>
    <rcc rId="0" sId="1">
      <nc r="E52" t="inlineStr">
        <is>
          <t>na</t>
        </is>
      </nc>
    </rcc>
    <rcc rId="0" sId="1">
      <nc r="E240" t="inlineStr">
        <is>
          <t>na</t>
        </is>
      </nc>
    </rcc>
    <rcc rId="0" sId="1">
      <nc r="E46" t="inlineStr">
        <is>
          <t>USB Tree View</t>
        </is>
      </nc>
    </rcc>
    <rcc rId="0" sId="1">
      <nc r="E16" t="inlineStr">
        <is>
          <t>na</t>
        </is>
      </nc>
    </rcc>
    <rcc rId="0" sId="1">
      <nc r="E12" t="inlineStr">
        <is>
          <t>na</t>
        </is>
      </nc>
    </rcc>
    <rcc rId="0" sId="1">
      <nc r="E13" t="inlineStr">
        <is>
          <t>na</t>
        </is>
      </nc>
    </rcc>
    <rcc rId="0" sId="1">
      <nc r="E248" t="inlineStr">
        <is>
          <t>na</t>
        </is>
      </nc>
    </rcc>
    <rcc rId="0" sId="1">
      <nc r="E136" t="inlineStr">
        <is>
          <t>na</t>
        </is>
      </nc>
    </rcc>
    <rcc rId="0" sId="1">
      <nc r="E23" t="inlineStr">
        <is>
          <t>na</t>
        </is>
      </nc>
    </rcc>
    <rcc rId="0" sId="1">
      <nc r="E247" t="inlineStr">
        <is>
          <t>na</t>
        </is>
      </nc>
    </rcc>
    <rcc rId="0" sId="1">
      <nc r="E15" t="inlineStr">
        <is>
          <t>na</t>
        </is>
      </nc>
    </rcc>
    <rcc rId="0" sId="1">
      <nc r="E146" t="inlineStr">
        <is>
          <t>na</t>
        </is>
      </nc>
    </rcc>
    <rcc rId="0" sId="1">
      <nc r="E243" t="inlineStr">
        <is>
          <t>na</t>
        </is>
      </nc>
    </rcc>
    <rcc rId="0" sId="1">
      <nc r="E69" t="inlineStr">
        <is>
          <t>Sensor Viewer</t>
        </is>
      </nc>
    </rcc>
    <rcc rId="0" sId="1">
      <nc r="E11" t="inlineStr">
        <is>
          <t>na</t>
        </is>
      </nc>
    </rcc>
    <rcc rId="0" sId="1">
      <nc r="E245" t="inlineStr">
        <is>
          <t>na</t>
        </is>
      </nc>
    </rcc>
    <rcc rId="0" sId="1">
      <nc r="E221" t="inlineStr">
        <is>
          <t>MEInfowin64.exe</t>
        </is>
      </nc>
    </rcc>
    <rcc rId="0" sId="1">
      <nc r="E32" t="inlineStr">
        <is>
          <t>na</t>
        </is>
      </nc>
    </rcc>
    <rcc rId="0" sId="1">
      <nc r="E33" t="inlineStr">
        <is>
          <t>na</t>
        </is>
      </nc>
    </rcc>
    <rcc rId="0" sId="1">
      <nc r="E34" t="inlineStr">
        <is>
          <t>na</t>
        </is>
      </nc>
    </rcc>
    <rcc rId="0" sId="1">
      <nc r="E25" t="inlineStr">
        <is>
          <t>na</t>
        </is>
      </nc>
    </rcc>
    <rcc rId="0" sId="1">
      <nc r="E27" t="inlineStr">
        <is>
          <t>na</t>
        </is>
      </nc>
    </rcc>
    <rcc rId="0" sId="1">
      <nc r="E26" t="inlineStr">
        <is>
          <t>na</t>
        </is>
      </nc>
    </rcc>
    <rcc rId="0" sId="1">
      <nc r="E225" t="inlineStr">
        <is>
          <t>na</t>
        </is>
      </nc>
    </rcc>
    <rcc rId="0" sId="1">
      <nc r="E151" t="inlineStr">
        <is>
          <t>na</t>
        </is>
      </nc>
    </rcc>
    <rcc rId="0" sId="1">
      <nc r="E150" t="inlineStr">
        <is>
          <t>na</t>
        </is>
      </nc>
    </rcc>
    <rcc rId="0" sId="1">
      <nc r="E54" t="inlineStr">
        <is>
          <t>na</t>
        </is>
      </nc>
    </rcc>
    <rcc rId="0" sId="1">
      <nc r="E155" t="inlineStr">
        <is>
          <t>na</t>
        </is>
      </nc>
    </rcc>
    <rcc rId="0" sId="1">
      <nc r="E198" t="inlineStr">
        <is>
          <t>na</t>
        </is>
      </nc>
    </rcc>
    <rcc rId="0" sId="1">
      <nc r="E104" t="inlineStr">
        <is>
          <t>na</t>
        </is>
      </nc>
    </rcc>
    <rcc rId="0" sId="1">
      <nc r="E125" t="inlineStr">
        <is>
          <t>iTestSuite,na</t>
        </is>
      </nc>
    </rcc>
    <rcc rId="0" sId="1">
      <nc r="E42" t="inlineStr">
        <is>
          <t>na</t>
        </is>
      </nc>
    </rcc>
    <rcc rId="0" sId="1">
      <nc r="E138" t="inlineStr">
        <is>
          <t>na</t>
        </is>
      </nc>
    </rcc>
    <rcc rId="0" sId="1">
      <nc r="E257" t="inlineStr">
        <is>
          <t>na</t>
        </is>
      </nc>
    </rcc>
    <rcc rId="0" sId="1">
      <nc r="E262" t="inlineStr">
        <is>
          <t>na</t>
        </is>
      </nc>
    </rcc>
    <rcc rId="0" sId="1">
      <nc r="E102" t="inlineStr">
        <is>
          <t>na</t>
        </is>
      </nc>
    </rcc>
    <rcc rId="0" sId="1">
      <nc r="E254" t="inlineStr">
        <is>
          <t>na</t>
        </is>
      </nc>
    </rcc>
    <rcc rId="0" sId="1">
      <nc r="E101" t="inlineStr">
        <is>
          <t>na</t>
        </is>
      </nc>
    </rcc>
    <rcc rId="0" sId="1">
      <nc r="E200" t="inlineStr">
        <is>
          <t>na</t>
        </is>
      </nc>
    </rcc>
    <rcc rId="0" sId="1">
      <nc r="E100" t="inlineStr">
        <is>
          <t>na</t>
        </is>
      </nc>
    </rcc>
    <rcc rId="0" sId="1">
      <nc r="E43" t="inlineStr">
        <is>
          <t>na</t>
        </is>
      </nc>
    </rcc>
    <rcc rId="0" sId="1">
      <nc r="E249" t="inlineStr">
        <is>
          <t>TAT</t>
        </is>
      </nc>
    </rcc>
    <rcc rId="0" sId="1">
      <nc r="E130" t="inlineStr">
        <is>
          <t>na</t>
        </is>
      </nc>
    </rcc>
    <rcc rId="0" sId="1">
      <nc r="E53" t="inlineStr">
        <is>
          <t>na</t>
        </is>
      </nc>
    </rcc>
    <rcc rId="0" sId="1">
      <nc r="E193" t="inlineStr">
        <is>
          <t>na</t>
        </is>
      </nc>
    </rcc>
    <rcc rId="0" sId="1">
      <nc r="E20" t="inlineStr">
        <is>
          <t>na</t>
        </is>
      </nc>
    </rcc>
    <rcc rId="0" sId="1">
      <nc r="E206" t="inlineStr">
        <is>
          <t>na</t>
        </is>
      </nc>
    </rcc>
    <rcc rId="0" sId="1">
      <nc r="E207" t="inlineStr">
        <is>
          <t>na</t>
        </is>
      </nc>
    </rcc>
    <rcc rId="0" sId="1">
      <nc r="E253" t="inlineStr">
        <is>
          <t>na</t>
        </is>
      </nc>
    </rcc>
    <rcc rId="0" sId="1">
      <nc r="E208" t="inlineStr">
        <is>
          <t>na</t>
        </is>
      </nc>
    </rcc>
    <rcc rId="0" sId="1">
      <nc r="E21" t="inlineStr">
        <is>
          <t>na</t>
        </is>
      </nc>
    </rcc>
    <rcc rId="0" sId="1">
      <nc r="E40" t="inlineStr">
        <is>
          <t>na</t>
        </is>
      </nc>
    </rcc>
    <rcc rId="0" sId="1">
      <nc r="E83" t="inlineStr">
        <is>
          <t>Windows_Camera_App</t>
        </is>
      </nc>
    </rcc>
    <rcc rId="0" sId="1">
      <nc r="E90" t="inlineStr">
        <is>
          <t>na</t>
        </is>
      </nc>
    </rcc>
    <rcc rId="0" sId="1">
      <nc r="E142" t="inlineStr">
        <is>
          <t>na</t>
        </is>
      </nc>
    </rcc>
    <rcc rId="0" sId="1">
      <nc r="E217" t="inlineStr">
        <is>
          <t>na</t>
        </is>
      </nc>
    </rcc>
    <rcc rId="0" sId="1">
      <nc r="E140" t="inlineStr">
        <is>
          <t>Windows_Camera_App</t>
        </is>
      </nc>
    </rcc>
    <rcc rId="0" sId="1">
      <nc r="E144" t="inlineStr">
        <is>
          <t>na</t>
        </is>
      </nc>
    </rcc>
    <rcc rId="0" sId="1">
      <nc r="E73" t="inlineStr">
        <is>
          <t>na</t>
        </is>
      </nc>
    </rcc>
    <rcc rId="0" sId="1">
      <nc r="E74" t="inlineStr">
        <is>
          <t>na</t>
        </is>
      </nc>
    </rcc>
    <rcc rId="0" sId="1">
      <nc r="E219" t="inlineStr">
        <is>
          <t>na</t>
        </is>
      </nc>
    </rcc>
    <rcc rId="0" sId="1">
      <nc r="E280" t="inlineStr">
        <is>
          <t>na</t>
        </is>
      </nc>
    </rcc>
    <rcc rId="0" sId="1">
      <nc r="E189" t="inlineStr">
        <is>
          <t>na</t>
        </is>
      </nc>
    </rcc>
    <rcc rId="0" sId="1">
      <nc r="E229" t="inlineStr">
        <is>
          <t>na</t>
        </is>
      </nc>
    </rcc>
    <rcc rId="0" sId="1">
      <nc r="E190" t="inlineStr">
        <is>
          <t>na</t>
        </is>
      </nc>
    </rcc>
    <rcc rId="0" sId="1">
      <nc r="E80" t="inlineStr">
        <is>
          <t>na</t>
        </is>
      </nc>
    </rcc>
    <rcc rId="0" sId="1">
      <nc r="E58" t="inlineStr">
        <is>
          <t>Sensor Viewer</t>
        </is>
      </nc>
    </rcc>
    <rcc rId="0" sId="1">
      <nc r="E60" t="inlineStr">
        <is>
          <t>Sensor Viewer</t>
        </is>
      </nc>
    </rcc>
    <rcc rId="0" sId="1">
      <nc r="E212" t="inlineStr">
        <is>
          <t>Sensor Viewer</t>
        </is>
      </nc>
    </rcc>
    <rcc rId="0" sId="1">
      <nc r="E64" t="inlineStr">
        <is>
          <t>OPM Tool</t>
        </is>
      </nc>
    </rcc>
    <rcc rId="0" sId="1">
      <nc r="E65" t="inlineStr">
        <is>
          <t>OPM Tool</t>
        </is>
      </nc>
    </rcc>
    <rcc rId="0" sId="1">
      <nc r="E160" t="inlineStr">
        <is>
          <t>na</t>
        </is>
      </nc>
    </rcc>
    <rcc rId="0" sId="1">
      <nc r="E226" t="inlineStr">
        <is>
          <t>na</t>
        </is>
      </nc>
    </rcc>
    <rcc rId="0" sId="1">
      <nc r="E161" t="inlineStr">
        <is>
          <t>na</t>
        </is>
      </nc>
    </rcc>
    <rcc rId="0" sId="1">
      <nc r="E89" t="inlineStr">
        <is>
          <t>na</t>
        </is>
      </nc>
    </rcc>
    <rcc rId="0" sId="1">
      <nc r="E24" t="inlineStr">
        <is>
          <t>na</t>
        </is>
      </nc>
    </rcc>
    <rcc rId="0" sId="1">
      <nc r="E105" t="inlineStr">
        <is>
          <t>na</t>
        </is>
      </nc>
    </rcc>
    <rcc rId="0" sId="1">
      <nc r="E106" t="inlineStr">
        <is>
          <t>na</t>
        </is>
      </nc>
    </rcc>
    <rcc rId="0" sId="1">
      <nc r="E107" t="inlineStr">
        <is>
          <t>na</t>
        </is>
      </nc>
    </rcc>
    <rcc rId="0" sId="1">
      <nc r="E5" t="inlineStr">
        <is>
          <t>na</t>
        </is>
      </nc>
    </rcc>
    <rcc rId="0" sId="1">
      <nc r="E4" t="inlineStr">
        <is>
          <t>na</t>
        </is>
      </nc>
    </rcc>
    <rcc rId="0" sId="1">
      <nc r="E123" t="inlineStr">
        <is>
          <t>MEInfowin64.exe</t>
        </is>
      </nc>
    </rcc>
    <rcc rId="0" sId="1">
      <nc r="E103" t="inlineStr">
        <is>
          <t>Putty,TeraTerm</t>
        </is>
      </nc>
    </rcc>
    <rcc rId="0" sId="1">
      <nc r="E7" t="inlineStr">
        <is>
          <t>na</t>
        </is>
      </nc>
    </rcc>
    <rcc rId="0" sId="1">
      <nc r="E99" t="inlineStr">
        <is>
          <t>na</t>
        </is>
      </nc>
    </rcc>
    <rcc rId="0" sId="1">
      <nc r="E8" t="inlineStr">
        <is>
          <t>na</t>
        </is>
      </nc>
    </rcc>
    <rcc rId="0" sId="1">
      <nc r="E216" t="inlineStr">
        <is>
          <t>na</t>
        </is>
      </nc>
    </rcc>
    <rcc rId="0" sId="1">
      <nc r="E31" t="inlineStr">
        <is>
          <t>na</t>
        </is>
      </nc>
    </rcc>
    <rcc rId="0" sId="1">
      <nc r="E268" t="inlineStr">
        <is>
          <t>na</t>
        </is>
      </nc>
    </rcc>
    <rcc rId="0" sId="1">
      <nc r="E266" t="inlineStr">
        <is>
          <t>na</t>
        </is>
      </nc>
    </rcc>
    <rcc rId="0" sId="1">
      <nc r="E260" t="inlineStr">
        <is>
          <t>na</t>
        </is>
      </nc>
    </rcc>
    <rcc rId="0" sId="1">
      <nc r="E250" t="inlineStr">
        <is>
          <t>na</t>
        </is>
      </nc>
    </rcc>
    <rcc rId="0" sId="1">
      <nc r="E114" t="inlineStr">
        <is>
          <t>na</t>
        </is>
      </nc>
    </rcc>
    <rcc rId="0" sId="1">
      <nc r="E41" t="inlineStr">
        <is>
          <t>na</t>
        </is>
      </nc>
    </rcc>
    <rcc rId="0" sId="1">
      <nc r="E94" t="inlineStr">
        <is>
          <t>na</t>
        </is>
      </nc>
    </rcc>
    <rcc rId="0" sId="1">
      <nc r="E35" t="inlineStr">
        <is>
          <t>na</t>
        </is>
      </nc>
    </rcc>
    <rcc rId="0" sId="1">
      <nc r="E30" t="inlineStr">
        <is>
          <t>na</t>
        </is>
      </nc>
    </rcc>
    <rcc rId="0" sId="1">
      <nc r="E152" t="inlineStr">
        <is>
          <t>na</t>
        </is>
      </nc>
    </rcc>
    <rcc rId="0" sId="1">
      <nc r="E134" t="inlineStr">
        <is>
          <t>na</t>
        </is>
      </nc>
    </rcc>
    <rcc rId="0" sId="1">
      <nc r="E135" t="inlineStr">
        <is>
          <t>na</t>
        </is>
      </nc>
    </rcc>
    <rcc rId="0" sId="1">
      <nc r="E28" t="inlineStr">
        <is>
          <t>na</t>
        </is>
      </nc>
    </rcc>
    <rcc rId="0" sId="1">
      <nc r="E131" t="inlineStr">
        <is>
          <t>na</t>
        </is>
      </nc>
    </rcc>
    <rcc rId="0" sId="1">
      <nc r="E117" t="inlineStr">
        <is>
          <t>na</t>
        </is>
      </nc>
    </rcc>
    <rcc rId="0" sId="1">
      <nc r="E139" t="inlineStr">
        <is>
          <t>Windows_Camera_App</t>
        </is>
      </nc>
    </rcc>
    <rcc rId="0" sId="1">
      <nc r="E119" t="inlineStr">
        <is>
          <t>na</t>
        </is>
      </nc>
    </rcc>
    <rcc rId="0" sId="1">
      <nc r="E84" t="inlineStr">
        <is>
          <t>Windows_Camera_App</t>
        </is>
      </nc>
    </rcc>
    <rcc rId="0" sId="1">
      <nc r="E218" t="inlineStr">
        <is>
          <t>na</t>
        </is>
      </nc>
    </rcc>
    <rcc rId="0" sId="1">
      <nc r="E285" t="inlineStr">
        <is>
          <t>Sensor Viewer</t>
        </is>
      </nc>
    </rcc>
    <rcc rId="0" sId="1">
      <nc r="E284" t="inlineStr">
        <is>
          <t>Sensor Viewer</t>
        </is>
      </nc>
    </rcc>
    <rcc rId="0" sId="1">
      <nc r="E286" t="inlineStr">
        <is>
          <t>Sensor Viewer</t>
        </is>
      </nc>
    </rcc>
    <rcc rId="0" sId="1">
      <nc r="E2" t="inlineStr">
        <is>
          <t>Sensor Viewer</t>
        </is>
      </nc>
    </rcc>
    <rcc rId="0" sId="1">
      <nc r="E98" t="inlineStr">
        <is>
          <t>Sensor Viewer</t>
        </is>
      </nc>
    </rcc>
    <rcc rId="0" sId="1">
      <nc r="E96" t="inlineStr">
        <is>
          <t>Sensor Viewer</t>
        </is>
      </nc>
    </rcc>
    <rcc rId="0" sId="1">
      <nc r="E175" t="inlineStr">
        <is>
          <t>Sensor Viewer</t>
        </is>
      </nc>
    </rcc>
    <rcc rId="0" sId="1">
      <nc r="E62" t="inlineStr">
        <is>
          <t>Sensor Viewer</t>
        </is>
      </nc>
    </rcc>
    <rcc rId="0" sId="1">
      <nc r="E59" t="inlineStr">
        <is>
          <t>Sensor Viewer</t>
        </is>
      </nc>
    </rcc>
    <rcc rId="0" sId="1">
      <nc r="E179" t="inlineStr">
        <is>
          <t>Sensor Viewer</t>
        </is>
      </nc>
    </rcc>
    <rcc rId="0" sId="1">
      <nc r="E78" t="inlineStr">
        <is>
          <t>Sensor Viewer</t>
        </is>
      </nc>
    </rcc>
    <rcc rId="0" sId="1">
      <nc r="E61" t="inlineStr">
        <is>
          <t>Sensor Viewer</t>
        </is>
      </nc>
    </rcc>
    <rcc rId="0" sId="1">
      <nc r="E181" t="inlineStr">
        <is>
          <t>Sensor Viewer</t>
        </is>
      </nc>
    </rcc>
    <rcc rId="0" sId="1">
      <nc r="E178" t="inlineStr">
        <is>
          <t>Sensor Viewer</t>
        </is>
      </nc>
    </rcc>
    <rcc rId="0" sId="1">
      <nc r="E57" t="inlineStr">
        <is>
          <t>Sensor Viewer</t>
        </is>
      </nc>
    </rcc>
    <rcc rId="0" sId="1">
      <nc r="E137" t="inlineStr">
        <is>
          <t>na</t>
        </is>
      </nc>
    </rcc>
    <rcc rId="0" sId="1">
      <nc r="E77" t="inlineStr">
        <is>
          <t>Sensor Viewer</t>
        </is>
      </nc>
    </rcc>
    <rcc rId="0" sId="1">
      <nc r="E76" t="inlineStr">
        <is>
          <t>Sensor Viewer</t>
        </is>
      </nc>
    </rcc>
    <rcc rId="0" sId="1">
      <nc r="E97" t="inlineStr">
        <is>
          <t>Sensor Viewer</t>
        </is>
      </nc>
    </rcc>
    <rcc rId="0" sId="1">
      <nc r="E95" t="inlineStr">
        <is>
          <t>Sensor Viewer</t>
        </is>
      </nc>
    </rcc>
    <rcc rId="0" sId="1">
      <nc r="E177" t="inlineStr">
        <is>
          <t>Sensor Viewer</t>
        </is>
      </nc>
    </rcc>
    <rcc rId="0" sId="1">
      <nc r="E66" t="inlineStr">
        <is>
          <t>Sensor Viewer</t>
        </is>
      </nc>
    </rcc>
    <rcc rId="0" sId="1">
      <nc r="E68" t="inlineStr">
        <is>
          <t>Sensor Viewer</t>
        </is>
      </nc>
    </rcc>
    <rcc rId="0" sId="1">
      <nc r="E187" t="inlineStr">
        <is>
          <t>Sensor Viewer</t>
        </is>
      </nc>
    </rcc>
    <rcc rId="0" sId="1">
      <nc r="E185" t="inlineStr">
        <is>
          <t>Sensor Viewer</t>
        </is>
      </nc>
    </rcc>
    <rcc rId="0" sId="1">
      <nc r="E143" t="inlineStr">
        <is>
          <t>na</t>
        </is>
      </nc>
    </rcc>
    <rcc rId="0" sId="1">
      <nc r="E141" t="inlineStr">
        <is>
          <t>Windows_Camera_App</t>
        </is>
      </nc>
    </rcc>
    <rcc rId="0" sId="1">
      <nc r="E145" t="inlineStr">
        <is>
          <t>na</t>
        </is>
      </nc>
    </rcc>
    <rcc rId="0" sId="1">
      <nc r="E220" t="inlineStr">
        <is>
          <t>na</t>
        </is>
      </nc>
    </rcc>
    <rcc rId="0" sId="1">
      <nc r="E197" t="inlineStr">
        <is>
          <t>na</t>
        </is>
      </nc>
    </rcc>
    <rcc rId="0" sId="1">
      <nc r="E49" t="inlineStr">
        <is>
          <t>na</t>
        </is>
      </nc>
    </rcc>
    <rcc rId="0" sId="1">
      <nc r="E153" t="inlineStr">
        <is>
          <t>na</t>
        </is>
      </nc>
    </rcc>
    <rcc rId="0" sId="1">
      <nc r="E154" t="inlineStr">
        <is>
          <t>na</t>
        </is>
      </nc>
    </rcc>
    <rcc rId="0" sId="1">
      <nc r="E3" t="inlineStr">
        <is>
          <t>na</t>
        </is>
      </nc>
    </rcc>
    <rcc rId="0" sId="1">
      <nc r="E108" t="inlineStr">
        <is>
          <t>FFT tool</t>
        </is>
      </nc>
    </rcc>
    <rcc rId="0" sId="1">
      <nc r="E38" t="inlineStr">
        <is>
          <t>Self Test Tool</t>
        </is>
      </nc>
    </rcc>
    <rcc rId="0" sId="1">
      <nc r="E50" t="inlineStr">
        <is>
          <t>na</t>
        </is>
      </nc>
    </rcc>
    <rcc rId="0" sId="1">
      <nc r="E115" t="inlineStr">
        <is>
          <t>MSR-RW</t>
        </is>
      </nc>
    </rcc>
    <rcc rId="0" sId="1">
      <nc r="E275" t="inlineStr">
        <is>
          <t>na</t>
        </is>
      </nc>
    </rcc>
    <rcc rId="0" sId="1">
      <nc r="E274" t="inlineStr">
        <is>
          <t>na</t>
        </is>
      </nc>
    </rcc>
    <rcc rId="0" sId="1">
      <nc r="E276" t="inlineStr">
        <is>
          <t>na</t>
        </is>
      </nc>
    </rcc>
    <rcc rId="0" sId="1">
      <nc r="E18" t="inlineStr">
        <is>
          <t>na</t>
        </is>
      </nc>
    </rcc>
    <rcc rId="0" sId="1">
      <nc r="E283" t="inlineStr">
        <is>
          <t>na</t>
        </is>
      </nc>
    </rcc>
    <rcc rId="0" sId="1">
      <nc r="E281" t="inlineStr">
        <is>
          <t>na</t>
        </is>
      </nc>
    </rcc>
    <rcc rId="0" sId="1">
      <nc r="E127" t="inlineStr">
        <is>
          <t>na</t>
        </is>
      </nc>
    </rcc>
    <rcc rId="0" sId="1">
      <nc r="E126" t="inlineStr">
        <is>
          <t>na</t>
        </is>
      </nc>
    </rcc>
    <rcc rId="0" sId="1">
      <nc r="E9" t="inlineStr">
        <is>
          <t>na</t>
        </is>
      </nc>
    </rcc>
    <rcc rId="0" sId="1">
      <nc r="E88" t="inlineStr">
        <is>
          <t>na</t>
        </is>
      </nc>
    </rcc>
    <rcc rId="0" sId="1">
      <nc r="E162" t="inlineStr">
        <is>
          <t>na</t>
        </is>
      </nc>
    </rcc>
    <rcc rId="0" sId="1">
      <nc r="E163" t="inlineStr">
        <is>
          <t>na</t>
        </is>
      </nc>
    </rcc>
    <rcc rId="0" sId="1">
      <nc r="E227" t="inlineStr">
        <is>
          <t>na</t>
        </is>
      </nc>
    </rcc>
    <rcc rId="0" sId="1">
      <nc r="E269" t="inlineStr">
        <is>
          <t>na</t>
        </is>
      </nc>
    </rcc>
    <rcc rId="0" sId="1">
      <nc r="E267" t="inlineStr">
        <is>
          <t>na</t>
        </is>
      </nc>
    </rcc>
    <rcc rId="0" sId="1">
      <nc r="E271" t="inlineStr">
        <is>
          <t>na</t>
        </is>
      </nc>
    </rcc>
    <rcc rId="0" sId="1">
      <nc r="E93" t="inlineStr">
        <is>
          <t>na</t>
        </is>
      </nc>
    </rcc>
    <rcc rId="0" sId="1">
      <nc r="E215" t="inlineStr">
        <is>
          <t>na</t>
        </is>
      </nc>
    </rcc>
    <rcc rId="0" sId="1">
      <nc r="E75" t="inlineStr">
        <is>
          <t>Sensor Viewer</t>
        </is>
      </nc>
    </rcc>
    <rcc rId="0" sId="1">
      <nc r="E203" t="inlineStr">
        <is>
          <t>DPTF monitor tool/UI tool</t>
        </is>
      </nc>
    </rcc>
    <rcc rId="0" sId="1">
      <nc r="E92" t="inlineStr">
        <is>
          <t>na</t>
        </is>
      </nc>
    </rcc>
    <rcc rId="0" sId="1">
      <nc r="E85" t="inlineStr">
        <is>
          <t>na</t>
        </is>
      </nc>
    </rcc>
    <rcc rId="0" sId="1">
      <nc r="E255" t="inlineStr">
        <is>
          <t>na</t>
        </is>
      </nc>
    </rcc>
    <rcc rId="0" sId="1">
      <nc r="E116" t="inlineStr">
        <is>
          <t>na</t>
        </is>
      </nc>
    </rcc>
    <rcc rId="0" sId="1">
      <nc r="E242" t="inlineStr">
        <is>
          <t>na</t>
        </is>
      </nc>
    </rcc>
    <rcc rId="0" sId="1">
      <nc r="E29" t="inlineStr">
        <is>
          <t>na</t>
        </is>
      </nc>
    </rcc>
    <rcc rId="0" sId="1">
      <nc r="E202" t="inlineStr">
        <is>
          <t>na</t>
        </is>
      </nc>
    </rcc>
    <rcc rId="0" sId="1">
      <nc r="E241" t="inlineStr">
        <is>
          <t>Sensor Viewer</t>
        </is>
      </nc>
    </rcc>
    <rcc rId="0" sId="1">
      <nc r="E188" t="inlineStr">
        <is>
          <t>na</t>
        </is>
      </nc>
    </rcc>
    <rcc rId="0" sId="1">
      <nc r="E244" t="inlineStr">
        <is>
          <t>na</t>
        </is>
      </nc>
    </rcc>
    <rcc rId="0" sId="1">
      <nc r="E149" t="inlineStr">
        <is>
          <t>na</t>
        </is>
      </nc>
    </rcc>
    <rcc rId="0" sId="1">
      <nc r="E191" t="inlineStr">
        <is>
          <t>na</t>
        </is>
      </nc>
    </rcc>
    <rcc rId="0" sId="1">
      <nc r="E223" t="inlineStr">
        <is>
          <t>na</t>
        </is>
      </nc>
    </rcc>
    <rcc rId="0" sId="1">
      <nc r="E148" t="inlineStr">
        <is>
          <t>MSR-RW</t>
        </is>
      </nc>
    </rcc>
    <rcc rId="0" sId="1">
      <nc r="E273" t="inlineStr">
        <is>
          <t>na</t>
        </is>
      </nc>
    </rcc>
    <rcc rId="0" sId="1">
      <nc r="E272" t="inlineStr">
        <is>
          <t>na</t>
        </is>
      </nc>
    </rcc>
    <rcc rId="0" sId="1">
      <nc r="E204" t="inlineStr">
        <is>
          <t>na</t>
        </is>
      </nc>
    </rcc>
    <rcc rId="0" sId="1">
      <nc r="E129" t="inlineStr">
        <is>
          <t>na</t>
        </is>
      </nc>
    </rcc>
    <rcc rId="0" sId="1">
      <nc r="E128" t="inlineStr">
        <is>
          <t>na</t>
        </is>
      </nc>
    </rcc>
    <rcc rId="0" sId="1">
      <nc r="E10" t="inlineStr">
        <is>
          <t>na</t>
        </is>
      </nc>
    </rcc>
    <rcc rId="0" sId="1">
      <nc r="E172" t="inlineStr">
        <is>
          <t>na</t>
        </is>
      </nc>
    </rcc>
    <rcc rId="0" sId="1">
      <nc r="E201" t="inlineStr">
        <is>
          <t>na</t>
        </is>
      </nc>
    </rcc>
    <rcc rId="0" sId="1">
      <nc r="E86" t="inlineStr">
        <is>
          <t>na</t>
        </is>
      </nc>
    </rcc>
    <rcc rId="0" sId="1">
      <nc r="E87" t="inlineStr">
        <is>
          <t>na</t>
        </is>
      </nc>
    </rcc>
    <rcc rId="0" sId="1">
      <nc r="E111" t="inlineStr">
        <is>
          <t>na</t>
        </is>
      </nc>
    </rcc>
    <rcc rId="0" sId="1">
      <nc r="E110" t="inlineStr">
        <is>
          <t>na</t>
        </is>
      </nc>
    </rcc>
    <rcc rId="0" sId="1">
      <nc r="E118" t="inlineStr">
        <is>
          <t>na</t>
        </is>
      </nc>
    </rcc>
    <rcc rId="0" sId="1">
      <nc r="E169" t="inlineStr">
        <is>
          <t>na</t>
        </is>
      </nc>
    </rcc>
    <rcc rId="0" sId="1">
      <nc r="E209" t="inlineStr">
        <is>
          <t>Sensor Viewer</t>
        </is>
      </nc>
    </rcc>
    <rcc rId="0" sId="1">
      <nc r="E171" t="inlineStr">
        <is>
          <t>na</t>
        </is>
      </nc>
    </rcc>
    <rcc rId="0" sId="1">
      <nc r="E170" t="inlineStr">
        <is>
          <t>na</t>
        </is>
      </nc>
    </rcc>
    <rcc rId="0" sId="1">
      <nc r="E224" t="inlineStr">
        <is>
          <t>na</t>
        </is>
      </nc>
    </rcc>
    <rcc rId="0" sId="1">
      <nc r="E48" t="inlineStr">
        <is>
          <t>na</t>
        </is>
      </nc>
    </rcc>
    <rcc rId="0" sId="1">
      <nc r="E19" t="inlineStr">
        <is>
          <t>Sensor Viewer</t>
        </is>
      </nc>
    </rcc>
    <rcc rId="0" sId="1">
      <nc r="E259" t="inlineStr">
        <is>
          <t>na</t>
        </is>
      </nc>
    </rcc>
    <rcc rId="0" sId="1">
      <nc r="E55" t="inlineStr">
        <is>
          <t>Sensor Viewer</t>
        </is>
      </nc>
    </rcc>
    <rcc rId="0" sId="1">
      <nc r="E282" t="inlineStr">
        <is>
          <t>na</t>
        </is>
      </nc>
    </rcc>
    <rcc rId="0" sId="1">
      <nc r="E113" t="inlineStr">
        <is>
          <t>FSPScopeTool.efi</t>
        </is>
      </nc>
    </rcc>
    <rcc rId="0" sId="1">
      <nc r="E246" t="inlineStr">
        <is>
          <t>na</t>
        </is>
      </nc>
    </rcc>
    <rcc rId="0" sId="1">
      <nc r="E147" t="inlineStr">
        <is>
          <t>na</t>
        </is>
      </nc>
    </rcc>
    <rcc rId="0" sId="1">
      <nc r="E22" t="inlineStr">
        <is>
          <t>na</t>
        </is>
      </nc>
    </rcc>
    <rcc rId="0" sId="1">
      <nc r="E205" t="inlineStr">
        <is>
          <t>na</t>
        </is>
      </nc>
    </rcc>
    <rcc rId="0" sId="1">
      <nc r="E167" t="inlineStr">
        <is>
          <t>na</t>
        </is>
      </nc>
    </rcc>
    <rcc rId="0" sId="1">
      <nc r="E238" t="inlineStr">
        <is>
          <t>na</t>
        </is>
      </nc>
    </rcc>
    <rcc rId="0" sId="1">
      <nc r="E133" t="inlineStr">
        <is>
          <t>na</t>
        </is>
      </nc>
    </rcc>
    <rcc rId="0" sId="1">
      <nc r="E132" t="inlineStr">
        <is>
          <t>na</t>
        </is>
      </nc>
    </rcc>
    <rcc rId="0" sId="1">
      <nc r="E228" t="inlineStr">
        <is>
          <t>na</t>
        </is>
      </nc>
    </rcc>
    <rcc rId="0" sId="1">
      <nc r="E166" t="inlineStr">
        <is>
          <t>na</t>
        </is>
      </nc>
    </rcc>
    <rcc rId="0" sId="1">
      <nc r="E157" t="inlineStr">
        <is>
          <t>na</t>
        </is>
      </nc>
    </rcc>
    <rcc rId="0" sId="1">
      <nc r="E159" t="inlineStr">
        <is>
          <t>na</t>
        </is>
      </nc>
    </rcc>
    <rcc rId="0" sId="1">
      <nc r="E165" t="inlineStr">
        <is>
          <t>na</t>
        </is>
      </nc>
    </rcc>
    <rcc rId="0" sId="1">
      <nc r="E231" t="inlineStr">
        <is>
          <t>na</t>
        </is>
      </nc>
    </rcc>
    <rcc rId="0" sId="1">
      <nc r="E232" t="inlineStr">
        <is>
          <t>na</t>
        </is>
      </nc>
    </rcc>
    <rcc rId="0" sId="1">
      <nc r="E233" t="inlineStr">
        <is>
          <t>na</t>
        </is>
      </nc>
    </rcc>
    <rcc rId="0" sId="1">
      <nc r="E234" t="inlineStr">
        <is>
          <t>na</t>
        </is>
      </nc>
    </rcc>
    <rcc rId="0" sId="1">
      <nc r="E235" t="inlineStr">
        <is>
          <t>na</t>
        </is>
      </nc>
    </rcc>
    <rcc rId="0" sId="1">
      <nc r="E236" t="inlineStr">
        <is>
          <t>na</t>
        </is>
      </nc>
    </rcc>
    <rcc rId="0" sId="1">
      <nc r="E237" t="inlineStr">
        <is>
          <t>na</t>
        </is>
      </nc>
    </rcc>
    <rcc rId="0" sId="1">
      <nc r="E164" t="inlineStr">
        <is>
          <t>na</t>
        </is>
      </nc>
    </rcc>
    <rcc rId="0" sId="1">
      <nc r="E156" t="inlineStr">
        <is>
          <t>na</t>
        </is>
      </nc>
    </rcc>
    <rcc rId="0" sId="1">
      <nc r="E158" t="inlineStr">
        <is>
          <t>na</t>
        </is>
      </nc>
    </rcc>
    <rcc rId="0" sId="1">
      <nc r="E264" t="inlineStr">
        <is>
          <t>SecurityInfo.efi</t>
        </is>
      </nc>
    </rcc>
    <rcc rId="0" sId="1">
      <nc r="E263" t="inlineStr">
        <is>
          <t>na</t>
        </is>
      </nc>
    </rcc>
    <rcc rId="0" sId="1">
      <nc r="E270" t="inlineStr">
        <is>
          <t>na</t>
        </is>
      </nc>
    </rcc>
    <rcc rId="0" sId="1">
      <nc r="E47" t="inlineStr">
        <is>
          <t>na</t>
        </is>
      </nc>
    </rcc>
    <rcc rId="0" sId="1">
      <nc r="E109" t="inlineStr">
        <is>
          <t>na</t>
        </is>
      </nc>
    </rcc>
    <rcc rId="0" sId="1">
      <nc r="E45" t="inlineStr">
        <is>
          <t>na</t>
        </is>
      </nc>
    </rcc>
    <rcc rId="0" sId="1">
      <nc r="E36" t="inlineStr">
        <is>
          <t>na</t>
        </is>
      </nc>
    </rcc>
    <rcc rId="0" sId="1">
      <nc r="E37" t="inlineStr">
        <is>
          <t>na</t>
        </is>
      </nc>
    </rcc>
    <rcc rId="0" sId="1">
      <nc r="E112" t="inlineStr">
        <is>
          <t>na</t>
        </is>
      </nc>
    </rcc>
    <rcc rId="0" sId="1">
      <nc r="E258" t="inlineStr">
        <is>
          <t>na</t>
        </is>
      </nc>
    </rcc>
    <rcc rId="0" sId="1">
      <nc r="E91" t="inlineStr">
        <is>
          <t>na</t>
        </is>
      </nc>
    </rcc>
    <rcc rId="0" sId="1">
      <nc r="E79" t="inlineStr">
        <is>
          <t>na</t>
        </is>
      </nc>
    </rcc>
    <rcc rId="0" sId="1">
      <nc r="E82" t="inlineStr">
        <is>
          <t>na</t>
        </is>
      </nc>
    </rcc>
    <rcc rId="0" sId="1">
      <nc r="E251" t="inlineStr">
        <is>
          <t>na</t>
        </is>
      </nc>
    </rcc>
    <rcc rId="0" sId="1">
      <nc r="E252" t="inlineStr">
        <is>
          <t>na</t>
        </is>
      </nc>
    </rcc>
    <rcc rId="0" sId="1">
      <nc r="E122" t="inlineStr">
        <is>
          <t>MEInfowin64.exe</t>
        </is>
      </nc>
    </rcc>
    <rcc rId="0" sId="1">
      <nc r="E124" t="inlineStr">
        <is>
          <t>MEInfowin64.exe</t>
        </is>
      </nc>
    </rcc>
    <rcc rId="0" sId="1">
      <nc r="E121" t="inlineStr">
        <is>
          <t>MEInfowin64.exe</t>
        </is>
      </nc>
    </rcc>
    <rcc rId="0" sId="1">
      <nc r="E120" t="inlineStr">
        <is>
          <t>MEInfo.exe</t>
        </is>
      </nc>
    </rcc>
    <rcc rId="0" sId="1">
      <nc r="E214" t="inlineStr">
        <is>
          <t>Sensor Viewer</t>
        </is>
      </nc>
    </rcc>
    <rcc rId="0" sId="1">
      <nc r="E211" t="inlineStr">
        <is>
          <t>Sensor Viewer</t>
        </is>
      </nc>
    </rcc>
    <rcc rId="0" sId="1">
      <nc r="E176" t="inlineStr">
        <is>
          <t>Sensor Viewer</t>
        </is>
      </nc>
    </rcc>
    <rcc rId="0" sId="1">
      <nc r="E63" t="inlineStr">
        <is>
          <t>Sensor Viewer</t>
        </is>
      </nc>
    </rcc>
    <rcc rId="0" sId="1">
      <nc r="E183" t="inlineStr">
        <is>
          <t>Sensor Viewer</t>
        </is>
      </nc>
    </rcc>
    <rcc rId="0" sId="1">
      <nc r="E180" t="inlineStr">
        <is>
          <t>Sensor Viewer</t>
        </is>
      </nc>
    </rcc>
    <rcc rId="0" sId="1">
      <nc r="E67" t="inlineStr">
        <is>
          <t>Sensor Viewer</t>
        </is>
      </nc>
    </rcc>
    <rcc rId="0" sId="1">
      <nc r="E256" t="inlineStr">
        <is>
          <t>Sensor Viewer</t>
        </is>
      </nc>
    </rcc>
    <rcc rId="0" sId="1">
      <nc r="E182" t="inlineStr">
        <is>
          <t>Sensor Viewer</t>
        </is>
      </nc>
    </rcc>
    <rcc rId="0" sId="1">
      <nc r="E265" t="inlineStr">
        <is>
          <t>na</t>
        </is>
      </nc>
    </rcc>
    <rcc rId="0" sId="1">
      <nc r="E213" t="inlineStr">
        <is>
          <t>Sensor Viewer</t>
        </is>
      </nc>
    </rcc>
    <rcc rId="0" sId="1">
      <nc r="E210" t="inlineStr">
        <is>
          <t>Sensor Viewer</t>
        </is>
      </nc>
    </rcc>
    <rcc rId="0" sId="1">
      <nc r="E56" t="inlineStr">
        <is>
          <t>Sensor Viewer</t>
        </is>
      </nc>
    </rcc>
    <rcc rId="0" sId="1">
      <nc r="E186" t="inlineStr">
        <is>
          <t>Sensor Viewer</t>
        </is>
      </nc>
    </rcc>
    <rcc rId="0" sId="1">
      <nc r="E174" t="inlineStr">
        <is>
          <t>Sensor Viewer</t>
        </is>
      </nc>
    </rcc>
    <rcc rId="0" sId="1">
      <nc r="E72" t="inlineStr">
        <is>
          <t>Sensor Viewer</t>
        </is>
      </nc>
    </rcc>
    <rcc rId="0" sId="1">
      <nc r="E81" t="inlineStr">
        <is>
          <t>Sensor Viewer</t>
        </is>
      </nc>
    </rcc>
    <rcc rId="0" sId="1">
      <nc r="E71" t="inlineStr">
        <is>
          <t>Sensor Viewer</t>
        </is>
      </nc>
    </rcc>
    <rcc rId="0" sId="1">
      <nc r="E70" t="inlineStr">
        <is>
          <t>Sensor Viewer</t>
        </is>
      </nc>
    </rcc>
    <rcc rId="0" sId="1">
      <nc r="E173" t="inlineStr">
        <is>
          <t>Sensor Viewer</t>
        </is>
      </nc>
    </rcc>
    <rcc rId="0" sId="1">
      <nc r="E184" t="inlineStr">
        <is>
          <t>Sensor Viewer</t>
        </is>
      </nc>
    </rcc>
    <rcc rId="0" sId="1">
      <nc r="E222" t="inlineStr">
        <is>
          <t>DPTF monitor tool/UI tool</t>
        </is>
      </nc>
    </rcc>
    <rcc rId="0" sId="1">
      <nc r="E196" t="inlineStr">
        <is>
          <t>na</t>
        </is>
      </nc>
    </rcc>
    <rcc rId="0" sId="1">
      <nc r="E39" t="inlineStr">
        <is>
          <t>na</t>
        </is>
      </nc>
    </rcc>
    <rcc rId="0" sId="1">
      <nc r="E277" t="inlineStr">
        <is>
          <t>na</t>
        </is>
      </nc>
    </rcc>
    <rcc rId="0" sId="1">
      <nc r="E279" t="inlineStr">
        <is>
          <t>na</t>
        </is>
      </nc>
    </rcc>
    <rcc rId="0" sId="1">
      <nc r="E278" t="inlineStr">
        <is>
          <t>na</t>
        </is>
      </nc>
    </rcc>
  </rrc>
  <rrc rId="5498" sId="1" ref="E1:E1048576" action="deleteCol" edge="1">
    <rfmt sheetId="1" xfDxf="1" sqref="E1:E1048576" start="0" length="0"/>
    <rcc rId="0" sId="1" dxf="1">
      <nc r="E1" t="inlineStr">
        <is>
          <t>description</t>
        </is>
      </nc>
      <ndxf>
        <font>
          <b/>
          <sz val="11"/>
          <color theme="1"/>
          <name val="Calibri"/>
          <family val="2"/>
          <scheme val="minor"/>
        </font>
        <fill>
          <patternFill patternType="solid">
            <bgColor theme="4"/>
          </patternFill>
        </fill>
      </ndxf>
    </rcc>
    <rcc rId="0" sId="1">
      <nc r="E6" t="inlineStr">
        <is>
          <t>Non functionality of virtual  battery when real battery is present
Should be carried out with PS2 keyboard</t>
        </is>
      </nc>
    </rcc>
    <rcc rId="0" sId="1">
      <nc r="E17" t="inlineStr">
        <is>
          <t>This Test case to check digital audio streaming functionality over Type-C port</t>
        </is>
      </nc>
    </rcc>
    <rcc rId="0" sId="1">
      <nc r="E261" t="inlineStr">
        <is>
          <t>This Test case to check digital offload audio streaming functionality over Type-C port</t>
        </is>
      </nc>
    </rcc>
    <rcc rId="0" sId="1">
      <nc r="E44" t="inlineStr">
        <is>
          <t>This test case to Validate HDMI Display functionality over Type-C port in Pre/Post S3,S4,S5 and reboot cycles</t>
        </is>
      </nc>
    </rcc>
    <rcc rId="0" sId="1">
      <nc r="E199" t="inlineStr">
        <is>
          <t>Intention of the testcase is to verify graphics turbo functionality</t>
        </is>
      </nc>
    </rcc>
    <rcc rId="0" sId="1">
      <nc r="E168" t="inlineStr">
        <is>
          <t>This test is to validate Type-C USB2.0 Host Mode (Type-C to A) functionality on hot insert and removal over Type-C port</t>
        </is>
      </nc>
    </rcc>
    <rcc rId="0" sId="1">
      <nc r="E194" t="inlineStr">
        <is>
          <t>Intention of the testcase is to verify Volume buttons functionality</t>
        </is>
      </nc>
    </rcc>
    <rcc rId="0" sId="1">
      <nc r="E195" t="inlineStr">
        <is>
          <t>Intention of the testcase is to verify Volume buttons functionality pre and post Sx cycle</t>
        </is>
      </nc>
    </rcc>
    <rcc rId="0" sId="1">
      <nc r="E192" t="inlineStr">
        <is>
          <t>Intention of the testcase is to verify video playback functionality pre and post Sx cycle</t>
        </is>
      </nc>
    </rcc>
    <rcc rId="0" sId="1">
      <nc r="E230" t="inlineStr">
        <is>
          <t>Intention of the testcase is to verify video playback functionality</t>
        </is>
      </nc>
    </rcc>
    <rcc rId="0" sId="1">
      <nc r="E14" t="inlineStr">
        <is>
          <t xml:space="preserve">USB-Keyboard connected to Type-C port should work in Pre-OS and Post OS environment </t>
        </is>
      </nc>
    </rcc>
    <rcc rId="0" sId="1">
      <nc r="E239" t="inlineStr">
        <is>
          <t>This test is to validate Type-C USB3.0 Host Mode (Type-C to A) functionality on hot insert and removal over Type-C port</t>
        </is>
      </nc>
    </rcc>
    <rcc rId="0" sId="1">
      <nc r="E51" t="inlineStr">
        <is>
          <t xml:space="preserve">This Test Cases is to Verify USB3DBC debug connection establishment during and after BIOS boot </t>
        </is>
      </nc>
    </rcc>
    <rcc rId="0" sId="1">
      <nc r="E52" t="inlineStr">
        <is>
          <t>This Test Cases is to verify USB2DBC debug connection establishement and Trace log Functionality</t>
        </is>
      </nc>
    </rcc>
    <rcc rId="0" sId="1">
      <nc r="E240" t="inlineStr">
        <is>
          <t>This test is to validate Type-C USB3.1 gen1 functionality on hot insert and removal over Type-C port</t>
        </is>
      </nc>
    </rcc>
    <rcc rId="0" sId="1">
      <nc r="E46" t="inlineStr">
        <is>
          <t>This test is to Verify Type-C USB3.1 gen2 host mode functionality on hot insert and removal over Type-C port</t>
        </is>
      </nc>
    </rcc>
    <rcc rId="0" sId="1">
      <nc r="E16" t="inlineStr">
        <is>
          <t>This test case to Verify Type-C Connector reversibility functionality for Display over Type-C port</t>
        </is>
      </nc>
    </rcc>
    <rcc rId="0" sId="1">
      <nc r="E12" t="inlineStr">
        <is>
          <t>Verify connector reversibility is possible in TYPE-C and verify the functionality of the device connected to TYPE-C port in both direction</t>
        </is>
      </nc>
    </rcc>
    <rcc rId="0" sId="1">
      <nc r="E13" t="inlineStr">
        <is>
          <t>Type-C capable pen drive directly connect to the type-C port with out any adapter. Device should detected, enumerate accurately and functionality with G3 and warm reboot cyclesNote: Checking only basic devices and basic functionality. Speed tests and performance tests are not done.</t>
        </is>
      </nc>
    </rcc>
    <rcc rId="0" sId="1">
      <nc r="E248" t="inlineStr">
        <is>
          <t>This test is to validate Type-C USB3.2 gen1 functionality on hot insert and removal over Type-C port</t>
        </is>
      </nc>
    </rcc>
    <rcc rId="0" sId="1">
      <nc r="E136" t="inlineStr">
        <is>
          <t>This TC is to Validate Touch function test using TouchPad pre and post Sx cycle</t>
        </is>
      </nc>
    </rcc>
    <rcc rId="0" sId="1">
      <nc r="E23" t="inlineStr">
        <is>
          <t>Intention of the testcase is to verify the Dual Display functionality (onboard eDP+DP) pre and post Sx cycle</t>
        </is>
      </nc>
    </rcc>
    <rcc rId="0" sId="1">
      <nc r="E247" t="inlineStr">
        <is>
          <t>This test is to Verify Type-C USB3.2 gen2 host mode functionality on hot insert and removal over Type-C port</t>
        </is>
      </nc>
    </rcc>
    <rcc rId="0" sId="1">
      <nc r="E15" t="inlineStr">
        <is>
          <t>Test case intended to verify TYPE-C docking station basic functionality </t>
        </is>
      </nc>
    </rcc>
    <rcc rId="0" sId="1">
      <nc r="E146" t="inlineStr">
        <is>
          <t>Intention of the testcase is to verify dual display functionality</t>
        </is>
      </nc>
    </rcc>
    <rcc rId="0" sId="1">
      <nc r="E243" t="inlineStr">
        <is>
          <t>This test is to Verify the dTPM initialization after flashing IFWI</t>
        </is>
      </nc>
    </rcc>
    <rcc rId="0" sId="1">
      <nc r="E69" t="inlineStr">
        <is>
          <t>The BIOS shall report Firmware Version Info (FVI) for all Reference Codes as per the Firmware Version Info (FVI) Interface Specification referenced in Appendix B-1</t>
        </is>
      </nc>
    </rcc>
    <rcc rId="0" sId="1">
      <nc r="E11" t="inlineStr">
        <is>
          <t>Intention of the testcase is to verify 'Slide to shutdown' option does not come up on UI on resuming from CMS / S0i3
Slide to shutdown option should not appear on resuming from CMS/S0i3 via power button</t>
        </is>
      </nc>
    </rcc>
    <rcc rId="0" sId="1">
      <nc r="E245" t="inlineStr">
        <is>
          <t>Verify 'Wake on Voice' functionality when System in SLP_S0 state using DMIC</t>
        </is>
      </nc>
    </rcc>
    <rcc rId="0" sId="1">
      <nc r="E221" t="inlineStr">
        <is>
          <t>Test is to verify Management enumeration pre and post S0i3(Modern Standby) cycles</t>
        </is>
      </nc>
    </rcc>
    <rcc rId="0" sId="1">
      <nc r="E32" t="inlineStr">
        <is>
          <t>Verify Hybrid Optane™ + NAND QLC device detection and system state after Sx cycles</t>
        </is>
      </nc>
    </rcc>
    <rcc rId="0" sId="1">
      <nc r="E33" t="inlineStr">
        <is>
          <t>BIOS/PreOS will be upgraded on system with Intel Optane Memory Volume</t>
        </is>
      </nc>
    </rcc>
    <rcc rId="0" sId="1">
      <nc r="E34" t="inlineStr">
        <is>
          <t>Verify Bios downgrade with  Hybrid Optane +QLC NAND Intel Optane Memory Volume</t>
        </is>
      </nc>
    </rcc>
    <rcc rId="0" sId="1">
      <nc r="E25" t="inlineStr">
        <is>
          <t>Intention of the testcase is to validate Audio Play back with USB headset</t>
        </is>
      </nc>
    </rcc>
    <rcc rId="0" sId="1">
      <nc r="E27" t="inlineStr">
        <is>
          <t>Intention of the testcase is to validate Audio Play back with on 3mm Jack headset</t>
        </is>
      </nc>
    </rcc>
    <rcc rId="0" sId="1">
      <nc r="E26" t="inlineStr">
        <is>
          <t>Intention of the testcase is to validate Audio Play back on 3mm Jack headset pre and post Sx cycle</t>
        </is>
      </nc>
    </rcc>
    <rcc rId="0" sId="1">
      <nc r="E225" t="inlineStr">
        <is>
          <t>Intention of the testcase is to verify voice recording and playback functionality over HDA Codec with CMS cycle</t>
        </is>
      </nc>
    </rcc>
    <rcc rId="0" sId="1">
      <nc r="E151" t="inlineStr">
        <is>
          <t>Intention of the testcase is to verify system waking from idle state pre and post S5 cycle</t>
        </is>
      </nc>
    </rcc>
    <rcc rId="0" sId="1">
      <nc r="E150" t="inlineStr">
        <is>
          <t>Intention of the testcase is to verify system waking from idle state pre and post S4 cycle</t>
        </is>
      </nc>
    </rcc>
    <rcc rId="0" sId="1">
      <nc r="E54" t="inlineStr">
        <is>
          <t>Intention of the testcase is to verify system waking from idle state pre and post S3 cycle</t>
        </is>
      </nc>
    </rcc>
    <rcc rId="0" sId="1">
      <nc r="E155" t="inlineStr">
        <is>
          <t>Intention of the testcase is to verify 3.5 mm Jack headset functionality over HDA codec pre and post power cycles</t>
        </is>
      </nc>
    </rcc>
    <rcc rId="0" sId="1">
      <nc r="E198" t="inlineStr">
        <is>
          <t>Intention of the testcase is to verify video recording functionality</t>
        </is>
      </nc>
    </rcc>
    <rcc rId="0" sId="1">
      <nc r="E104" t="inlineStr">
        <is>
          <t>This test case is to verify BIOS CSME HECI interaction check successful</t>
        </is>
      </nc>
    </rcc>
    <rcc rId="0" sId="1">
      <nc r="E125" t="inlineStr">
        <is>
          <t>This test case to Verify booting support through USB 3.1 gen2 (SS+ Storage) connected over USB Type-C port</t>
        </is>
      </nc>
    </rcc>
    <rcc rId="0" sId="1">
      <nc r="E42" t="inlineStr">
        <is>
          <t>System should be able to detect Discrete BT device connected and should be functional. </t>
        </is>
      </nc>
    </rcc>
    <rcc rId="0" sId="1">
      <nc r="E138" t="inlineStr">
        <is>
          <t>Intention of the testcase is to verify Camera functionality</t>
        </is>
      </nc>
    </rcc>
    <rcc rId="0" sId="1">
      <nc r="E257" t="inlineStr">
        <is>
          <t>Intention of the testcase is to verify charging functionality</t>
        </is>
      </nc>
    </rcc>
    <rcc rId="0" sId="1">
      <nc r="E262" t="inlineStr">
        <is>
          <t>This Test Cases is to verify system supports Debug Trace log capture -  Route traces to BSSB</t>
        </is>
      </nc>
    </rcc>
    <rcc rId="0" sId="1">
      <nc r="E102" t="inlineStr">
        <is>
          <t>This Test case is Verify Coexistence of WiFi,Bluetooth and WWAN enumeration and functionality in OS after connected modern standby state</t>
        </is>
      </nc>
    </rcc>
    <rcc rId="0" sId="1">
      <nc r="E254" t="inlineStr">
        <is>
          <t>Intention of the testcase is to verify system restart via OS Start Menu System should be successfully restarted via OS Start menu without any hangs/BSODs</t>
        </is>
      </nc>
    </rcc>
    <rcc rId="0" sId="1">
      <nc r="E101" t="inlineStr">
        <is>
          <t>This Test case is Verify Coexistence of WiFi,Bluetooth and WWAN enumeration and functionality in OS  after S3/S0i3, S4, S5, Warm and cold reboot cycles</t>
        </is>
      </nc>
    </rcc>
    <rcc rId="0" sId="1">
      <nc r="E200" t="inlineStr">
        <is>
          <t>Intention of the testcase is to verify system post reboot cycles from EFI shell</t>
        </is>
      </nc>
    </rcc>
    <rcc rId="0" sId="1">
      <nc r="E100" t="inlineStr">
        <is>
          <t>This Test case is Verify Coexistence of WiFi,Bluetooth and WWAN enumeration and functionality in OS</t>
        </is>
      </nc>
    </rcc>
    <rcc rId="0" sId="1">
      <nc r="E43" t="inlineStr">
        <is>
          <t>System should be able to boot up on an eSPI enabled system i.e., communication between EC and SOC happens over eSPI</t>
        </is>
      </nc>
    </rcc>
    <rcc rId="0" sId="1">
      <nc r="E249" t="inlineStr">
        <is>
          <t>Intention of the testcase is to verify CPU switches between all P-states</t>
        </is>
      </nc>
    </rcc>
    <rcc rId="0" sId="1">
      <nc r="E130" t="inlineStr">
        <is>
          <t>M.2 SSD connected over PCIe slot Storage detection in BIOS</t>
        </is>
      </nc>
    </rcc>
    <rcc rId="0" sId="1">
      <nc r="E53" t="inlineStr">
        <is>
          <t xml:space="preserve">Intention of the testcase is to verify different power state changes on system post Sleep cycle  The following sequence of Power state changes are verified on the system =&gt; S3 -&gt; S4 -&gt; S3 - &gt; S5 -&gt; S3 -&gt; G3 -&gt; S3 </t>
        </is>
      </nc>
    </rcc>
    <rcc rId="0" sId="1">
      <nc r="E193" t="inlineStr">
        <is>
          <t>Intention of the testcase is to verify display audio functionality on HDMI speakers</t>
        </is>
      </nc>
    </rcc>
    <rcc rId="0" sId="1">
      <nc r="E20" t="inlineStr">
        <is>
          <t>All display panels should work properly </t>
        </is>
      </nc>
    </rcc>
    <rcc rId="0" sId="1">
      <nc r="E206" t="inlineStr">
        <is>
          <t>Intention of the testcase is to verify DMIC functionality</t>
        </is>
      </nc>
    </rcc>
    <rcc rId="0" sId="1">
      <nc r="E207" t="inlineStr">
        <is>
          <t>Intention of the testcase is to verify DMIC functionality</t>
        </is>
      </nc>
    </rcc>
    <rcc rId="0" sId="1">
      <nc r="E253" t="inlineStr">
        <is>
          <t>Intention of the testcase is to verify system can be shutdown from OS start Menu Scenario also verifies system powers up to OS properly post shutting down from OS</t>
        </is>
      </nc>
    </rcc>
    <rcc rId="0" sId="1">
      <nc r="E208" t="inlineStr">
        <is>
          <t>Intention of the testcase is to verify DMIC functionality</t>
        </is>
      </nc>
    </rcc>
    <rcc rId="0" sId="1">
      <nc r="E21" t="inlineStr">
        <is>
          <t>Intention of the testcase is to check FHD Camera device functionality.</t>
        </is>
      </nc>
    </rcc>
    <rcc rId="0" sId="1">
      <nc r="E40" t="inlineStr">
        <is>
          <t>Intentnion of the testcase is to verify FPS driver installation and device enumeration in device manager</t>
        </is>
      </nc>
    </rcc>
    <rcc rId="0" sId="1">
      <nc r="E83" t="inlineStr">
        <is>
          <t>Intention of the testcase is to verify front camera is functioning properly for capturing images in Burst mode</t>
        </is>
      </nc>
    </rcc>
    <rcc rId="0" sId="1">
      <nc r="E90" t="inlineStr">
        <is>
          <t>Intension of the testcase is to check the Sx and reboot cycles after disabling ISH</t>
        </is>
      </nc>
    </rcc>
    <rcc rId="0" sId="1">
      <nc r="E142" t="inlineStr">
        <is>
          <t>Intention of the testcase is to verify Camera functionality</t>
        </is>
      </nc>
    </rcc>
    <rcc rId="0" sId="1">
      <nc r="E217" t="inlineStr">
        <is>
          <t>Intention of the testcase is to verify Camera functionality</t>
        </is>
      </nc>
    </rcc>
    <rcc rId="0" sId="1">
      <nc r="E140" t="inlineStr">
        <is>
          <t>Intention of the testcase is to verify Camera functionality</t>
        </is>
      </nc>
    </rcc>
    <rcc rId="0" sId="1">
      <nc r="E144" t="inlineStr">
        <is>
          <t>Intention of the testcase is to verify Camera functionality</t>
        </is>
      </nc>
    </rcc>
    <rcc rId="0" sId="1">
      <nc r="E73" t="inlineStr">
        <is>
          <t>CNVi Bluetooth should be functional pre and post Connected Standby (CMoS) cycle</t>
        </is>
      </nc>
    </rcc>
    <rcc rId="0" sId="1">
      <nc r="E74" t="inlineStr">
        <is>
          <t>CNVi WLAN should be functional pre and post Connected Standby (CMoS) cycle</t>
        </is>
      </nc>
    </rcc>
    <rcc rId="0" sId="1">
      <nc r="E219" t="inlineStr">
        <is>
          <t>Intention of the testcase is to verify Camera functionality</t>
        </is>
      </nc>
    </rcc>
    <rcc rId="0" sId="1">
      <nc r="E280" t="inlineStr">
        <is>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is>
      </nc>
    </rcc>
    <rcc rId="0" sId="1">
      <nc r="E189" t="inlineStr">
        <is>
          <t>Intention of the testcase is to verify Flash camera device functionality</t>
        </is>
      </nc>
    </rcc>
    <rcc rId="0" sId="1">
      <nc r="E229" t="inlineStr">
        <is>
          <t>Intention of the testcase is to verify flash camera device functionality</t>
        </is>
      </nc>
    </rcc>
    <rcc rId="0" sId="1">
      <nc r="E190" t="inlineStr">
        <is>
          <t>Intention of the testcase is to verify Flash camera device functionality pre and post Sx cycle</t>
        </is>
      </nc>
    </rcc>
    <rcc rId="0" sId="1">
      <nc r="E80" t="inlineStr">
        <is>
          <t>Discrete Wi-Fi should enumerate in Device manager pre and post Connected Standby (CMoS) cycle</t>
        </is>
      </nc>
    </rcc>
    <rcc rId="0" sId="1">
      <nc r="E58" t="inlineStr">
        <is>
          <t>Gravity Sensor should be enumerated in Sensor Viewer App Pre and Post Sx Cycle.</t>
        </is>
      </nc>
    </rcc>
    <rcc rId="0" sId="1">
      <nc r="E60" t="inlineStr">
        <is>
          <t>Gravity Sensor should be enumerated and Functional in Sensor Viewer App Pre and Post Sx Cycle.</t>
        </is>
      </nc>
    </rcc>
    <rcc rId="0" sId="1">
      <nc r="E212" t="inlineStr">
        <is>
          <t>Intention of the testcase is to verify Gyrometer Sensor enumeration Pre and post Sx cycle</t>
        </is>
      </nc>
    </rcc>
    <rcc rId="0" sId="1">
      <nc r="E64" t="inlineStr">
        <is>
          <t>Test case is to verify HDCP 2.2 over TBT port</t>
        </is>
      </nc>
    </rcc>
    <rcc rId="0" sId="1">
      <nc r="E65" t="inlineStr">
        <is>
          <t>Test case is to verify HDCP 2.2 over TBT port after Sx and warm reboot cycles</t>
        </is>
      </nc>
    </rcc>
    <rcc rId="0" sId="1">
      <nc r="E160" t="inlineStr">
        <is>
          <t>This test is to verify Intel HD audio enumeration in device manager</t>
        </is>
      </nc>
    </rcc>
    <rcc rId="0" sId="1">
      <nc r="E226" t="inlineStr">
        <is>
          <t>This test is to verify Intel HD Audio enumeration post Modern standby cycle</t>
        </is>
      </nc>
    </rcc>
    <rcc rId="0" sId="1">
      <nc r="E161" t="inlineStr">
        <is>
          <t>This test is to verify Intel HD Audio enumeration post Sx cycle</t>
        </is>
      </nc>
    </rcc>
    <rcc rId="0" sId="1">
      <nc r="E89" t="inlineStr">
        <is>
          <t>Intention of the testcase is to verify system can be warm reset from EDK shell via following shell command &gt; Reset -W Scenario verifies warm reset functionality from EDK shell for 10 cycles</t>
        </is>
      </nc>
    </rcc>
    <rcc rId="0" sId="1">
      <nc r="E24" t="inlineStr">
        <is>
          <t>Check for BIOS option to Enable/ Disable for IPU</t>
        </is>
      </nc>
    </rcc>
    <rcc rId="0" sId="1">
      <nc r="E105" t="inlineStr">
        <is>
          <t>To Verify IPU-Camera Sensor module enumeration under device manger </t>
        </is>
      </nc>
    </rcc>
    <rcc rId="0" sId="1">
      <nc r="E106" t="inlineStr">
        <is>
          <t>To Verify IPU-Camera Sensor module enumeration under device manger pre and post Sx cycle</t>
        </is>
      </nc>
    </rcc>
    <rcc rId="0" sId="1">
      <nc r="E107" t="inlineStr">
        <is>
          <t>Verify IPU-Sensor module enumeration Post CMS cycle</t>
        </is>
      </nc>
    </rcc>
    <rcc rId="0" sId="1">
      <nc r="E5" t="inlineStr">
        <is>
          <t>Intention of the test case is to verify below scenario.
Lid Switch  action puts SUT into Hibernate state (S4) and  lid action should not wake SUT from S4 state</t>
        </is>
      </nc>
    </rcc>
    <rcc rId="0" sId="1">
      <nc r="E4" t="inlineStr">
        <is>
          <t>Intention of the test case is to verify below requirement.
1)While the system is in S0, when  the lid switch is closed, EC FW shall notify the state change to OS.
2)While the system is in S3, when the lid switch is opened, EC FW shall wake the system</t>
        </is>
      </nc>
    </rcc>
    <rcc rId="0" sId="1">
      <nc r="E123" t="inlineStr">
        <is>
          <t>ME(M0) status pre and post cold and warm reset cycle should be proper</t>
        </is>
      </nc>
    </rcc>
    <rcc rId="0" sId="1">
      <nc r="E103" t="inlineStr">
        <is>
          <t>This test case is to Verify Memory initialization check completed successfully</t>
        </is>
      </nc>
    </rcc>
    <rcc rId="0" sId="1">
      <nc r="E7" t="inlineStr">
        <is>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is>
      </nc>
    </rcc>
    <rcc rId="0" sId="1">
      <nc r="E99" t="inlineStr">
        <is>
          <t>This Test case is Verify Coexistence of Discrete Wi-Fi and Bluetooth functionality in OS</t>
        </is>
      </nc>
    </rcc>
    <rcc rId="0" sId="1">
      <nc r="E8" t="inlineStr">
        <is>
          <t>Intention of the test case is to verify power button press for shutdown</t>
        </is>
      </nc>
    </rcc>
    <rcc rId="0" sId="1">
      <nc r="E216" t="inlineStr">
        <is>
          <t>This test is to verify no yellow bangs in device manager with all devices connected as per config planned for validation. Refer supported devices in latest release config sheet</t>
        </is>
      </nc>
    </rcc>
    <rcc rId="0" sId="1">
      <nc r="E31" t="inlineStr">
        <is>
          <t>Detection and functionality of NVMe SSD pre and post Sx cycles</t>
        </is>
      </nc>
    </rcc>
    <rcc rId="0" sId="1">
      <nc r="E268" t="inlineStr">
        <is>
          <t>verify the NVMe detection on add-on-card connected over M.2 CPU PCIe Gen4 slot in BIOS </t>
        </is>
      </nc>
    </rcc>
    <rcc rId="0" sId="1">
      <nc r="E266" t="inlineStr">
        <is>
          <t>verify the NVMe detection on M.2 CPU PCIe Gen4 slot in BIOS </t>
        </is>
      </nc>
    </rcc>
    <rcc rId="0" sId="1">
      <nc r="E260" t="inlineStr">
        <is>
          <t>This test case is to verify that PCH bootstall, CSE bootstall, CPU bootstall can be enabled via USB2DBC</t>
        </is>
      </nc>
    </rcc>
    <rcc rId="0" sId="1">
      <nc r="E250" t="inlineStr">
        <is>
          <t>This test case to Verify OS debug support using Windbg via native serial UART</t>
        </is>
      </nc>
    </rcc>
    <rcc rId="0" sId="1">
      <nc r="E114" t="inlineStr">
        <is>
          <t>This test case to verify OS debug support using Windbg debugging via USB3.0 debug port</t>
        </is>
      </nc>
    </rcc>
    <rcc rId="0" sId="1">
      <nc r="E41" t="inlineStr">
        <is>
          <t>Verify On-Board Audio play back and recording functionality</t>
        </is>
      </nc>
    </rcc>
    <rcc rId="0" sId="1">
      <nc r="E94" t="inlineStr">
        <is>
          <t>Intention of the testcase is to verify OS content does not get altered/corrupted during a Hibernation entry and exit Scenario is verified across 3 cycles of hibernation Scenario also checks for yellow bangs post Hibernation entry and exit</t>
        </is>
      </nc>
    </rcc>
    <rcc rId="0" sId="1">
      <nc r="E35" t="inlineStr">
        <is>
          <t xml:space="preserve">Verify PCIe 4.0 speed by connecting supported device in X4 slot </t>
        </is>
      </nc>
    </rcc>
    <rcc rId="0" sId="1">
      <nc r="E30" t="inlineStr">
        <is>
          <t>Test is to verify PCIe SD detection after multiple cycles of plug, play and unplug</t>
        </is>
      </nc>
    </rcc>
    <rcc rId="0" sId="1">
      <nc r="E152" t="inlineStr">
        <is>
          <t>Intention of the testcase is to verify PCIe SD card detection</t>
        </is>
      </nc>
    </rcc>
    <rcc rId="0" sId="1">
      <nc r="E134" t="inlineStr">
        <is>
          <t>This test is to verify no yellow bangs in device manager with all devices connected as per config planned for validation. Refer supported devices in latest release config sheet</t>
        </is>
      </nc>
    </rcc>
    <rcc rId="0" sId="1">
      <nc r="E135" t="inlineStr">
        <is>
          <t>This test is to verify no yellow bangs in device manager with all devices connected as per config planned for validation. Refer supported devices in latest release config sheet</t>
        </is>
      </nc>
    </rcc>
    <rcc rId="0" sId="1">
      <nc r="E28" t="inlineStr">
        <is>
          <t>Platform firmware Information of the test setup gets displayed in BIOS setup.</t>
        </is>
      </nc>
    </rcc>
    <rcc rId="0" sId="1">
      <nc r="E131" t="inlineStr">
        <is>
          <t>Intention of the testcase is to verify device manager post Cold reboot cycles</t>
        </is>
      </nc>
    </rcc>
    <rcc rId="0" sId="1">
      <nc r="E117" t="inlineStr">
        <is>
          <t>Intention of the testcase is to verify Processor C-states occurrence on performing C-state cycling</t>
        </is>
      </nc>
    </rcc>
    <rcc rId="0" sId="1">
      <nc r="E139" t="inlineStr">
        <is>
          <t>Intention of the testcase is to verify Camera functionality</t>
        </is>
      </nc>
    </rcc>
    <rcc rId="0" sId="1">
      <nc r="E119" t="inlineStr">
        <is>
          <t>Intention of the testcase is to verify discrete wifi module functionality</t>
        </is>
      </nc>
    </rcc>
    <rcc rId="0" sId="1">
      <nc r="E84" t="inlineStr">
        <is>
          <t>Intention of the testcase is to verify rear camera is functioning properly for capturing images in Burst mode</t>
        </is>
      </nc>
    </rcc>
    <rcc rId="0" sId="1">
      <nc r="E218" t="inlineStr">
        <is>
          <t>Intention of the testcase is to verify Camera functionality</t>
        </is>
      </nc>
    </rcc>
    <rcc rId="0" sId="1">
      <nc r="E285" t="inlineStr">
        <is>
          <t>Set of sensors relating to BOM1 should get enumerated in Sensor viewer application pre and post S4,S5,warm reset, cold reset and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284" t="inlineStr">
        <is>
          <t>Set of sensors relating to BOM1 configuration should get enumerated and functional in Sensor Viewer Application. </t>
        </is>
      </nc>
    </rcc>
    <rcc rId="0" sId="1">
      <nc r="E286" t="inlineStr">
        <is>
          <t>Set of sensors relating to BOM1 should get enumerated in Sensor viewer application pre and post pseudo G3.Sensors related to Integrated Sensor Hub:1. Accelerometer/3D Accelerometer2. Barometric Pressure3. ALS Sensor4. Altimeter 5. Device Orientation6. Gyroscope7. Hall Switch Sensor8. Humidity Sensor9. IR for Human Presence10. Magnetometer11. Proximity12. SAR Proximity13. Temperature Sensor14. 2D Accelerometer</t>
        </is>
      </nc>
    </rcc>
    <rcc rId="0" sId="1">
      <nc r="E2" t="inlineStr">
        <is>
          <t>Set of sensors relating to BOM1 configuration should get enumerated and functional in Sensor Viewer Application. </t>
        </is>
      </nc>
    </rcc>
    <rcc rId="0" sId="1">
      <nc r="E98" t="inlineStr">
        <is>
          <t>Gravity Sensor should be enumerated and Functional in Sensor Viewer App Pre and Post S0i3 (Modern Standby) Cycle.</t>
        </is>
      </nc>
    </rcc>
    <rcc rId="0" sId="1">
      <nc r="E96" t="inlineStr">
        <is>
          <t>Altimeter Sensor should be enumerated and Functional in Sensor Viewer App Pre and Post S0i3 (Modern Standby) Cycle.</t>
        </is>
      </nc>
    </rcc>
    <rcc rId="0" sId="1">
      <nc r="E175"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62" t="inlineStr">
        <is>
          <t>Linear-Acceleration Sensor should be enumerated and Functional in Sensor Viewer App.
 </t>
        </is>
      </nc>
    </rcc>
    <rcc rId="0" sId="1">
      <nc r="E59" t="inlineStr">
        <is>
          <t>Gravity Sensor should be enumerated and Functional in Sensor Viewer App.</t>
        </is>
      </nc>
    </rcc>
    <rcc rId="0" sId="1">
      <nc r="E179" t="inlineStr">
        <is>
          <t>Intention of the testcase is to verify sensor functionality</t>
        </is>
      </nc>
    </rcc>
    <rcc rId="0" sId="1">
      <nc r="E78" t="inlineStr">
        <is>
          <t>Accelerometer/3D Accelerometer Sensor should get enumerated in Action manager/Sensor Viewer tool pre and post CMoS cycle</t>
        </is>
      </nc>
    </rcc>
    <rcc rId="0" sId="1">
      <nc r="E61" t="inlineStr">
        <is>
          <t>Linear-Acceleration Sensor should be enumerated in Sensor Viewer App Pre and Post S3 Cycle.</t>
        </is>
      </nc>
    </rcc>
    <rcc rId="0" sId="1">
      <nc r="E181" t="inlineStr">
        <is>
          <t>Intention of the testcase is to verify sensor enumeration pre and post Sx cycle</t>
        </is>
      </nc>
    </rcc>
    <rcc rId="0" sId="1">
      <nc r="E178" t="inlineStr">
        <is>
          <t>Intention of the testcase is to verify sensor enumeration pre and post Sx cycle</t>
        </is>
      </nc>
    </rcc>
    <rcc rId="0" sId="1">
      <nc r="E57" t="inlineStr">
        <is>
          <t>Altimeter Sensor should be enumerated in Sensor Viewer App Pre and Post S0i3(Modern Standby) cycle</t>
        </is>
      </nc>
    </rcc>
    <rcc rId="0" sId="1">
      <nc r="E137" t="inlineStr">
        <is>
          <t>Intention of the testcase is to verify discrete wifi module functionality</t>
        </is>
      </nc>
    </rcc>
    <rcc rId="0" sId="1">
      <nc r="E77" t="inlineStr">
        <is>
          <t>Gyro Sensor should get enumerated in Action manager/Sensor Viewer tool pre and post CMoS cycle</t>
        </is>
      </nc>
    </rcc>
    <rcc rId="0" sId="1">
      <nc r="E76" t="inlineStr">
        <is>
          <t>Ambient Light Sensor (ALS) should get enumerated in Action manager/Sensor Viewer tool pre and post CMoS cycle</t>
        </is>
      </nc>
    </rcc>
    <rcc rId="0" sId="1">
      <nc r="E97" t="inlineStr">
        <is>
          <t>Gravity Sensor should be enumerated in Sensor Viewer App Pre and Post CMoS cycle</t>
        </is>
      </nc>
    </rcc>
    <rcc rId="0" sId="1">
      <nc r="E95" t="inlineStr">
        <is>
          <t>Altimeter Sensor should be enumerated in Sensor Viewer App Pre and Post CMoS cycle</t>
        </is>
      </nc>
    </rcc>
    <rcc rId="0" sId="1">
      <nc r="E177" t="inlineStr">
        <is>
          <t>Intention of the testcase is to verify sensor enumeration</t>
        </is>
      </nc>
    </rcc>
    <rcc rId="0" sId="1">
      <nc r="E66" t="inlineStr">
        <is>
          <t>Intention of the testcase is to verify Proximity sensor enumeration pre and post Sx cycle</t>
        </is>
      </nc>
    </rcc>
    <rcc rId="0" sId="1">
      <nc r="E68" t="inlineStr">
        <is>
          <t>Intention of the testcase is to verify Proximity sensor functionality pre and post Sx cycle </t>
        </is>
      </nc>
    </rcc>
    <rcc rId="0" sId="1">
      <nc r="E187" t="inlineStr">
        <is>
          <t>Intention of the testcase is to verify Ambientlight Sensor (ALS) sensor functionality pre and post Sx cycle </t>
        </is>
      </nc>
    </rcc>
    <rcc rId="0" sId="1">
      <nc r="E185" t="inlineStr">
        <is>
          <t>Intention of the testcase is to verify ALS sensor enumeration pre and post Sx cycle</t>
        </is>
      </nc>
    </rcc>
    <rcc rId="0" sId="1">
      <nc r="E143" t="inlineStr">
        <is>
          <t>Intention of the testcase is to verify Camera functionality</t>
        </is>
      </nc>
    </rcc>
    <rcc rId="0" sId="1">
      <nc r="E141" t="inlineStr">
        <is>
          <t>Intention of the testcase is to verify Camera functionality</t>
        </is>
      </nc>
    </rcc>
    <rcc rId="0" sId="1">
      <nc r="E145" t="inlineStr">
        <is>
          <t>Intention of the testcase is to verify Camera functionality</t>
        </is>
      </nc>
    </rcc>
    <rcc rId="0" sId="1">
      <nc r="E220" t="inlineStr">
        <is>
          <t>Intention of the testcase is to verify Camera functionality</t>
        </is>
      </nc>
    </rcc>
    <rcc rId="0" sId="1">
      <nc r="E197" t="inlineStr">
        <is>
          <t>This test is to verify RTC Date and Time at BIOS and OS level.</t>
        </is>
      </nc>
    </rcc>
    <rcc rId="0" sId="1">
      <nc r="E49" t="inlineStr">
        <is>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is>
      </nc>
    </rcc>
    <rcc rId="0" sId="1">
      <nc r="E153" t="inlineStr">
        <is>
          <t>Intention of the testcase is to verify discrete BT module functionality</t>
        </is>
      </nc>
    </rcc>
    <rcc rId="0" sId="1">
      <nc r="E154" t="inlineStr">
        <is>
          <t>Intention of the testcase is to verify discrete BT module functionality</t>
        </is>
      </nc>
    </rcc>
    <rcc rId="0" sId="1">
      <nc r="E3" t="inlineStr">
        <is>
          <t xml:space="preserve">Intention of the test case is to verify below requirement.
	When the power button is pressed, EC FW shall assert PWRBTN# signal to PCH
</t>
        </is>
      </nc>
    </rcc>
    <rcc rId="0" sId="1">
      <nc r="E108" t="inlineStr">
        <is>
          <t>Intention of this test case is to check the IFWI update using the FFT tool</t>
        </is>
      </nc>
    </rcc>
    <rcc rId="0" sId="1">
      <nc r="E38" t="inlineStr">
        <is>
          <t>Self test tool run helps validate BIOS compliance to EDS and BWG specs.</t>
        </is>
      </nc>
    </rcc>
    <rcc rId="0" sId="1">
      <nc r="E50" t="inlineStr">
        <is>
          <t>Intention ogf the testcase is to verify Hibernate entry and exit via power button</t>
        </is>
      </nc>
    </rcc>
    <rcc rId="0" sId="1">
      <nc r="E115" t="inlineStr">
        <is>
          <t>Intention of the testcase is to verify sensor functionality</t>
        </is>
      </nc>
    </rcc>
    <rcc rId="0" sId="1">
      <nc r="E275" t="inlineStr">
        <is>
          <t>Intention of the testcase is to verify SLP_S0 assertion before and after S5 cycle with fast startup enabled</t>
        </is>
      </nc>
    </rcc>
    <rcc rId="0" sId="1">
      <nc r="E274" t="inlineStr">
        <is>
          <t>Intention of the testcase is to verify SLP_S0 assertion before and after warm reboot cycle</t>
        </is>
      </nc>
    </rcc>
    <rcc rId="0" sId="1">
      <nc r="E276" t="inlineStr">
        <is>
          <t>Intention of the testcase is to Verify SLPS_S0 assertion before and after S4 cycle</t>
        </is>
      </nc>
    </rcc>
    <rcc rId="0" sId="1">
      <nc r="E18" t="inlineStr">
        <is>
          <t>SUT boots to OS battery supply as only power source. After booting, Windows should work properly(i.e. does not hang after boot and resets during boot)</t>
        </is>
      </nc>
    </rcc>
    <rcc rId="0" sId="1">
      <nc r="E283" t="inlineStr">
        <is>
          <t>This test is to Verify SUT gets charged via Type-C Docking after S3  states</t>
        </is>
      </nc>
    </rcc>
    <rcc rId="0" sId="1">
      <nc r="E281" t="inlineStr">
        <is>
          <t>This test is to Verify SUT gets charged via Type-C Docking after S4 and S5  states</t>
        </is>
      </nc>
    </rcc>
    <rcc rId="0" sId="1">
      <nc r="E127" t="inlineStr">
        <is>
          <t xml:space="preserve">This test is to verify SUT booted from Type-C-USB3.0-Pendrive </t>
        </is>
      </nc>
    </rcc>
    <rcc rId="0" sId="1">
      <nc r="E126" t="inlineStr">
        <is>
          <t>This test is to Validate booting SUT with USB2.0 disk over Type-C port</t>
        </is>
      </nc>
    </rcc>
    <rcc rId="0" sId="1">
      <nc r="E9" t="inlineStr">
        <is>
          <t>Intention of the test case is to verify below requirement.
System shall END UP in OFF (Shutdown) when the user holds down the power button while POWER_ON_TIME and no battery is present and an AC Charger is plugged-inNote: TCD applicable till MTL PSS milestone.</t>
        </is>
      </nc>
    </rcc>
    <rcc rId="0" sId="1">
      <nc r="E88" t="inlineStr">
        <is>
          <t>Intension of the test case is to verify if SUT wakes from S0i3 using ISH. </t>
        </is>
      </nc>
    </rcc>
    <rcc rId="0" sId="1">
      <nc r="E162" t="inlineStr">
        <is>
          <t>Intention of the testcase is to verify USB devices enumeration</t>
        </is>
      </nc>
    </rcc>
    <rcc rId="0" sId="1">
      <nc r="E163" t="inlineStr">
        <is>
          <t>Intention of the testcase is to verify USB devices enumeration</t>
        </is>
      </nc>
    </rcc>
    <rcc rId="0" sId="1">
      <nc r="E227" t="inlineStr">
        <is>
          <t>Intention of the testcase is to verify camera switching functionality</t>
        </is>
      </nc>
    </rcc>
    <rcc rId="0" sId="1">
      <nc r="E269" t="inlineStr">
        <is>
          <t>Verify basic functionalities of NVMe connected to add-on-card connected over M.2 Gen4 slot</t>
        </is>
      </nc>
    </rcc>
    <rcc rId="0" sId="1">
      <nc r="E267" t="inlineStr">
        <is>
          <t>Verify basic functionalities of NVMe connected over M.2 Gen4 slot</t>
        </is>
      </nc>
    </rcc>
    <rcc rId="0" sId="1">
      <nc r="E271" t="inlineStr">
        <is>
          <t>Verify basic functionalities of NVMe connected over M.2 Gen4 slots from CPU &amp; PCH.</t>
        </is>
      </nc>
    </rcc>
    <rcc rId="0" sId="1">
      <nc r="E93" t="inlineStr">
        <is>
          <t xml:space="preserve">Intention of the testcase is to verify System auto wakes from hibernate via RTC with system in AC mode  ACPI Time and Alarm device (TAD) to set an alarm to wake the system automatically </t>
        </is>
      </nc>
    </rcc>
    <rcc rId="0" sId="1">
      <nc r="E215" t="inlineStr">
        <is>
          <t>Test is to check enumeration of touch pad in device manager pre and post Sx cycle</t>
        </is>
      </nc>
    </rcc>
    <rcc rId="0" sId="1">
      <nc r="E75" t="inlineStr">
        <is>
          <t>TouchPad should enumerate in Device manager pre and post Connected Standby (CMoS) cycle</t>
        </is>
      </nc>
    </rcc>
    <rcc rId="0" sId="1">
      <nc r="E203" t="inlineStr">
        <is>
          <t> Test is to check DPTF compliant devices enumeration in device manager</t>
        </is>
      </nc>
    </rcc>
    <rcc rId="0" sId="1">
      <nc r="E92" t="inlineStr">
        <is>
          <t>Intention of the testcase is to verify System auto wakes from hibernate via RTC with system in DC mode 
ACPI Time and Alarm device (TAD) to set an alarm to wake the system automatically 
 </t>
        </is>
      </nc>
    </rcc>
    <rcc rId="0" sId="1">
      <nc r="E85" t="inlineStr">
        <is>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is>
      </nc>
    </rcc>
    <rcc rId="0" sId="1">
      <nc r="E255" t="inlineStr">
        <is>
          <t>Verify system enters Sleep (S3) using OS start Menu</t>
        </is>
      </nc>
    </rcc>
    <rcc rId="0" sId="1">
      <nc r="E116" t="inlineStr">
        <is>
          <t>Intention of the testcase is to verify system exit from Connected Modern standby / S0i3 state via USB mouse</t>
        </is>
      </nc>
    </rcc>
    <rcc rId="0" sId="1">
      <nc r="E242" t="inlineStr">
        <is>
          <t>Intention of testcase is to check system flashed IFWI image should not have any memory holes on SPINOR</t>
        </is>
      </nc>
    </rcc>
    <rcc rId="0" sId="1">
      <nc r="E29" t="inlineStr">
        <is>
          <t>Intention of the  test case is to verify ISH Controller BIOS options</t>
        </is>
      </nc>
    </rcc>
    <rcc rId="0" sId="1">
      <nc r="E202" t="inlineStr">
        <is>
          <t>Intention of the testcase to validate system Login using Finger print Sensor (FPS)</t>
        </is>
      </nc>
    </rcc>
    <rcc rId="0" sId="1">
      <nc r="E241" t="inlineStr">
        <is>
          <t>Intention of the test case to validate system Login using Finger print Sensor (FPS) and IR camera</t>
        </is>
      </nc>
    </rcc>
    <rcc rId="0" sId="1">
      <nc r="E188" t="inlineStr">
        <is>
          <t>Intention of the testcase is to verify discrete wifi module functionality pre and post Sx cycle</t>
        </is>
      </nc>
    </rcc>
    <rcc rId="0" sId="1">
      <nc r="E244" t="inlineStr">
        <is>
          <t>To capture crash dump</t>
        </is>
      </nc>
    </rcc>
    <rcc rId="0" sId="1">
      <nc r="E149" t="inlineStr">
        <is>
          <t>Intention of the testcase is to verify CPU turbo boost functionality pre and post Sx cycle</t>
        </is>
      </nc>
    </rcc>
    <rcc rId="0" sId="1">
      <nc r="E191" t="inlineStr">
        <is>
          <t>Intention of the testcase is to verify discrete wifi module functionality</t>
        </is>
      </nc>
    </rcc>
    <rcc rId="0" sId="1">
      <nc r="E223" t="inlineStr">
        <is>
          <t>Intention of the testcase is to verify CPU turbo boost functionality post CMS/S0i3 cycle</t>
        </is>
      </nc>
    </rcc>
    <rcc rId="0" sId="1">
      <nc r="E148" t="inlineStr">
        <is>
          <t>Intention of the testcase is to verify CPU turbo boost functionality </t>
        </is>
      </nc>
    </rcc>
    <rcc rId="0" sId="1">
      <nc r="E273" t="inlineStr">
        <is>
          <t>System Memory is verified using Windows Memory Diagnostics tool, for a memory problem that isn’t being automatically detected.</t>
        </is>
      </nc>
    </rcc>
    <rcc rId="0" sId="1">
      <nc r="E272" t="inlineStr">
        <is>
          <t>System Memory is verified using Windows Memory Diagnostics tool, for a memory problem that isn’t being automatically detected.</t>
        </is>
      </nc>
    </rcc>
    <rcc rId="0" sId="1">
      <nc r="E204" t="inlineStr">
        <is>
          <t xml:space="preserve">
Intention of the testcase is to verify system check post Hibernate cycling</t>
        </is>
      </nc>
    </rcc>
    <rcc rId="0" sId="1">
      <nc r="E129" t="inlineStr">
        <is>
          <t>Intention of the testcase is to verify system restart from OS via Command Line Scenario also verifies power state gets registered correctly as part of Event viewer Scenario is verified across 10 power state cycles</t>
        </is>
      </nc>
    </rcc>
    <rcc rId="0" sId="1">
      <nc r="E128" t="inlineStr">
        <is>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is>
      </nc>
    </rcc>
    <rcc rId="0" sId="1">
      <nc r="E10" t="inlineStr">
        <is>
          <t>Intention of the testcase is to verify system wakes from CMS / S0i3 state successfully via Lid action
When system is in CMS / S0i3 state, EC FW shall detect the following events and notify OS to wake the system from CMS / S0i3
 </t>
        </is>
      </nc>
    </rcc>
    <rcc rId="0" sId="1">
      <nc r="E172" t="inlineStr">
        <is>
          <t>Intention of the testcase is to verify system wakes from Connected Modern standby via Touchpad</t>
        </is>
      </nc>
    </rcc>
    <rcc rId="0" sId="1">
      <nc r="E201" t="inlineStr">
        <is>
          <t>Intention of the testcase is to verify discrete wifi module enumeration</t>
        </is>
      </nc>
    </rcc>
    <rcc rId="0" sId="1">
      <nc r="E86" t="inlineStr">
        <is>
          <t>Verifying booting with UEFI PXEv6 using Wired LAN network</t>
        </is>
      </nc>
    </rcc>
    <rcc rId="0" sId="1">
      <nc r="E87" t="inlineStr">
        <is>
          <t>Verifying booting with UEFI PXEv4  using Wired LAN network with TPM enabled in BIOS</t>
        </is>
      </nc>
    </rcc>
    <rcc rId="0" sId="1">
      <nc r="E111" t="inlineStr">
        <is>
          <t>AV play back should be find on all supported display panels with PAVP enabled</t>
        </is>
      </nc>
    </rcc>
    <rcc rId="0" sId="1">
      <nc r="E110" t="inlineStr">
        <is>
          <t>Test case is to verify Blueray play back with PAVP enable</t>
        </is>
      </nc>
    </rcc>
    <rcc rId="0" sId="1">
      <nc r="E118" t="inlineStr">
        <is>
          <t> 
Intention of the testcase is to verify system wakes from S0i3 using Lid Action as Wake Source </t>
        </is>
      </nc>
    </rcc>
    <rcc rId="0" sId="1">
      <nc r="E169" t="inlineStr">
        <is>
          <t>Intention of the testcase is to verify systemed waking from Sleep via Keyboard</t>
        </is>
      </nc>
    </rcc>
    <rcc rId="0" sId="1">
      <nc r="E209" t="inlineStr">
        <is>
          <t>Intention of the testcase is to verify sensor enumeration pre and post Sx Cycle</t>
        </is>
      </nc>
    </rcc>
    <rcc rId="0" sId="1">
      <nc r="E171" t="inlineStr">
        <is>
          <t>Intention of the testcase is to verify system wakes from sleep using Lid Action as Wake Source </t>
        </is>
      </nc>
    </rcc>
    <rcc rId="0" sId="1">
      <nc r="E170" t="inlineStr">
        <is>
          <t xml:space="preserve">Intention of the testcase is to verify system wakes from sleep via Mouse as wake source </t>
        </is>
      </nc>
    </rcc>
    <rcc rId="0" sId="1">
      <nc r="E224" t="inlineStr">
        <is>
          <t>Intention of the testcase is to verify system waking from idle state pre and post CMS/S0i3 cycle</t>
        </is>
      </nc>
    </rcc>
    <rcc rId="0" sId="1">
      <nc r="E48" t="inlineStr">
        <is>
          <t>Verify Platform not waking up from Connected- MoS when HDMI cable is hot plugged and un-plugged
 </t>
        </is>
      </nc>
    </rcc>
    <rcc rId="0" sId="1">
      <nc r="E19" t="inlineStr">
        <is>
          <t>This test is verify  that Ambient Light Sensor and brightness control should work properly on AC Power</t>
        </is>
      </nc>
    </rcc>
    <rcc rId="0" sId="1">
      <nc r="E259" t="inlineStr">
        <is>
          <t>Audio play back should be fine over headset with Soundwire option in BIOS</t>
        </is>
      </nc>
    </rcc>
    <rcc rId="0" sId="1">
      <nc r="E55" t="inlineStr">
        <is>
          <t>Altimeter Sensor should be enumerated in Sensor Viewer App pre and post Sx Cycle.</t>
        </is>
      </nc>
    </rcc>
    <rcc rId="0" sId="1">
      <nc r="E282" t="inlineStr">
        <is>
          <t>This test case is to verify 4K Display Monitor functionality over USB type-C port</t>
        </is>
      </nc>
    </rcc>
    <rcc rId="0" sId="1">
      <nc r="E113" t="inlineStr">
        <is>
          <t>Intention of the testcase is to verify Debug Messages are sent over on Serial port with Debug BIOS</t>
        </is>
      </nc>
    </rcc>
    <rcc rId="0" sId="1">
      <nc r="E246" t="inlineStr">
        <is>
          <t>This test case is to verify basic boot flow with BIOS gaurd enabled</t>
        </is>
      </nc>
    </rcc>
    <rcc rId="0" sId="1">
      <nc r="E147" t="inlineStr">
        <is>
          <t>Intention of the testcase is to verify dual display functionality</t>
        </is>
      </nc>
    </rcc>
    <rcc rId="0" sId="1">
      <nc r="E22" t="inlineStr">
        <is>
          <t>To verify 8K resolution in Post OS</t>
        </is>
      </nc>
    </rcc>
    <rcc rId="0" sId="1">
      <nc r="E205" t="inlineStr">
        <is>
          <t>Intention of the testcase is to verify hot keys functionality</t>
        </is>
      </nc>
    </rcc>
    <rcc rId="0" sId="1">
      <nc r="E167" t="inlineStr">
        <is>
          <t>Intention of the testcase is to verify USB HUB functionality</t>
        </is>
      </nc>
    </rcc>
    <rcc rId="0" sId="1">
      <nc r="E238" t="inlineStr">
        <is>
          <t>Intention of the testcase is to verify USB 2.0 hub functionality</t>
        </is>
      </nc>
    </rcc>
    <rcc rId="0" sId="1">
      <nc r="E133" t="inlineStr">
        <is>
          <t>Intention of the testcase is to verify USB mouse enumeration and functionality pre and post Sx cycle</t>
        </is>
      </nc>
    </rcc>
    <rcc rId="0" sId="1">
      <nc r="E132" t="inlineStr">
        <is>
          <t>Intention of the testcase is to verify USB keyboard functionality pre and post Sx cycle</t>
        </is>
      </nc>
    </rcc>
    <rcc rId="0" sId="1">
      <nc r="E228" t="inlineStr">
        <is>
          <t>Intention of the testcase is to verify USB devices functionality</t>
        </is>
      </nc>
    </rcc>
    <rcc rId="0" sId="1">
      <nc r="E166" t="inlineStr">
        <is>
          <t>Intention of the testcase is to verify USB devices functionality</t>
        </is>
      </nc>
    </rcc>
    <rcc rId="0" sId="1">
      <nc r="E157" t="inlineStr">
        <is>
          <t>Intention of the testcase is to verify USB devices functionality</t>
        </is>
      </nc>
    </rcc>
    <rcc rId="0" sId="1">
      <nc r="E159" t="inlineStr">
        <is>
          <t>Intention of the testcase is to verify USB devices enumeration</t>
        </is>
      </nc>
    </rcc>
    <rcc rId="0" sId="1">
      <nc r="E165" t="inlineStr">
        <is>
          <t>Intention of the testcase is to verify USB devices functionality</t>
        </is>
      </nc>
    </rcc>
    <rcc rId="0" sId="1">
      <nc r="E231" t="inlineStr">
        <is>
          <t>This Test case is to Validate Bluetooth Functionality using CNVi in OS</t>
        </is>
      </nc>
    </rcc>
    <rcc rId="0" sId="1">
      <nc r="E232" t="inlineStr">
        <is>
          <t>This Test case is to Validate Bluetooth Functionality using CNVi pre and post Sx cycle</t>
        </is>
      </nc>
    </rcc>
    <rcc rId="0" sId="1">
      <nc r="E233" t="inlineStr">
        <is>
          <t>This Test case is to Validate WLAN/Wi-Fi Functionality using CNVi</t>
        </is>
      </nc>
    </rcc>
    <rcc rId="0" sId="1">
      <nc r="E234" t="inlineStr">
        <is>
          <t>This test case is to validate WLAN/Wi-Fi Functionality using CNVi Pre and Post Sx Cycle</t>
        </is>
      </nc>
    </rcc>
    <rcc rId="0" sId="1">
      <nc r="E235" t="inlineStr">
        <is>
          <t>This TC should Validate CNVi Wi-Fi Enumeration in OS Pre and Post Sx Cycle</t>
        </is>
      </nc>
    </rcc>
    <rcc rId="0" sId="1">
      <nc r="E236" t="inlineStr">
        <is>
          <t>This TC should Validate CNVi Bluetooth Enumeration in OS</t>
        </is>
      </nc>
    </rcc>
    <rcc rId="0" sId="1">
      <nc r="E237" t="inlineStr">
        <is>
          <t>This TC should Validate CNVi Wi-Fi Enumeration in OS Pre and Post Sx Cycle</t>
        </is>
      </nc>
    </rcc>
    <rcc rId="0" sId="1">
      <nc r="E164" t="inlineStr">
        <is>
          <t>Intention of the testcase is to verify USB devices functionality</t>
        </is>
      </nc>
    </rcc>
    <rcc rId="0" sId="1">
      <nc r="E156" t="inlineStr">
        <is>
          <t>Intention of the testcase is to verify USB devices functionality</t>
        </is>
      </nc>
    </rcc>
    <rcc rId="0" sId="1">
      <nc r="E158" t="inlineStr">
        <is>
          <t>Intention of the testcase is to verify USB devices enumeration</t>
        </is>
      </nc>
    </rcc>
    <rcc rId="0" sId="1">
      <nc r="E264" t="inlineStr">
        <is>
          <t>EFI application signature check under Security Boot enabled</t>
        </is>
      </nc>
    </rcc>
    <rcc rId="0" sId="1">
      <nc r="E263" t="inlineStr">
        <is>
          <t>This test case is to verify TPM status on performing S3 , S4 and S5 cycles with VSM enabled</t>
        </is>
      </nc>
    </rcc>
    <rcc rId="0" sId="1">
      <nc r="E270" t="inlineStr">
        <is>
          <t>verify the NVMe detection on M.2 CPU &amp; PCH  PCIe Gen4 slots in BIOS </t>
        </is>
      </nc>
    </rcc>
    <rcc rId="0" sId="1">
      <nc r="E47" t="inlineStr">
        <is>
          <t>This test is to Verify Type-C multi port functionality - Display and USB before/after Sx (S3/S0i3,S4,S5) Cycles</t>
        </is>
      </nc>
    </rcc>
    <rcc rId="0" sId="1">
      <nc r="E109" t="inlineStr">
        <is>
          <t>Intention of the testcase is to verify USB headset functionality</t>
        </is>
      </nc>
    </rcc>
    <rcc rId="0" sId="1">
      <nc r="E45" t="inlineStr">
        <is>
          <t>This test is to Verify Type-C USB3.1 device pre and post OS</t>
        </is>
      </nc>
    </rcc>
    <rcc rId="0" sId="1">
      <nc r="E36" t="inlineStr">
        <is>
          <t>Test is to verify warm reset and Sx cycle with PCIe NVMe SSD connected over PCIe Gen4 supported X4 slot</t>
        </is>
      </nc>
    </rcc>
    <rcc rId="0" sId="1">
      <nc r="E37" t="inlineStr">
        <is>
          <t>Test is to verify warm reset and Sx cycle with PCIe Gen4 NVMe SSD connected over PCIe Gen4 supported X4 slot</t>
        </is>
      </nc>
    </rcc>
    <rcc rId="0" sId="1">
      <nc r="E112" t="inlineStr">
        <is>
          <t>Intention of the testcase is to verify different types of IFWI (Release,Performance ) can be booted or not</t>
        </is>
      </nc>
    </rcc>
    <rcc rId="0" sId="1">
      <nc r="E258" t="inlineStr">
        <is>
          <t>Windows Update  should update successfully</t>
        </is>
      </nc>
    </rcc>
    <rcc rId="0" sId="1">
      <nc r="E91" t="inlineStr">
        <is>
          <t>This TC is to Validate WLAN connectivity over IPV6 network</t>
        </is>
      </nc>
    </rcc>
    <rcc rId="0" sId="1">
      <nc r="E79" t="inlineStr">
        <is>
          <t>WWAN should enumerate in Device manager pre and post Connected Standby (CMoS) cycle</t>
        </is>
      </nc>
    </rcc>
    <rcc rId="0" sId="1">
      <nc r="E82" t="inlineStr">
        <is>
          <t>This Test case to Validate data transfer functionality between USB drives connected over Type-C port</t>
        </is>
      </nc>
    </rcc>
    <rcc rId="0" sId="1">
      <nc r="E251" t="inlineStr">
        <is>
          <t>This test is to validate concurrent support of Windbg and DbC debug trace over same Type-C port</t>
        </is>
      </nc>
    </rcc>
    <rcc rId="0" sId="1">
      <nc r="E252" t="inlineStr">
        <is>
          <t>This test is to validate concurrent support of Windbg and DbC debug trace over same Type-A port</t>
        </is>
      </nc>
    </rcc>
    <rcc rId="0" sId="1">
      <nc r="E122"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4"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1"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120"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E214" t="inlineStr">
        <is>
          <t>Intention of the testcase is to verify Device orientation sensor functionality pre and post Sx cycle</t>
        </is>
      </nc>
    </rcc>
    <rcc rId="0" sId="1">
      <nc r="E211" t="inlineStr">
        <is>
          <t>Intention of the testcase is to verify sensor functionality pre and post Sx cycle</t>
        </is>
      </nc>
    </rcc>
    <rcc rId="0" sId="1">
      <nc r="E176"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63" t="inlineStr">
        <is>
          <t>Linear-Acceleration Sensor should be enumerated and Functional in Sensor Viewer App Pre and Post Sx Cycle.</t>
        </is>
      </nc>
    </rcc>
    <rcc rId="0" sId="1">
      <nc r="E183" t="inlineStr">
        <is>
          <t>Intention of the testcase is to verify Gyro sensor functionality pre and post Sx cycle</t>
        </is>
      </nc>
    </rcc>
    <rcc rId="0" sId="1">
      <nc r="E180" t="inlineStr">
        <is>
          <t>Intention of the testcase is to verify sensor functionality pre and post Sx cycle</t>
        </is>
      </nc>
    </rcc>
    <rcc rId="0" sId="1">
      <nc r="E67" t="inlineStr">
        <is>
          <t>Intention of the testcase is to verify sensor enumeration</t>
        </is>
      </nc>
    </rcc>
    <rcc rId="0" sId="1">
      <nc r="E256" t="inlineStr">
        <is>
          <t>Intention of the testcase is to verify Gsensor functionality</t>
        </is>
      </nc>
    </rcc>
    <rcc rId="0" sId="1">
      <nc r="E182" t="inlineStr">
        <is>
          <t>Intention of the testcase is to verify sensor functionality</t>
        </is>
      </nc>
    </rcc>
    <rcc rId="0" sId="1">
      <nc r="E265" t="inlineStr">
        <is>
          <t>Verify the Audio test with inbuilt speaker and 3.5mm Jack. Audio switching from speakers to head set and vice versa</t>
        </is>
      </nc>
    </rcc>
    <rcc rId="0" sId="1">
      <nc r="E213"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is>
      </nc>
    </rcc>
    <rcc rId="0" sId="1">
      <nc r="E210" t="inlineStr">
        <is>
          <t>Intention of the testcase is to verify sensor functionality</t>
        </is>
      </nc>
    </rcc>
    <rcc rId="0" sId="1">
      <nc r="E56" t="inlineStr">
        <is>
          <t>Altimeter Sensor should be enumerated and Functional in Sensor Viewer App.</t>
        </is>
      </nc>
    </rcc>
    <rcc rId="0" sId="1">
      <nc r="E186" t="inlineStr">
        <is>
          <t>Intention of the testcase is to verify sensor functionality</t>
        </is>
      </nc>
    </rcc>
    <rcc rId="0" sId="1">
      <nc r="E174"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72" t="inlineStr">
        <is>
          <t>Proximity Sensor should get enumerated in Action manager/Sensor Viewer tool pre and post CMoS cycle</t>
        </is>
      </nc>
    </rcc>
    <rcc rId="0" sId="1">
      <nc r="E81" t="inlineStr">
        <is>
          <t>Magnetometer Sensor should get enumerated in Action manager/Sensor Viewer tool pre and post CMoS cycle</t>
        </is>
      </nc>
    </rcc>
    <rcc rId="0" sId="1">
      <nc r="E71" t="inlineStr">
        <is>
          <t>Device Orientation Sensor should get enumerated in Action manager/Sensor Viewer tool pre and post CMoS cycle</t>
        </is>
      </nc>
    </rcc>
    <rcc rId="0" sId="1">
      <nc r="E70" t="inlineStr">
        <is>
          <t>Barometric Pressure Sensor should get enumerated in Action manager/Sensor Viewer tool pre and post CMoS cycle</t>
        </is>
      </nc>
    </rcc>
    <rcc rId="0" sId="1">
      <nc r="E173"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E184" t="inlineStr">
        <is>
          <t>Intention of the testcase is to verify sensor enumeration</t>
        </is>
      </nc>
    </rcc>
    <rcc rId="0" sId="1">
      <nc r="E222" t="inlineStr">
        <is>
          <t>Test is to check DPTF compliant devices enumeration in device manager pre and post S0i3(Modern Standby) cycle</t>
        </is>
      </nc>
    </rcc>
    <rcc rId="0" sId="1">
      <nc r="E196" t="inlineStr">
        <is>
          <t xml:space="preserve">Verify Thunderbolt -TBT device Data transfer functionality </t>
        </is>
      </nc>
    </rcc>
    <rcc rId="0" sId="1">
      <nc r="E39" t="inlineStr">
        <is>
          <t>Verify TBT functionality after S3 ,S4 and S5 Cycles.</t>
        </is>
      </nc>
    </rcc>
    <rcc rId="0" sId="1">
      <nc r="E277" t="inlineStr">
        <is>
          <t>Verification of Bios support for Microsoft FFU update functionality over Type-C portFFU is a tool to support OS flashing . Flashing is Over USB communication by putting SUT into Device mode (XDCI).</t>
        </is>
      </nc>
    </rcc>
    <rcc rId="0" sId="1">
      <nc r="E279" t="inlineStr">
        <is>
          <t>Objective of this test case to verify FFU functionality over Type-A port using USB3 Type-A to Type-A cable connected</t>
        </is>
      </nc>
    </rcc>
    <rcc rId="0" sId="1">
      <nc r="E278" t="inlineStr">
        <is>
          <t>Verification of FFU application should be Booted when Volume down + Power button is pressed</t>
        </is>
      </nc>
    </rcc>
  </rrc>
  <rrc rId="5499" sId="1" ref="E1:E1048576" action="deleteCol" edge="1">
    <undo index="65535" exp="area" ref3D="1" dr="$A$1:$E$286" dn="Z_DB3C6BC8_E765_4C40_A597_E260D710A395_.wvu.FilterData" sId="1"/>
    <undo index="65535" exp="area" ref3D="1" dr="$A$1:$E$286" dn="Z_C9449C0B_0651_4193_BD35_CA0B3FE1D37D_.wvu.FilterData" sId="1"/>
    <undo index="65535" exp="area" ref3D="1" dr="$A$1:$E$286" dn="Z_F12D96CB_ED34_4072_933D_8A47CBB46099_.wvu.FilterData" sId="1"/>
    <undo index="65535" exp="area" ref3D="1" dr="$A$1:$E$286" dn="Z_E1D88CB0_D3AE_4778_AA41_9D71FD1E60E2_.wvu.FilterData" sId="1"/>
    <undo index="65535" exp="area" ref3D="1" dr="$A$1:$E$286" dn="Z_CDE23880_CA62_4A12_AD22_AC8783BE719F_.wvu.FilterData" sId="1"/>
    <undo index="65535" exp="area" ref3D="1" dr="$A$1:$E$286" dn="Z_F02744D8_1A01_412F_891F_039852F6E722_.wvu.FilterData" sId="1"/>
    <undo index="65535" exp="area" ref3D="1" dr="$A$1:$E$286" dn="Z_FD585DF3_1D73_44A6_ADAF_2E99986A8E8F_.wvu.FilterData" sId="1"/>
    <undo index="65535" exp="area" ref3D="1" dr="$A$1:$E$286" dn="Z_DF2F3093_4D3E_4EC0_9EFC_B2C437D93787_.wvu.FilterData" sId="1"/>
    <undo index="65535" exp="area" ref3D="1" dr="$A$1:$E$286" dn="Z_D207F822_AF95_4596_ADC7_B1E66F6DE6FA_.wvu.FilterData" sId="1"/>
    <undo index="65535" exp="area" ref3D="1" dr="$A$1:$E$286" dn="Z_EE514A56_9DB8_4458_A712_141B97A2D106_.wvu.FilterData" sId="1"/>
    <undo index="65535" exp="area" ref3D="1" dr="$A$1:$E$286" dn="Z_E8F1EF89_A923_417B_9B8D_9676D64C6677_.wvu.FilterData" sId="1"/>
    <undo index="65535" exp="area" ref3D="1" dr="$A$1:$E$286" dn="Z_F4972A5A_F993_48EE_98C3_61D97CDBC2AE_.wvu.FilterData" sId="1"/>
    <undo index="65535" exp="area" ref3D="1" dr="$A$1:$E$286" dn="Z_E733E76F_3AE5_4D60_B88B_27F35B837BB1_.wvu.FilterData" sId="1"/>
    <undo index="65535" exp="area" ref3D="1" dr="$A$1:$E$286" dn="Z_C09C1E1A_F024_4138_9682_7035509218E5_.wvu.FilterData" sId="1"/>
    <undo index="65535" exp="area" ref3D="1" dr="$A$1:$E$286" dn="Z_E37DC3C0_F936_4318_8C8A_D3F236063473_.wvu.FilterData" sId="1"/>
    <undo index="65535" exp="area" ref3D="1" dr="$A$1:$E$286" dn="Z_C3E6CA67_FAFB_4C0F_B79D_734FF1DE480F_.wvu.FilterData" sId="1"/>
    <undo index="65535" exp="area" ref3D="1" dr="$A$1:$E$286" dn="Z_F2510FDF_0E99_49B6_B617_FC4C8A365E6E_.wvu.FilterData" sId="1"/>
    <undo index="65535" exp="area" ref3D="1" dr="$A$1:$E$286" dn="Z_E558CD47_27BE_4967_BAC6_36719FD4F220_.wvu.FilterData" sId="1"/>
    <undo index="65535" exp="area" ref3D="1" dr="$A$1:$E$286" dn="Z_B523C841_E931_4CDF_B23A_FB499B68EAAE_.wvu.FilterData" sId="1"/>
    <undo index="65535" exp="area" ref3D="1" dr="$A$1:$E$286" dn="Z_7778ED5D_8540_49CE_94BE_D286267F064A_.wvu.FilterData" sId="1"/>
    <undo index="65535" exp="area" ref3D="1" dr="$A$1:$E$286" dn="Z_9DEE42E2_EBD1_4230_A2D4_FF9404688185_.wvu.FilterData" sId="1"/>
    <undo index="65535" exp="area" ref3D="1" dr="$A$1:$E$286" dn="Z_AD165226_10ED_4A07_BE8D_177534B79A09_.wvu.FilterData" sId="1"/>
    <undo index="65535" exp="area" ref3D="1" dr="$A$1:$E$286" dn="Z_94C4937B_5DF8_498A_A94E_181D1A52987D_.wvu.FilterData" sId="1"/>
    <undo index="65535" exp="area" ref3D="1" dr="$A$1:$E$286" dn="Z_88E2799D_C04A_40A9_93F2_3F69EE3B3AF2_.wvu.FilterData" sId="1"/>
    <undo index="65535" exp="area" ref3D="1" dr="$A$1:$E$286" dn="Z_A17F3D72_B13D_4C5A_BAD5_5DD60714DFE0_.wvu.FilterData" sId="1"/>
    <undo index="65535" exp="area" ref3D="1" dr="$A$1:$E$286" dn="Z_99601630_0C1E_4B74_A4E2_A3A341B23806_.wvu.FilterData" sId="1"/>
    <undo index="65535" exp="area" ref3D="1" dr="$A$1:$E$286" dn="Z_85BAFA56_2F29_4023_801F_A7E0F933B9B4_.wvu.FilterData" sId="1"/>
    <undo index="65535" exp="area" ref3D="1" dr="$A$1:$E$286" dn="Z_7E110C05_DD15_49C3_BDAE_6FF7F832786B_.wvu.FilterData" sId="1"/>
    <undo index="65535" exp="area" ref3D="1" dr="$A$1:$E$286" dn="Z_942DCDA6_B1AD_4155_A390_8422D45BA6F8_.wvu.FilterData" sId="1"/>
    <undo index="65535" exp="area" ref3D="1" dr="$A$1:$E$286" dn="Z_C095051A_DAF9_42AD_AAF3_FAA1E367060D_.wvu.FilterData" sId="1"/>
    <undo index="65535" exp="area" ref3D="1" dr="$A$1:$E$286" dn="Z_9F86DDE1_7C37_4D60_9B65_689C7B584BEC_.wvu.FilterData" sId="1"/>
    <undo index="65535" exp="area" ref3D="1" dr="$A$1:$E$286" dn="Z_BBDC2038_CB31_4D40_9F37_1921B70100D7_.wvu.FilterData" sId="1"/>
    <undo index="65535" exp="area" ref3D="1" dr="$A$1:$E$286" dn="Z_71E3B7E8_C64A_47D8_B6CB_89F532F24EC8_.wvu.FilterData" sId="1"/>
    <undo index="65535" exp="area" ref3D="1" dr="$A$1:$E$286" dn="Z_BA28E78D_B7A9_450A_B78E_13B46E299FF2_.wvu.FilterData" sId="1"/>
    <undo index="65535" exp="area" ref3D="1" dr="$A$1:$E$286" dn="Z_B1B713BC_627D_4B12_B529_26B63A4DD013_.wvu.FilterData" sId="1"/>
    <undo index="65535" exp="area" ref3D="1" dr="$A$1:$E$286" dn="Z_B1508D9F_F3FF_4A01_9DF8_658D5F6E279F_.wvu.FilterData" sId="1"/>
    <undo index="65535" exp="area" ref3D="1" dr="$A$1:$E$286" dn="Z_75EEA997_23CD_44A4_8D31_082446ECEF0F_.wvu.FilterData" sId="1"/>
    <undo index="65535" exp="area" ref3D="1" dr="$A$1:$E$286" dn="Z_B0B13D6D_1D2D_46DB_BA34_8C826941CF26_.wvu.FilterData" sId="1"/>
    <undo index="65535" exp="area" ref3D="1" dr="$A$1:$E$286" dn="Z_AAA79D18_F2BF_47CC_B0AD_74E444C853AE_.wvu.FilterData" sId="1"/>
    <undo index="65535" exp="area" ref3D="1" dr="$A$1:$E$286" dn="Z_BBACFA06_1B63_45DA_A97B_76035BADD7F8_.wvu.FilterData" sId="1"/>
    <undo index="65535" exp="area" ref3D="1" dr="$A$1:$E$286" dn="Z_B95F80F2_7466_4302_805D_674E00B03891_.wvu.FilterData" sId="1"/>
    <undo index="65535" exp="area" ref3D="1" dr="$A$1:$E$286" dn="Z_B53D0422_B7DF_4940_9DA9_8656007BDF87_.wvu.FilterData" sId="1"/>
    <undo index="65535" exp="area" ref3D="1" dr="$A$1:$E$286" dn="Z_84B69702_9148_4A41_987D_E20AC505EC50_.wvu.FilterData" sId="1"/>
    <undo index="65535" exp="area" ref3D="1" dr="$A$1:$E$286" dn="Z_8C23E2EC_753D_4A99_9B54_3E7D31563A77_.wvu.FilterData" sId="1"/>
    <undo index="65535" exp="area" ref3D="1" dr="$A$1:$E$286" dn="Z_6F9008AA_B0B4_404F_AB2D_2C8AC4542E89_.wvu.FilterData" sId="1"/>
    <undo index="65535" exp="area" ref3D="1" dr="$A$1:$E$286" dn="Z_71BEF5EB_1213_42A8_B7A0_48C0BC2D94A6_.wvu.FilterData" sId="1"/>
    <undo index="65535" exp="area" ref3D="1" dr="$A$1:$E$286" dn="Z_052C8CB0_9335_4C6C_A3E8_E2733AAC1B00_.wvu.FilterData" sId="1"/>
    <undo index="65535" exp="area" ref3D="1" dr="$A$1:$E$286" dn="Z_32B380A2_1E68_4B14_B50A_DE1097D959EC_.wvu.FilterData" sId="1"/>
    <undo index="65535" exp="area" ref3D="1" dr="$A$1:$E$286" dn="Z_2A3C17D1_4A00_44ED_B51B_B43809A26BBB_.wvu.FilterData" sId="1"/>
    <undo index="65535" exp="area" ref3D="1" dr="$A$1:$E$286" dn="Z_287CB135_A546_4B2A_BDA2_FEF6DD332004_.wvu.FilterData" sId="1"/>
    <undo index="65535" exp="area" ref3D="1" dr="$A$1:$E$286" dn="Z_2155D895_4FA6_46F6_ADD9_D5473A9029E7_.wvu.FilterData" sId="1"/>
    <undo index="65535" exp="area" ref3D="1" dr="$A$1:$E$286" dn="Z_0E0C672B_7C05_4FAF_B165_9AC318575F18_.wvu.FilterData" sId="1"/>
    <undo index="65535" exp="area" ref3D="1" dr="$A$1:$E$286" dn="Z_366D232C_6AF7_4088_B2A1_1365F7DCA20C_.wvu.FilterData" sId="1"/>
    <undo index="65535" exp="area" ref3D="1" dr="$A$1:$E$286" dn="Z_1817912F_1F58_4EA6_BC36_5BCA8D5864D2_.wvu.FilterData" sId="1"/>
    <undo index="65535" exp="area" ref3D="1" dr="$A$1:$E$286" dn="Z_33512AFE_7E01_4132_8929_3E44E9AEBEAC_.wvu.FilterData" sId="1"/>
    <undo index="65535" exp="area" ref3D="1" dr="$A$1:$E$286" dn="Z_2D558A6E_F1D3_4088_8A6A_4F2CFC4E5B5A_.wvu.FilterData" sId="1"/>
    <undo index="65535" exp="area" ref3D="1" dr="$A$1:$E$286" dn="Z_1E56F377_8385_4177_9A75_9EBEDC0616BB_.wvu.FilterData" sId="1"/>
    <undo index="65535" exp="area" ref3D="1" dr="$A$1:$E$286" dn="Z_2A84D977_ABFD_4A11_BA2F_0F9B5576200F_.wvu.FilterData" sId="1"/>
    <undo index="65535" exp="area" ref3D="1" dr="$A$1:$E$286" dn="Z_297CC782_57B1_4841_AEBA_F61411B98FE3_.wvu.FilterData" sId="1"/>
    <undo index="65535" exp="area" ref3D="1" dr="$A$1:$E$286" dn="Z_1D978CD1_A7E6_4278_9231_E6B575AAAE0C_.wvu.FilterData" sId="1"/>
    <undo index="65535" exp="area" ref3D="1" dr="$A$1:$E$286" dn="Z_013F287A_A524_45B4_9386_2D4C91D66309_.wvu.FilterData" sId="1"/>
    <undo index="65535" exp="area" ref3D="1" dr="$A$1:$E$286" dn="_FilterDatabase" sId="1"/>
    <undo index="65535" exp="area" ref3D="1" dr="$A$1:$E$286" dn="Z_2911BED9_A26C_470E_9A23_50E0E718D5C8_.wvu.FilterData" sId="1"/>
    <undo index="65535" exp="area" ref3D="1" dr="$A$1:$E$286" dn="Z_089E4A29_4FFC_44A7_A2CD_A6EB0F93D218_.wvu.FilterData" sId="1"/>
    <undo index="65535" exp="area" ref3D="1" dr="$A$1:$E$286" dn="Z_1671F4F2_5F92_4A4B_B8F9_2B0EDF22F8A3_.wvu.FilterData" sId="1"/>
    <undo index="65535" exp="area" ref3D="1" dr="$A$1:$E$286" dn="Z_37D0D89D_E0C8_48E9_9B43_908F866CF9CF_.wvu.FilterData" sId="1"/>
    <undo index="65535" exp="area" ref3D="1" dr="$A$1:$E$286" dn="Z_4BF1251F_4000_4994_8494_57C42D972649_.wvu.FilterData" sId="1"/>
    <undo index="65535" exp="area" ref3D="1" dr="$A$1:$E$286" dn="Z_4CFAE672_E583_4866_9D6A_79FDA3C1205C_.wvu.FilterData" sId="1"/>
    <undo index="65535" exp="area" ref3D="1" dr="$A$1:$E$286" dn="Z_644A57BA_21EC_4FC8_AC80_81D470BD815B_.wvu.FilterData" sId="1"/>
    <undo index="65535" exp="area" ref3D="1" dr="$A$1:$E$286" dn="Z_48FB12A7_1E6C_4E1D_BD4C_0CB74EFA3624_.wvu.FilterData" sId="1"/>
    <undo index="65535" exp="area" ref3D="1" dr="$A$1:$E$286" dn="Z_48EC02CD_7398_4338_B4D0_AD45C24C009D_.wvu.FilterData" sId="1"/>
    <undo index="65535" exp="area" ref3D="1" dr="$A$1:$E$286" dn="Z_5B9AF24B_5320_468C_9187_BA884142875F_.wvu.FilterData" sId="1"/>
    <undo index="65535" exp="area" ref3D="1" dr="$A$1:$E$286" dn="Z_5FDCCD42_8E2F_41E2_AED9_C6190A5BAAF2_.wvu.FilterData" sId="1"/>
    <undo index="65535" exp="area" ref3D="1" dr="$A$1:$E$286" dn="Z_5ED0116D_B72D_4CF8_8EBC_3FF999D0C282_.wvu.FilterData" sId="1"/>
    <undo index="65535" exp="area" ref3D="1" dr="$A$1:$E$286" dn="Z_4E9CDF1A_1B1A_40AC_8A76_C5EC628AD1CB_.wvu.FilterData" sId="1"/>
    <undo index="65535" exp="area" ref3D="1" dr="$A$1:$E$286" dn="Z_57071EA0_AC3A_4C1F_98BF_2FC9B95D5CA2_.wvu.FilterData" sId="1"/>
    <undo index="65535" exp="area" ref3D="1" dr="$A$1:$E$286" dn="Z_68025057_032C_45F4_9442_B6598213C96A_.wvu.FilterData" sId="1"/>
    <undo index="65535" exp="area" ref3D="1" dr="$A$1:$E$286" dn="Z_63EFD2A1_B950_4AF2_B6AC_FBFF3D1D5659_.wvu.FilterData" sId="1"/>
    <undo index="65535" exp="area" ref3D="1" dr="$A$1:$E$286" dn="Z_6BC71451_7BBB_4F36_A791_A250048A19C5_.wvu.FilterData" sId="1"/>
    <undo index="65535" exp="area" ref3D="1" dr="$A$1:$E$286" dn="Z_3F2C8E15_D75F_4C0D_84E1_F6E056C15DA0_.wvu.FilterData" sId="1"/>
    <rfmt sheetId="1" xfDxf="1" sqref="E1:E1048576" start="0" length="0"/>
    <rcc rId="0" sId="1" dxf="1">
      <nc r="E1" t="inlineStr">
        <is>
          <t>tag</t>
        </is>
      </nc>
      <ndxf>
        <font>
          <b/>
          <sz val="11"/>
          <color theme="1"/>
          <name val="Calibri"/>
          <family val="2"/>
          <scheme val="minor"/>
        </font>
        <fill>
          <patternFill patternType="solid">
            <bgColor theme="4"/>
          </patternFill>
        </fill>
      </ndxf>
    </rcc>
    <rcc rId="0" sId="1">
      <nc r="E6"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t>
        </is>
      </nc>
    </rcc>
    <rcc rId="0" sId="1">
      <nc r="E17" t="inlineStr">
        <is>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t>
        </is>
      </nc>
    </rcc>
    <rcc rId="0" sId="1">
      <nc r="E261" t="inlineStr">
        <is>
          <t>IFWI_TEST_SUITE,ADL/RKL/JSL,Delta_IFWI_BIOS,MTL_Test_Suite,IFWI_SYNC,IFWI_FOC_BAT,ADL_N_IFWIIFWI_COVERAGE_DELTA,ADLMLP4x,ADL-P_5SGC1,ADL-P_5SGC2,ADL-M_5SGC1,ADL-M_3SDC1,ADL-M_3SDC2,ADL-M_3SDC2,RPL-Px_5SGC1,RPL-Px_4SDC1,RPL-P_5SGC1,RPL-P_4SDC1,RPL-P_3SDC2,RPL-P_2SDC4,RPL-S_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5SGC1,RPL-S_4SDC1,RPL-S_3SDC2,RPL-S_3SDC1,RPL-S_2SDC1,RPL-S_2SDC2,RPL-S_2SDC3,ADL_SBGA_5GC,ADL_SBGA_3DC1,ADL_SBGA_3DC2,ADL_SBGA_3DC3,ADL_SBGA_3DC4,ADL-M_5SGC1,ADL-M_3SDC1,ADL-M_3SDC2,ADL-M_2SDC1,ADL-M_2SDC2,RPL-P_3SDC3,RPL-P_PNP_GC,RPL-S_2SDC7,ADL_SBGA_3SDC1,MTL_IFWI_IAC_IOM,
MTL_IFWI_CBV_ACE FW,MTL_IFWI_CBV_TBT,MTL_IFWI_CBV_EC,MTL_IFWI_CBV_IOM,MTL IFWI_Payload_Platform-Val</t>
        </is>
      </nc>
    </rcc>
    <rcc rId="0" sId="1">
      <nc r="E44" t="inlineStr">
        <is>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t>
        </is>
      </nc>
    </rcc>
    <rcc rId="0" sId="1">
      <nc r="E199" t="inlineStr">
        <is>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168" t="inlineStr">
        <is>
          <t>GraCom,KBL_NON_ULT,GLK-IFWI-SI,GLK_eSPI_Sanity_inprod,ICL_PSS_BAT_NEW,ICL_BAT_NEW,BIOS_EXT_BAT,UDL2.0_ATMS2.0,ec-tgl-pss-exbat,EC-AML-NA,TGL_ERB_PO,ECLITE-BAT,OBC-CNL-PCH-XDCI-USBC-USB2_Storage,OBC-ICL-CPU-iTCSS-TCSS-USB2_Storage,OBC-TGL-CPU-iTCSS-TCSS-USB2_Storage,OBC-LKF-CPU-TCSS-USBC-USB2_Storage,OBC-CFL-PCH-XDCI-USBC-USB2_Storage,CML_BIOS_SPL,TGL_BIOS_PO_P2,TGL_IFWI_PO_P1,TGL_NEW_BAT,TGL_H_PSS_BIOS_BAT,ADL_PSS_1.0,IFWI_TEST_SUITE,RKL_Native_PO,RKL_Xcomp_PO,Phase_2,ADL/RKL/JSL,ADL_P_PSS_1.05,CML_H_ADP_S_PO,COMMON_QRC_BAT,MTL_Test_Suite,MTL_PSS_0.8IFWI_SYNC,ADLMLP4x,IFWI_FOC_BAT,ADL_N_IFWI,IFWI_COMMON_PREOS,ADL-P_5SGC1,ADL-P_5SGC2,RPL_S_MASTER,ADL-M_5SGC1,ADL-M_4SDC1,ADL-M_3SDC1,ADL-M_3SDC2,ADL-M_3SDC3,ADL-M_2SDC1,ADL-P_4SDC1,ADL-P_3SDC4,ADL-P_2SDC1,ADL-P_2SDC2,ADL-P_2SDC3,RPL-Px_5SGC1,RPL-Px_3SDC1,RPL-P_5SGC1,RPL-P_5SGC2,RPL-P_4SDC1,RPL-P_3SDC2,RPL-P_2SDC3,RPL-S_ 5SGC1,RPL-S_4SDC1,RPL-S_4SDC2,RPL-S_3SDC1,RPL-S_2SDC1,RPL-S_2SDC2,RPL-S_2SDC3,RPL-S_2SDC4,ADL_SBGA_5GC,LNL_M_IFWI_PSS</t>
        </is>
      </nc>
    </rcc>
    <rcc rId="0" sId="1">
      <nc r="E194" t="inlineStr">
        <is>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t>
        </is>
      </nc>
    </rcc>
    <rcc rId="0" sId="1">
      <nc r="E195" t="inlineStr">
        <is>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5SGC1,ADL-M_3SDC1,ADL-M_3SDC2,ADL-M_2SDC1,ADL-M_2SDC2,RPL-S_5SGC1,RPL-S_2SDC2,RPL-P_3SDC3,RPL-P_PNP_GC,RPL-S_2SDC7,ADL_SBGA_3SDC1,MTL-M_5SGC1,MTL-M_4SDC1,MTL-M_4SDC2,MTL-M_3SDC3,MTL-M_2SDC4,MTL-M_2SDC5,MTL-M_2SDC6,MTL_IFWI_CBV_PMC,MTL_IFWI_CBV_EC</t>
        </is>
      </nc>
    </rcc>
    <rcc rId="0" sId="1">
      <nc r="E192"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MTL_IFWI_CBV_PMC</t>
        </is>
      </nc>
    </rcc>
    <rcc rId="0" sId="1">
      <nc r="E230" t="inlineStr">
        <is>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MTL-M_5SGC1,MTL-M_4SDC1,MTL-M_4SDC2,MTL-M_3SDC3,MTL-M_2SDC4,MTL-M_2SDC5,MTL-M_2SDC6</t>
        </is>
      </nc>
    </rcc>
    <rcc rId="0" sId="1">
      <nc r="E14" t="inlineStr">
        <is>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5SGC1,RPL-S_4SDC1,RPL-S_4SDC2,RPL-S_3SDC1,RPL-S_2SDC1,RPL-S_2SDC2,RPL-S_2SDC3,RPL-S_2SDC4,ADL_SBGA_5GC,ADL-S_Post-Si_In_Production</t>
        </is>
      </nc>
    </rcc>
    <rcc rId="0" sId="1">
      <nc r="E239" t="inlineStr">
        <is>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t>
        </is>
      </nc>
    </rcc>
    <rcc rId="0" sId="1">
      <nc r="E51" t="inlineStr">
        <is>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SBGA_5GC,RPL_S_PSS_BASE,ADL_N_IFWI,IFWI_COMMON_PREOS,ADLMLP4x,ADL-P_5SGC1,ADL-P_5SGC2,RPL_S_MASTER,RPL-S_2SDC4,ADL-M_5SGC1,RPL-Px_5SGC1,RPL-Px_3SDC1,MTL_S_IFWI_PSS_0.8,MTL_IFWI_PSS_BLOCK,ADL_SBGA_3SDC1,LNL_M_IFWI_PSS</t>
        </is>
      </nc>
    </rcc>
    <rcc rId="0" sId="1">
      <nc r="E52" t="inlineStr">
        <is>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SBGA_5GC,RPL_S_PSS_BASE,ADL_N_IFWI,IFWI_COMMON_PREOS,ADLMLP4x,ADL-P_5SGC1,ADL-P_5SGC2,RPL_S_MASTER,RPL-S_2SDC4,ADL-M_5SGC1,RPL-Px_5SGC1,RPL-Px_3SDC1,MTL_S_IFWI_PSS_1.0,MTL_VS_1.0,ADL_SBGA_3SDC1,LNL_M_IFWI_PSS,LNL_M_IFWI_PSS</t>
        </is>
      </nc>
    </rcc>
    <rcc rId="0" sId="1">
      <nc r="E240" t="inlineStr">
        <is>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ADL_PSS_1.0,IFWI_TEST_SUITE,RKL_Native_PO,RKL_Xcomp_PO,Phase_2,ADL/RKL/JSL,MTL_Test_Suite,MTL_PSS_0.8IFWI_SYNC,ADLMLP4x,IFWI_FOC_BAT,ADL_N_IFWI,IFWI_COMMON_PREOS,ADL-P_5SGC1,ADL-P_5SGC2,RPL_S_MASTER,ADL-M_5SGC1,ADL-M_4SDC1,ADL-M_3SDC1,ADL-M_3SDC2,ADL-M_3SDC3,ADL-M_2SDC1,ADL-P_2SDC3,RPL-Px_5SGC1,RPL-Px_3SDC1,RPL-P_5SGC1,RPL-P_5SGC2,RPL-P_4SDC1,RPL-P_3SDC2,RPL-P_2SDC3,RPL-S_ 5SGC1,RPL-S_4SDC1,RPL-S_4SDC2,RPL-S_3SDC1,RPL-S_2SDC1,RPL-S_2SDC2,RPL-S_2SDC3,RPL-S_2SDC4,ADL_SBGA_5GC,LNL_M_IFWI_PSS</t>
        </is>
      </nc>
    </rcc>
    <rcc rId="0" sId="1">
      <nc r="E46" t="inlineStr">
        <is>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ADL_PSS_1.0,IFWI_TEST_SUITE,RKL_Native_PO,RKL_Xcomp_PO,ADL/RKL/JSL,CML_H_ADP_S_PO,Phase_3,MTL_Test_Suite,MTL_PSS_1.0IFWI_SYNC,ADLMLP4x,IFWI_FOC_BAT,ADL_N_IFWI,MTL_IFWI_PSS_EXTENDED,IFWI_COMMON_PREOS,ADL-P_5SGC1,ADL-P_5SGC2,RPL_S_MASTER,ADL-M_5SGC1,ADL-M_4SDC1,ADL-M_3SDC1,ADL-M_3SDC2,ADL-M_3SDC3,ADL-M_2SDC1,ADL-P_3SDC2,ADL-P_3SDC4,ADL-P_2SDC1,ADL-P_2SDC2,ADL-P_2SDC3,RPL-Px_5SGC1,RPL-Px_3SDC1,RPL-P_5SGC1,RPL-P_5SGC2,RPL-P_4SDC1,RPL-P_3SDC2,RPL-P_2SDC3,RPL-S_ 5SGC1,RPL-S_4SDC1,RPL-S_4SDC2,RPL-S_3SDC1,RPL-S_2SDC1,RPL-S_2SDC2,RPL-S_2SDC3,RPL-S_2SDC4,ADL_SBGA_5GC,LNL_M_IFWI_PSS</t>
        </is>
      </nc>
    </rcc>
    <rcc rId="0" sId="1">
      <nc r="E16" t="inlineStr">
        <is>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0.8,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t>
        </is>
      </nc>
    </rcc>
    <rcc rId="0" sId="1">
      <nc r="E12" t="inlineStr">
        <is>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RPL-S_4SDC1,CQN_DASHBOARD,ADL-P_5SGC1,ADL-P_5SGC2,MTL_P_MASTER,MTL_M_MASTER,MTL_S_MASTER,ADL-M_2SDC2,ADL-M_3SDC1,ADL-P_4SDC2,ADL_N_PO_Phase2,RPL-Px_5SGC1,RPL-P_5SGC1,RPL-P_4SDC1,RPL-P_2SDC3,ADL_N_REV0,ADL-N_REV1,MTL_IFWI_BAT,MTL_HFPGA_TCSS,RPL-SBGA_5SC,RPL-S_5SGC1,RPL-S_3SDC1,RPL-S_3SDC2,RPL-S_2SDC1,RPL-S_2SDC2,RPL-S_2SDC3,MTL_IFWI_PSS_BLOCK,RPL-S_4SDC2,RPL-S_2SDC4,RPL-S_2SDC7,MTL_IFWI_IAC_IOM,MTL_IFWI_CBV_TBT,MTL_IFWI_CBV_EC,MTL_IFWI_CBV_IOM</t>
        </is>
      </nc>
    </rcc>
    <rcc rId="0" sId="1">
      <nc r="E13" t="inlineStr">
        <is>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248" t="inlineStr">
        <is>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5SGC1,RPL-S_4SDC1,RPL-S_4SDC2,RPL-S_3SDC1,RPL-S_2SDC1,RPL-S_2SDC2,RPL-S_2SDC3,RPL-S_2SDC4,ADL_SBGA_5GC</t>
        </is>
      </nc>
    </rcc>
    <rcc rId="0" sId="1">
      <nc r="E136" t="inlineStr">
        <is>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t>
        </is>
      </nc>
    </rcc>
    <rcc rId="0" sId="1">
      <nc r="E23" t="inlineStr">
        <is>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RPL-S_ 5SGC1,RPL-S_4SDC1,RPL-S_3SDC2,RPL-S_3SDC1,RPL-S_2SDC1,RPL-S_2SDC2,RPL-S_2SDC3,ADL_SBGA_5GC,ADL_SBGA_3DC1,ADL_SBGA_3DC2,ADL_SBGA_3DC3,ADL_SBGA_3DC4,ADL-M_5SGC1,ADL-M_3SDC1,ADL-M_3SDC2,ADL-M_2SDC1,ADL-M_2SDC2,RPL-P_5SGC1,RPL-P_4SDC1,RPL-P_3SDC2,RPL-P_2SDC4,RPL-P_3SDC3,RPL-P_PNP_GC,RPL-P_3SDC3,RPL-P_PNP_GC,RPL-S_2SDC7,ADL_SBGA_3SDC1,MTL-M_5SGC1,MTL-M_4SDC1,MTL-M_4SDC2,MTL-M_3SDC3,MTL-M_2SDC4,MTL-M_2SDC5,MTL-M_2SDC6,MTL_IFWI_CBV_PMC</t>
        </is>
      </nc>
    </rcc>
    <rcc rId="0" sId="1">
      <nc r="E247" t="inlineStr">
        <is>
          <t>RKL_Native_PO,IFWI_TEST_SUITE,ADL/RKL/JSL,CML_H_ADP_S_PO,Phase_3,MTL_Test_Suite,MTL_PSS_0.8IFWI_SYNC,ADLMLP4x,IFWI_FOC_BAT,ADL_N_IFWI,IFWI_COVERAGE_DELTA,RPLSGC1,RPLSGC2,ADL-P_5SGC1,ADL-P_5SGC2,ADL-M_5SGC1,ADL-M_4SDC1,ADL-M_3SDC1,ADL-M_3SDC2,ADL-M_3SDC3,ADL-P_4SDC1,ADL-P_3SDC3,ADL-P_2SDC1,ADL-P_2SDC2,RPL-Px_5SGC1,RPL-Px_3SDC1,RPL-P_5SGC1,RPL-P_5SGC2,RPL-P_4SDC1,RPL-P_3SDC2,RPL-P_2SDC3,RPL-S_ 5SGC1,RPL-S_4SDC1,RPL-S_4SDC2,RPL-S_3SDC1,RPL-S_2SDC1,RPL-S_2SDC2,RPL-S_2SDC3,RPL-S_2SDC4,RPL_S_MASTER,RPL_S_IFWI_PO_Phase2,ADL_SBGA_5GC,RPL-S_3SDC2,RPL-S_2SDC7,LNL_M_IFWI_PSS,RPL_Px_PO_P2,MTL_IFWI_QAC,MTL_IFWI_IAC_IOM,MTL_IFWI_IAC_SPHY,RPL_SBGA_IFWI_PO_Phase2,MTL_IFWI_CBV_TBT,MTL_IFWI_CBV_EC,MTL_IFWI_CBV_SPHY,MTL_IFWI_CBV_IOM</t>
        </is>
      </nc>
    </rcc>
    <rcc rId="0" sId="1">
      <nc r="E15" t="inlineStr">
        <is>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S_4SD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MTL_IFWI_PSS_EXTENDED,CQN_DASHBOARD,MTL_P_MASTER,MTL_M_MASTER,MTL_S_MASTER,ADL-M_2SDC2,ADL_N_PO_Phase2,ADL_N_REV0,ADL-N_REV1,MTL_HFPGA_TCSS,RPL-SBGA_5SC,RPL-S_5SGC1,RPL-S_3SDC1,RPL-S_3SDC2,RPL-S_2SDC1,RPL-S_2SDC2,RPL-S_2SDC3,RPL-S_4SDC2,RPL-S_2SDC4,RPL-S_2SDC7,LNL_M_IFWI_PSS,MTL_IFWI_QAC,MTL_IFWI_IAC_PMC_SOC_IOE,MTL_IFWI_IAC_IOM,MTL_IFWI_CBV_TBT,MTL_IFWI_CBV_EC,MTL_IFWI_CBV_IOM</t>
        </is>
      </nc>
    </rcc>
    <rcc rId="0" sId="1">
      <nc r="E146" t="inlineStr">
        <is>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5SGC1,RPL-P_4SDC1,RPL-P_3SDC2,RPL-P_2SDC4,RPL-P_3SDC3,RPL-P_3SDC3,RPL-P_PNP_GC,RPL-S_2SDC7,ADL_SBGA_3SDC1,MTL-M_5SGC1,MTL-M_4SDC1,MTL-M_4SDC2,MTL-M_3SDC3,MTL-M_2SDC4,MTL-M_2SDC5,MTL-M_2SDC6</t>
        </is>
      </nc>
    </rcc>
    <rcc rId="0" sId="1">
      <nc r="E243" t="inlineStr">
        <is>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
,LNL_M_IFWI_PSS,RPL_Px_PO_P3,RPL_SBGA_IFWI_PO_Phase3,MTL_IFWI_CBV_CSME</t>
        </is>
      </nc>
    </rcc>
    <rcc rId="0" sId="1">
      <nc r="E69" t="inlineStr">
        <is>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t>
        </is>
      </nc>
    </rcc>
    <rcc rId="0" sId="1">
      <nc r="E11" t="inlineStr">
        <is>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t>
        </is>
      </nc>
    </rcc>
    <rcc rId="0" sId="1">
      <nc r="E245" t="inlineStr">
        <is>
          <t>rkl_cml_s62,RKL_Native_PO,RKL_Xcomp_PO,IFWI_TEST_SUITE,ADL/RKL/JSL,Phase_3,MTL_Test_Suite,IFWI_SYNC,IFWI_FOC_BAT,ADL_N_IFWI,RPL_S_MASTER,IFWI_COMMON_PREOS,ADLMLP4x,ADL-P_5SGC1,ADL-P_5SGC2,ADL-M_5SGC1,ADL-M_3SDC1,ADL-M_3SDC2,RPL-Px_5SGC1,RPL-Px_4SDC1,RPL-P_5SGC1,RPL-P_4SDC1,RPL-P_3SDC2,RPL-P_2SDC4,RPL-S_ 5SGC1,RPL-S_4SDC1,RPL-S_3SDC2,RPL-S_3SDC1,RPL-S_2SDC1,RPL-S_2SDC2,RPL-S_2SDC3,RPL_S_PO_P3,ADL_SBGA_5GC,ADL_SBGA_3DC1,ADL_SBGA_3DC2,ADL_SBGA_3DC3,ADL_SBGA_3DC4,RPL-SBGA_5SC,RPL-SBGA_3SC1,ADL-M_5SGC1,ADL-M_3SDC1,ADL-M_3SDC2,ADL-M_2SDC1,ADL-M_2SDC2,RPL-P_3SDC3,RPL-P_PNP_GC,RPL-S_2SDC7,ADL_SBGA_3SDC1,MTL-M_5SGC1,MTL-M_4SDC1,MTL-M_4SDC2,MTL-M_3SDC3,RPL_SBGA_PO_P3</t>
        </is>
      </nc>
    </rcc>
    <rcc rId="0" sId="1">
      <nc r="E221" t="inlineStr">
        <is>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 RPL-Px_4SDC1, RPL-Px_3SDC2,RPL_S_MASTER,RPL-S_3SDC1,RPL-S_ 5SGC1,RPL-S_3SDC1,RPL-S_2SDC2,RPL-S_ 5SGC1,RPL-S_4SDC1,RPL-S_4SDC2,RPL-S_3SDC1,RPL-S_2SDC1,RPL-S_2SDC2,RPL-S_2SDC3,MTL_IFWI_BAT,ADL_SBGA_5GC, ADL_SBGA_3DC4,RPL-S_2SDC7,ADL_SBGA_3SDC1,ADL-S_Post-Si_In_Production,MTL_IFWI_IAC_CSE,MTL_IFWI_CBV_CSME,MTL_IFWI_CBV_BIOS</t>
        </is>
      </nc>
    </rcc>
    <rcc rId="0" sId="1">
      <nc r="E32" t="inlineStr">
        <is>
          <t>CML_Delta_From_WHL,OBC-ICL-PCH-PCIe-IO-Storage_HybridOptane,OBC-TGL-PCH-PCIe-IO-Storage_HybridOptane,CML_U_LP3_Delta,CML_DG1,IFWI_TEST_SUITE,ADL/RKL/JSL,MTL_Test_Suite,MTL_PSS_1.0IFWI_SYNC,Automation_Inproduction,OBC-CFL-PCH-PCIe-IO-Storage_HybridOptane,IFWI_COMMON_PREOS,ADLMLP4x,RPL_S_MASTER,ADL-M_3SDC2,ADL-P_4SDC2,ADL-P_2SDC4,RPL-P_4SDC1,MTL_PSS_1.0_BLOCK,MTL_IFWI_PSS_BLOCK,RPL-S_3SDC2</t>
        </is>
      </nc>
    </rcc>
    <rcc rId="0" sId="1">
      <nc r="E33"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RPL-S_3SDC2</t>
        </is>
      </nc>
    </rcc>
    <rcc rId="0" sId="1">
      <nc r="E34" t="inlineStr">
        <is>
          <t>CML_Delta_From_WHL,OBC-ICL-PCH-PCIe-IO-Storage_HybridOptane,OBC-CFL-PCH-PCIe-IO-Storage_HybridOptane,OBC-WHL-PCH-PCIe-IO-Storage_HybridOptane,OBC-TGL-PCH-PCIe-IO-Storage_HybridOptane,CML_U_LP3_Delta,CML_DG1,IFWI_TEST_SUITE,ADL/RKL/JSL,MTL_Test_Suite,IFWI_SYNC,IFWI_COMMON_PREOS,ADLMLP4x,RPL_S_MASTER,ADL-M_3SDC2,ADL-P_4SDC2,ADL-P_2SDC4,RPL-P_4SDC1</t>
        </is>
      </nc>
    </rcc>
    <rcc rId="0" sId="1">
      <nc r="E25" t="inlineStr">
        <is>
          <t>TGL_PSS0.8P,UDL2.0_ATMS2.0,TGL_ERB_PO,OBC-TGL-PCH-AVS-Audio-HDA_Headphone,TGL_BIOS_PO_P2,TGL_H_PSS_BIOS_BAT,rkl_cml_s62,RKL_U_PO_Phase3_IFWI,ADL_PSS_1.0,IFWI_TEST_SUITE,RKL_Native_PO,RKL_Xcomp_PO,ADL_pss_0.8_NA,ADL/RKL/JSL,CML_H_ADP_S_PO,COMMON_QRC_BAT,Phase_3,MTL_Test_Suite,IFWI_SYNC,IFWI_FOC_BAT,ADL_N_IFWI,MTL_IFWI_PSS_EXTENDED,IFWI_COMMON_PREOS,ADLMLP4x,ADL-P_5SGC1,ADL-P_5SGC2,RPL_S_MASTER,ADL-M_5SGC1,RPL-Px_5SGC1,RPL-Px_4SDC1,RPL-P_5SGC1,RPL-P_4SDC1,RPL-P_3SDC2,RPL-P_2SDC4,RPL-S_ 5SGC1,RPL-S_4SDC1,RPL-S_3SDC2,RPL-S_3SDC1,RPL-S_2SDC1,RPL-S_2SDC2,RPL-S_2SDC3,ADL_SBGA_5GC,ADL_SBGA_3DC1,ADL_SBGA_3DC2,ADL_SBGA_3DC3,ADL_SBGA_3DC4,RPL-SBGA_5SC,RPL-SBGA_3SC1,ADL-M_5SGC1,ADL-M_3SDC1,ADL-M_3SDC2,ADL-M_2SDC1,ADL-M_2SDC2,MTL_PSS_1.0_BLOCK,MTL_IFWI_PSS_BLOCK,RPL-P_3SDC3,RPL-P_PNP_GC,RPL-S_2SDC7,ADL_SBGA_3SDC1,ADL-P_Sanity_GC1_IFWI_New,ADL-P_Sanity_GC2_IFWI_New</t>
        </is>
      </nc>
    </rcc>
    <rcc rId="0" sId="1">
      <nc r="E27" t="inlineStr">
        <is>
          <t>UDL2.0_ATMS2.0,OBC-TGL-PCH-AVS-Audio-HDA_Headphone,rkl_cml_s62,IFWI_TEST_SUITE,ADL/RKL/JSL,MTL_Test_Suite,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t>
        </is>
      </nc>
    </rcc>
    <rcc rId="0" sId="1">
      <nc r="E26" t="inlineStr">
        <is>
          <t>TGL_PSS0.8P,UDL2.0_ATMS2.0,TGL_VP_NA,OBC-TGL-PCH-AVS-Audio-HDA_Headphone,rkl_cml_s62,IFWI_TEST_SUITE,ADL/RKL/JSL,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MTL_PSS_1.0_BLOCK,MTL_IFWI_PSS_BLOCK,MTL_IFWI_FV,RPL-P_3SDC3,RPL-P_PNP_GC,RPL-S_2SDC7,ADL_SBGA_3SDC1,MTL_IFWI_IAC_ACE ROM EXT,
MTL_IFWI_CBV_ACE FW,MTL_IFWI_CBV_PMC</t>
        </is>
      </nc>
    </rcc>
    <rcc rId="0" sId="1">
      <nc r="E225" t="inlineStr">
        <is>
          <t>ICL_BAT_NEW,BIOS_EXT_BAT,UDL2.0_ATMS2.0,OBC-CNL-PCH-AVS-Audio-HDA_Headphone,OBC-CFL-PCH-AVS-Audio-HDA_Headphone,OBC-LKF-PCH-AVS-Audio-HDA_Headphone,OBC-ICL-PCH-AVS-Audio-HDA_Headphone,OBC-TGL-PCH-AVS-Audio-HDA_Headphone,IFWI_TEST_SUITE,ADL/RKL/JSL,ADL_P_PSS_1.05,MTL_Test_Suite,IFWI_SYNC,IFWI_FOC_BAT,IFWI_COMMON_PREOS,ADLMLP4x,RPL_S_MASTER,ADL-M_5SGC1,ADL-M_3SDC2,ADL-M_2SDC1,RPL-Px_5SGC1,MTL_S_IFWI_PSS_0.8,RPL-S_ 5SGC1,RPL-S_4SDC1,RPL-S_2SDC1,RPL-S_2SDC2,RPL-S_2SDC3,ADL_SBGA_5GC,ADL_SBGA_3DC3,ADL_SBGA_3DC4,ADL-P_5SGC2,ADL-P_4SDC1,ADL-P_3SDC1,ADL-P_3SDC2,ADL-P_2SDC1,ADL-P_2SDC2,ADL-P_2SDC3,ADL-P_2SDC5,ADL-P_3SDC_5SUT,RPL-P_5SGC1,RPL-P_PNP_GC,RPL-S_2SDC7,MTL-M_5SGC1,MTL-M_3SDC3</t>
        </is>
      </nc>
    </rcc>
    <rcc rId="0" sId="1">
      <nc r="E151" t="inlineStr">
        <is>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150" t="inlineStr">
        <is>
          <t>GraCom,ICL-FW-PSS0.5,CNL_Automation_Production,InProdATMS1.0_03March2018,PSE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t>
        </is>
      </nc>
    </rcc>
    <rcc rId="0" sId="1">
      <nc r="E54" t="inlineStr">
        <is>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t>
        </is>
      </nc>
    </rcc>
    <rcc rId="0" sId="1">
      <nc r="E155" t="inlineStr">
        <is>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t>
        </is>
      </nc>
    </rcc>
    <rcc rId="0" sId="1">
      <nc r="E198" t="inlineStr">
        <is>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t>
        </is>
      </nc>
    </rcc>
    <rcc rId="0" sId="1">
      <nc r="E104" t="inlineStr">
        <is>
          <t>TGL_BIOS_PO_P1,RKL_S_PO_Phase2_IFWI,RKL_U_PO_Phase2_IFWI,IFWI_TEST_SUITE,RPL-P_5SGC1,RPL-P_5SGC2,RPL-P_4SDC1,RPL-P_3SDC2,RPL-P_2SDC3,RKL_Native_PO,RKL_Xcomp_PO,Phase_2,ADL/RKL/JSL,COMMON_QRC_BAT,MTL_Test_Suite,IFWI_SYNC,RPL-S_5SGC1,RPL-S_2SDC3,RPL-S_2SDC2,RPL-S_2SDC7,RPL-S_2SDC1,RPL-S_3SDC1,RPL-S_4SDC1,RPL-S_3SDC2,ADL_SBGA_5GC,IFWI_FOC_BAT,ADL_N_IFWI,MTL_IFWI_PSS_EXTENDEDIFWI_COVERAGE_DELTA,RPLSGC2,RPLSGC1,ADLMLP4x,ADL-P_5SGC1,ADL-P_5SGC2,ADL-M_5SGC1,RPL_S_IFWI_PO_Phase2x,RPL-S_ 5SGC1,RPL-S_4SDC1,RPL-S_3SDC2,RPL-S_4SDC2,RPL-S_3SDC1,RPL-S_2SDC1,RPL-S_2SDC2,RPL-S_2SDC7,RPL-S_2SDC3,RPL-S_2SDC4,MTL_IFWI_BAT,LNL_M_IFWI_PSS,RPL_Px_PO_P2,ADL-S_Post-Si_In_Production,MTL-M/P_Pre-Si_In_Production,RPL_SBGA_IFWI_PO_Phase2,MTL_IFWI_CBV_CSME</t>
        </is>
      </nc>
    </rcc>
    <rcc rId="0" sId="1">
      <nc r="E125" t="inlineStr">
        <is>
          <t>GraCom,DEMO_OneValidation,CFL-PRDtoTC-Mapping,ICL_PSS_BAT_NEW,GLK_Win10S,GLK-RS3-10_IFWI,ICL_BAT_NEW,BIOS_EXT_BAT,LKF_PO_Phase2,UDL2.0_ATMS2.0,LKF_PO_New_P2,OBC-CNL-PCH-XDCI-USBC-USB2_Storage,OBC-ICL-CPU-iTCSS-TCSS-USB2_Storage,OBC-TGL-CPU-iTCSS-TCSS-USB2_Storage,OBC-LKF-CPU-TCSS-USBC-USB2_Storage,OBC-CFL-PCH-XDCI-USBC-USB2_Storage,TGL_BIOS_PO_P2,TGL_IFWI_PO_P2,LKF_ROW_BIOS,rkl_cml_s62,ADL_PSS_1.0,IFWI_TEST_SUITE,ADL/RKL/JSL,COMMON_QRC_BAT,MTL_Test_Suite,MTL_PSS_0.8IFWI_SYNC,ADLMLP4x,ADL_N_IFWI,IFWI_COMMON_PREOS,ADL-P_5SGC1,ADL-P_5SGC2,RPL_S_MASTER,ADL-M_5SGC1,ADL_N_REV0,RPL-Px_5SGC1,RPL-Px_3SDC1,RPL-P_5SGC1,RPL-P_5SGC2,RPL-P_4SDC1,RPL-P_3SDC2,RPL-P_2SDC3,RPL-S_ 5SGC1,RPL-S_4SDC1,RPL-S_4SDC2,RPL-S_3SDC1,RPL-S_2SDC1,RPL-S_2SDC2,RPL-S_2SDC3,RPL-S_2SDC4,ADL_SBGA_5GC,ADL-S_ 5SGC_1DPC,ADL-S_2SDC7,ADL-S_4SDC1,LNL_M_IFWI_PSS</t>
        </is>
      </nc>
    </rcc>
    <rcc rId="0" sId="1">
      <nc r="E42" t="inlineStr">
        <is>
          <t>GLK-CI,GLK_Win10S,ICL_BAT_NEW,BIOS_EXT_BAT,LKF_PO_Phase2,UDL2.0_ATMS2.0,LKF_PO_New_P3,ICL_RVPC_NA,OBC-CNL-PTF-CNVd-Connectivity-BT,OBC-CFL-PTF-CNVd-Connectivity-BT,OBC-LKF-PTF-CNVd-Connectivity-BT,OBC-ICL-PTF-CNVd-Connectivity-BT,OBC-TGL-PTF-CNVd-Connectivity-BT,CML_Delta_From_WHL,LKF_ROW_BIOS,ADL_PSS_1.05,IFWI_TEST_SUITE,ADL/RKL/JSL,COMMON_QRC_BAT,MTL_Test_Suite,IFWI_SYNC,ADL_N_IFWI,IFWI_COMMON_PREOS,ADLMLP4x,RPL_S_MASTER,ADL-M_4SDC1,ADL-M_3SDC2,ADL-M_3SDC2,,ADL-M_2SDC2, ADL_SBGA_3SDC1</t>
        </is>
      </nc>
    </rcc>
    <rcc rId="0" sId="1">
      <nc r="E138" t="inlineStr">
        <is>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3SDC2,ADL-M_2SDC1,ADL-P_3SDC3,RPL-Px_4SDC1,RPL-P_5SGC1,RPL-P_3SDC2,RPL-P_2SDC4,MTL_IFWI_BAT,ADL-M_5SGC1,ADL-M_3SDC1,ADL-M_3SDC2,ADL-M_2SDC1,ADL-M_2SDC2,RPL-P_3SDC3,RPL-P_PNP_GC,LNL_M_IFWI_PSS,MTL-M_4SDC1,MTL-M_2SDC4,MTL_IFWI_IAC_IUNIT,MTL_IFWI_CBV_IUNIT,MTL IFWI_Payload_Platform-Val</t>
        </is>
      </nc>
    </rcc>
    <rcc rId="0" sId="1">
      <nc r="E25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t>
        </is>
      </nc>
    </rcc>
    <rcc rId="0" sId="1">
      <nc r="E262" t="inlineStr">
        <is>
          <t>IFWI_TEST_SUITE,RPL-P_5SGC1,RPL-P_5SGC2,RPL-P_4SDC1,RPL-P_3SDC2,RPL-P_2SDC3,ADL/RKL/JSL,COMMON_QRC_BAT,MTL_Test_Suite,IFWI_SYNC,ADL_SBGA_5GC,ADL_N_IFWI,IFWI_COMMON_PREOS,ADLMLP4x,ADL-P_5SGC1,ADL-P_5SGC2,ADL-M_5SGC1,ADL_SBGA_3SDC1</t>
        </is>
      </nc>
    </rcc>
    <rcc rId="0" sId="1">
      <nc r="E102"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IFWI_COMMON_PREOS,ADLMLP4x,ADL-P_5SGC1,ADL-M_5SGC1,ADL-M_2SDC1,ADL-P_4SDC1,ADL-P_3SDC4,ADL-P_2SDC1,ADL-P_2SDC3,ADL-M_3SDC2,ADL-M_2SDC2, ADL_SBGA_3SDC1</t>
        </is>
      </nc>
    </rcc>
    <rcc rId="0" sId="1">
      <nc r="E254" t="inlineStr">
        <is>
          <t>RKL_S_PO_Phase2_IFWI,RKL_U_PO_Phase2_IFWI,ADL_PSS_1.0,COMMON_QRC_BAT,ADL_Arch_Phase_!,MTL_Test_Suite,IFWI_SYNC,RPL_S_PSS_BASE,ADL_N_IFWI,IFWI_TEST_SUITE,IFWI_COMMON_PREOS,ADLMLP4x,ADL-P_5SGC1,ADL-P_5SGC2,RPL_S_MASTER,ADL-M_5SGC1,ADL_SBGA_5GC,ADL_SBGA_3SDC1,ADL-S_Post-Si_In_Production</t>
        </is>
      </nc>
    </rcc>
    <rcc rId="0" sId="1">
      <nc r="E101" t="inlineStr">
        <is>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t>
        </is>
      </nc>
    </rcc>
    <rcc rId="0" sId="1">
      <nc r="E200" t="inlineStr">
        <is>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t>
        </is>
      </nc>
    </rcc>
    <rcc rId="0" sId="1">
      <nc r="E100" t="inlineStr">
        <is>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t>
        </is>
      </nc>
    </rcc>
    <rcc rId="0" sId="1">
      <nc r="E43" t="inlineStr">
        <is>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2,MTL_Test_Suite,IFWI_SYNC,ADL_SBGA_5GC,ADL_N_IFWI,IFWI_COMMON_PREOS,ADLMLP4x,ADL-P_5SGC1,ADL-P_5SGC2,RPL_S_MASTER,RPL-S_2SDC4,ADL-M_5SGC1,RPL-Px_5SGC1,RPL-Px_3SDC1,ADL-S_Post-Si_In_Production</t>
        </is>
      </nc>
    </rcc>
    <rcc rId="0" sId="1">
      <nc r="E249" t="inlineStr">
        <is>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t>
        </is>
      </nc>
    </rcc>
    <rcc rId="0" sId="1">
      <nc r="E130" t="inlineStr">
        <is>
          <t>UDL2.0_ATMS2.0,ICL_RVPC_NA,OBC-CNL-PCH-PCIe-IO-Storage_NVME,OBC-CFL-PCH-PCIe-IO-Storage_NVME,OBC-ICL-PCH-PCIe-IO-Storage_NVME,OBC-TGL-PCH-PCIe-IO-Storage_NVME,TGL_BIOS_PO_P1,TGL_IFWI_PO_P1,CML_DG1,RKL_U_ERB,RKL_S_ERB,ADL_S_ERB_PO,COMMON_QRC_BAT,ADL_P_ERB_PO,ADL_P_ERB_BIOS_PO,MTL_Test_Suite,IFWI_SYNC,IFWI_TEST_SUITE,IFWI_COMMON_PREOS,ADL-P_5SGC1,ADL-P_5SGC2,RPL_S_MASTER,RPL-Px_5SGC1, ,RPL-Px_4SDC1,RPL-Px_3SDC2,RPL-P_5SGC1,,RPL-P_4SDC1,RPL-P_3SDC2,, ADL_SBGA_5GC1,
RPL-S_ 5SGC1,MTL-M_5SGC1,MTL-M_4SDC2,MTL-M_2SDC6</t>
        </is>
      </nc>
    </rcc>
    <rcc rId="0" sId="1">
      <nc r="E53" t="inlineStr">
        <is>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t>
        </is>
      </nc>
    </rcc>
    <rcc rId="0" sId="1">
      <nc r="E193" t="inlineStr">
        <is>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20" t="inlineStr">
        <is>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5SGC1,RPL-P_4SDC1,RPL-P_3SDC2,RPL-P_3SDC3,RPL-P_2SDC4,RPL-P_PNP_GC,RPL-S_ 5SGC1,RPL-S_4SDC1,RPL-S_3SDC2,RPL-S_3SDC1,RPL-S_2SDC1,RPL-S_2SDC2,RPL-S_2SDC3,MTL_IFWI_BAT,ADL_SBGA_5GC,RPL-S_2SDC7,ADL-M_Sanity_IFWI_New,ADL_SBGA_3DC1,ADL_SBGA_3DC2,ADL_SBGA_3DC3,ADL_SBGA_3DC4,ADL_SBGA_3SDC1,MTL-M_5SGC1,MTL-M_4SDC1,MTL-M_4SDC2,MTL-M_3SDC3,MTL-M_2SDC4,MTL-M_2SDC5,MTL-M_2SDC6</t>
        </is>
      </nc>
    </rcc>
    <rcc rId="0" sId="1">
      <nc r="E206" t="inlineStr">
        <is>
          <t>GraCom,LKF_TI_GATING,GLK-RS3-10_IFWI,ICL_BAT_NEW,TGL_PSS0.8P,LKF_ERB_PO,BIOS_EXT_BAT,LKF_PO_Phase1,LKF_PO_Phase2,UDL2.0_ATMS2.0,LKF_PO_New_P2,LKF_PO_New_P3,TGL_ERB_PO,OBC-CNL-PCH-AVS-Audio-DMIC,OBC-CFL-PCH-AVS-Audio-DMIC,OBC-LKF-PCH-AVS-Audio-DMIC,OBC-ICL-PCH-AVS-Audio-DMIC,OBC-TGL-PCH-AVS-Audio-DMIC,LKF_B0_Power_ON,TGL_NEW_BAT,RKL_S_PO_Phase3_IFWI,RKL_POE,RKL_U_PO_Phase3_IFWI,ADL_PSS_1.0,ADL_PSS_1.05,IFWI_TEST_SUITE,RKL_Native_PO,RKL_Xcomp_PO,ADL_pss_0.8_NA,ADL/RKL/JSL,ADL_P_PSS_1.05,COMMON_QRC_BAT,Phase_3,MTL_Test_Suite,MTL_PSS_0.8IFWI_SYNC,ADL_N_IFWI,IFWI_COMMON_PREOS,ADLMLP4x,ADL-P_5SGC1,ADL-P_5SGC2,RPL_S_MASTER,ADL-M_5SGC1,ADL-M_3SDC1,ADL-M_3SDC2,ADL_N_REV0,RPL-Px_5SGC1,RPL-Px_4SDC1,RPL-P_5SGC1,RPL-P_4SDC1,RPL-P_3SDC2,RPL-P_2SDC4,RPL-S_ 5SGC1,RPL-S_4SDC1,RPL-S_3SDC2,RPL-S_3SDC1,RPL-S_2SDC1,RPL-S_2SDC2,RPL-S_2SDC3,ADL_SBGA_5GC,ADL_SBGA_3DC1,ADL_SBGA_3DC2,ADL_SBGA_3DC3,ADL_SBGA_3DC4,ADL-M_5SGC1,ADL-M_3SDC1,ADL-M_3SDC2,ADL-M_2SDC1,ADL-M_2SDC2,NA_4_FHF,RPL-P_3SDC3,RPL-P_PNP_GC,RPL-S_2SDC7,LNL_M_IFWI_PSS,ADL_SBGA_3SDC1,MTL-M_5SGC1,MTL-M_4SDC1,MTL-M_4SDC2,MTL-M_3SDC3,MTL-M_2SDC4,MTL-M_2SDC5,MTL-M_2SDC6</t>
        </is>
      </nc>
    </rcc>
    <rcc rId="0" sId="1">
      <nc r="E207" t="inlineStr">
        <is>
          <t>CFL-PRDtoTC-Mapping,ICL_BAT_NEW,BIOS_EXT_BAT,UDL2.0_ATMS2.0,TGL_VP_NA,TGL_ERB_PO,OBC-CNL-PCH-AVS-Audio-DMIC,OBC-CFL-PCH-AVS-Audio-DMIC,OBC-ICL-PCH-AVS-Audio-DMIC,OBC-TGL-PCH-AVS-Audio-DMIC,TGL_BIOS_PO_P3,TGL_IFWI_PO_P2,rkl_cml_s62,IFWI_TEST_SUITE,ADL/RKL/JSL,ADL_P_PSS_1.05,MTL_Test_Suite,IFWI_SYNC,ADL_N_IFWI,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253" t="inlineStr">
        <is>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t>
        </is>
      </nc>
    </rcc>
    <rcc rId="0" sId="1">
      <nc r="E208" t="inlineStr">
        <is>
          <t>ICL_BAT_NEW,TGL_PSS0.8P,BIOS_EXT_BAT,LKF_PO_Phase3,UDL2.0_ATMS2.0,LKF_PO_New_P3,TGL_VP_NA,OBC-CNL-PCH-AVS-Audio-DMIC,OBC-CFL-PCH-AVS-Audio-DMIC,OBC-LKF-PCH-AVS-Audio-DMIC,OBC-ICL-PCH-AVS-Audio-DMIC,OBC-TGL-PCH-AVS-Audio-DMIC,ADL_PSS_1.0,ADL_PSS_1.05,IFWI_TEST_SUITE,ADL_pss_0.8_NA,ADL/RKL/JSL,ADL_P_PSS_1.05,MTL_Test_Suite,IFWI_SYNC,ADL_N_IFWI,IFWI_COMMON_PREOS,ADLMLP4x,ADL-P_5SGC1,ADL-P_5SGC2,RPL_S_MASTER,ADL-M_5SGC1,ADL-M_3SDC1,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t>
        </is>
      </nc>
    </rcc>
    <rcc rId="0" sId="1">
      <nc r="E21" t="inlineStr">
        <is>
          <t>GLK-FW-PO,GLK-IFWI-SI,LKF_PO_Phase2,UDL2.0_ATMS2.0,LKF_PO_New_P3,RKL_S_PO_Phase3_IFWI,RKL_POE,RKL_U_PO_Phase3_IFWI,IFWI_TEST_SUITE,RKL_Native_PO,RKL_Xcomp_PO,ADL/RKL/JSL,COMMON_QRC_BAT,Phase_3,MTL_Test_Suite,IFWI_SYNC,ADL_N_IFWI,IFWI_COMMON_PREOS,ADLMLP4x,ADL-P_5SGC2,RPL_S_MASTER,ADL-P_2SDC5,ADL-P_3SDC5,RPL-Px_5SGC1,RPL-Px_4SDC1,RPL-P_5SGC1,RPL-P_2SDC4,RPL-P_3SDC2,RPL-P_2SDC4,RPL-S_ 5SGC1,RPL-S_4SDC1,RPL-S_3SDC2,RPL-S_3SDC1,RPL-S_2SDC1,RPL-S_2SDC2,RPL-S_2SDC3,ADL_SBGA_5GC,ADL-M_5SGC1,ADL-M_3SDC1,ADL-M_3SDC2,ADL-M_2SDC1,ADL-M_2SDC2,RPL-P_3SDC3,RPL-P_PNP_GC,RPL-S_2SDC7,ADL_SBGA_3DC1,ADL_SBGA_3DC2,ADL_SBGA_3DC3,ADL_SBGA_3DC4,ADL_SBGA_3SDC1,MTL-M_5SGC1</t>
        </is>
      </nc>
    </rcc>
    <rcc rId="0" sId="1">
      <nc r="E40" t="inlineStr">
        <is>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t>
        </is>
      </nc>
    </rcc>
    <rcc rId="0" sId="1">
      <nc r="E83" t="inlineStr">
        <is>
          <t>TGL_NEW,LKF_PO_Phase2,UDL2.0_ATMS2.0,LKF_PO_New_P3,OBC-TGL-CPU-IPU-Camera-MIPI,IFWI_TEST_SUITE,ADL/RKL/JSL,MTL_Test_Suite,MTL_PSS_1.0IFWI_SYNC,ADL_N_IFWI,IFWI_COMMON_PREOS,ADL-M_3SDC1,ADL-M_3SDC2,ADL-M_2SDC1,ADL-P_2SDC4,RPL-Px_4SDC1,RPL-P_5SGC1,RPL-P_3SDC2,RPL-P_2SDC4,ADL-M_5SGC1,ADL-M_3SDC1,ADL-M_3SDC2,ADL-M_2SDC1,ADL-M_2SDC2,RPL-P_3SDC3,RPL-P_PNP_GC,LNL_M_IFWI_PSS,MTL-M_4SDC1,MTL-M_2SDC4</t>
        </is>
      </nc>
    </rcc>
    <rcc rId="0" sId="1">
      <nc r="E90" t="inlineStr">
        <is>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t>
        </is>
      </nc>
    </rcc>
    <rcc rId="0" sId="1">
      <nc r="E142"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MTL-M_4SDC1,MTL-M_2SDC4,MTL_IFWI_IAC_IUNIT,MTL_IFWI_CBV_PMC,MTL_IFWI_CBV_IUNIT,MTL IFWI_Payload_Platform-Val</t>
        </is>
      </nc>
    </rcc>
    <rcc rId="0" sId="1">
      <nc r="E217"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140" t="inlineStr">
        <is>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RPL-P_2SDC4,ADL-M_5SGC1,ADL-M_2SDC2,RPL-P_3SDC3,RPL-P_PNP_GC,ADL-M_Sanity_IFWI_New,ADL-P_Sanity_GC1_IFWI_New,MTL-M_4SDC1,MTL-M_2SDC4,MTL_M_P_PV_POR</t>
        </is>
      </nc>
    </rcc>
    <rcc rId="0" sId="1">
      <nc r="E144" t="inlineStr">
        <is>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RPL-P_2SDC4,ADL-M_5SGC1,ADL-M_3SDC1,ADL-M_3SDC2,ADL-M_2SDC1,ADL-M_2SDC2,RPL-P_3SDC3,RPL-P_PNP_GC</t>
        </is>
      </nc>
    </rcc>
    <rcc rId="0" sId="1">
      <nc r="E73" t="inlineStr">
        <is>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t>
        </is>
      </nc>
    </rcc>
    <rcc rId="0" sId="1">
      <nc r="E74" t="inlineStr">
        <is>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t>
        </is>
      </nc>
    </rcc>
    <rcc rId="0" sId="1">
      <nc r="E219" t="inlineStr">
        <is>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RPL-P_2SDC4,ADL-M_5SGC1,ADL-M_3SDC1,ADL-M_3SDC2,ADL-M_2SDC1,ADL-M_2SDC2,RPL-P_3SDC3,RPL-P_PNP_GC,MTL-M_4SDC1,MTL-M_2SDC4</t>
        </is>
      </nc>
    </rcc>
    <rcc rId="0" sId="1">
      <nc r="E280" t="inlineStr">
        <is>
          <t>MTL_Test_Suite,IFWI_SYNC,ADL_SBGA_5GC,ADL_N_IFWI,IFWI_TEST_SUITE,RPL-P_5SGC1,RPL-P_5SGC2,RPL-P_4SDC1,RPL-P_3SDC2,RPL-P_2SDC3,IFWI_COMMON_PREOS,ADLMLP4x,ADL-P_5SGC1,ADL-P_5SGC2,RPL_S_MASTER,RPL-S_2SDC4,ADL-M_5SGC1,ADL-M_4SDC1,ADL-M_3SDC1,ADL-M_3SDC2,ADL-M_3SDC3,RPL-Px_5SGC1,RPL-Px_3SDC1,ADL_SBGA_3SDC1</t>
        </is>
      </nc>
    </rcc>
    <rcc rId="0" sId="1">
      <nc r="E189" t="inlineStr">
        <is>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RPL-P_2SDC4,ADL-M_2SDC2,RPL-P_3SDC3,RPL-P_PNP_GC,ADL-M_Sanity_IFWI_New,ADL-P_Sanity_GC1_IFWI_New,MTL-M_4SDC1,MTL-M_2SDC4</t>
        </is>
      </nc>
    </rcc>
    <rcc rId="0" sId="1">
      <nc r="E229" t="inlineStr">
        <is>
          <t>UDL2.0_ATMS2.0,OBC-ICL-CPU-IPU-Camera-MIPI,OBC-TGL-CPU-IPU-Camera-MIPI,IFWI_TEST_SUITE,ADL/RKL/JSL,MTL_Test_Suite,IFWI_SYNC,ADL_N_IFWI,IFWI_COMMON_PREOS,ADLMLP4x,ADL-P_5SGC1,ADL-M_5SGC1,ADL-M_3SDC1,ADL-M_3SDC2,ADL-M_3SDC2,ADL-M_2SDC1,ADL-P_3SDC3,RPL-Px_4SDC1,RPL-P_5SGC1,RPL-P_3SDC2,RPL-P_2SDC4,ADL-M_5SGC1,ADL-M_3SDC1,ADL-M_3SDC2,ADL-M_2SDC1,ADL-M_2SDC2,RPL-P_3SDC3,RPL-P_PNP_GC,MTL-M_4SDC1,MTL-M_2SDC4</t>
        </is>
      </nc>
    </rcc>
    <rcc rId="0" sId="1">
      <nc r="E190" t="inlineStr">
        <is>
          <t>GraCom,UDL2.0_ATMS2.0,OBC-ICL-CPU-IPU-Camera-MIPI,OBC-TGL-CPU-IPU-Camera-MIPI,IFWI_TEST_SUITE,ADL/RKL/JSL,MTL_Test_Suite,IFWI_SYNC,ADL_N_IFWIIFWI_COVERAGE_DELTA,ADLMLP4x,RPL_S_NA,ADL-P_5SGC1,ADL-M_5SGC1,ADL-M_3SDC1,ADL-M_3SDC2,ADL-M_3SDC2,ADL-M_2SDC1,ADL-P_3SDC3,RPL-Px_4SDC1,RPL-P_5SGC1,RPL-P_3SDC2,RPL-P_2SDC4,ADL-M_5SGC1,ADL-M_3SDC1,ADL-M_3SDC2,ADL-M_2SDC1,ADL-M_2SDC2,RPL-P_3SDC3,RPL-P_PNP_GC,MTL-M_4SDC1,MTL-M_2SDC4,MTL_IFWI_CBV_PMC,MTL_IFWI_CBV_IUNIT,MTL IFWI_Payload_Platform-Val</t>
        </is>
      </nc>
    </rcc>
    <rcc rId="0" sId="1">
      <nc r="E80" t="inlineStr">
        <is>
          <t>ICL-ArchReview-PostSi,UDL2.0_ATMS2.0,LKF_PO_Phase3,LKF_PO_New_P3,ICL_RVPC_NA,OBC-CNL-PTF-CNVd-Connectivity-WiFi,OBC-CFL-PTF-CNVd-Connectivity-WiFi,OBC-LKF-PTF-CNVd-Connectivity-WiFi,OBC-ICL-PTF-CNVd-Connectivity-WiFi,OBC-TGL-PTF-CNVd-Connectivity-WiFi,CML_Delta_From_WHL,TGL_NEW_BAT,ADL_PSS_1.0,IFWI_TEST_SUITE,ADL/RKL/JSL,MTL_Test_Suite,IFWI_SYNC,IFWI_FOC_BAT,ADL_N_IFWI,IFWI_COMMON_PREOS,ADLMLP4x,RPL_S_MASTER,ADL-M_4SDC1,ADL-M_3SDC2,ADL-M_3SDC2,,ADL-M_2SDC2, ADL_SBGA_3SDC1</t>
        </is>
      </nc>
    </rcc>
    <rcc rId="0" sId="1">
      <nc r="E58" t="inlineStr">
        <is>
          <t>UDL2.0_ATMS2.0,IFWI_TEST_SUITE,ADL/RKL/JSL,MTL_NA,IFWI_SYNC,IFWI_COVERAGE_DELTA</t>
        </is>
      </nc>
    </rcc>
    <rcc rId="0" sId="1">
      <nc r="E60" t="inlineStr">
        <is>
          <t>UDL2.0_ATMS2.0,IFWI_TEST_SUITE,ADL/RKL/JSL,MTL_NA,IFWI_SYNC,IFWI_COVERAGE_DELTA</t>
        </is>
      </nc>
    </rcc>
    <rcc rId="0" sId="1">
      <nc r="E212" t="inlineStr">
        <is>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t>
        </is>
      </nc>
    </rcc>
    <rcc rId="0" sId="1">
      <nc r="E64" t="inlineStr">
        <is>
          <t>L5_milestone_only,ICL-ArchReview-PostSi,ICL_BAT_NEW,BIOS_EXT_BAT,UDL2.0_ATMS2.0,TGL_ERB_PO,OBC-ICL-CPU-iTCSS-TCSS-Display_DP,OBC-TGL-CPU-iTCSS-TCSS-Display_DP,TGL_BIOS_PO_P2,TGL_IFWI_PO_P3,IFWI_TEST_SUITE,ADL/RKL/JSL,ADL_Arch_Phase3,IFWI_Payload_Dekel,MTL_Test_Suite,IFWI_SYNC,ADLMLP4x,IFWI_COMMON_PREOS,ADL-P_5SGC1,ADL-P_5SGC2,RPL_S_MASTER,ADL-M_5SGC1,ADL-M_4SDC1,ADL-M_3SDC1,ADL-M_3SDC3,RPL-Px_5SGC1,RPL-Px_3SDC1,RPL-P_5SGC1,RPL-P_5SGC2,RPL-P_4SDC1,RPL-P_3SDC2,RPL-P_2SDC3,RPL-S_ 5SGC1,RPL-S_4SDC1,ADL_SBGA_5GC</t>
        </is>
      </nc>
    </rcc>
    <rcc rId="0" sId="1">
      <nc r="E65" t="inlineStr">
        <is>
          <t>TCSS-TBT-P1,ICL-ArchReview-PostSi,UDL2.0_ATMS2.0,OBC-ICL-CPU-iTCSS-TCSS-Display_DP,OBC-TGL-CPU-iTCSS-TCSS-Display_DP,IFWI_TEST_SUITE,ADL/RKL/JSL,IFWI_Payload_Dekel,MTL_Test_Suite,IFWI_SYNC,ADLMLP4x,IFWI_COMMON_PREOS,ADL-P_5SGC1,ADL-P_5SGC2,RPL_S_MASTER,ADL-M_5SGC1,ADL-M_4SDC1,ADL-M_3SDC1,ADL-M_3SDC3,RPL-Px_3SDC1,RPL-P_5SGC1,RPL-P_5SGC2,RPL-P_4SDC1,RPL-P_3SDC2,RPL-P_2SDC3,RPL-S_ 5SGC1,RPL-S_4SDC1,ADL_SBGA_5GC</t>
        </is>
      </nc>
    </rcc>
    <rcc rId="0" sId="1">
      <nc r="E160" t="inlineStr">
        <is>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5SGC1,RPL-P_4SDC1,RPL-P_3SDC2,RPL-P_2SDC4,RPL-P_3SDC3,RPL-P_PNP_GC,RPL-S_3SDC2,RPL-S_2SDC1,RPL-S_2SDC2,RPL-S_2SDC3,ADL_SBGA_5GC,ADL_SBGA_3DC1,ADL_SBGA_3DC2,ADL_SBGA_3DC3,ADL_SBGA_3DC4,ADL-M_5SGC1,ADL-M_3SDC1,ADL-M_3SDC2,ADL-M_2SDC1,ADL-M_2SDC2,RPL-S_2SDC7,LNL_M_IFWI_PSS,ADL_SBGA_3SDC1</t>
        </is>
      </nc>
    </rcc>
    <rcc rId="0" sId="1">
      <nc r="E226" t="inlineStr">
        <is>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5SGC1,RPL-P_4SDC1,RPL-P_3SDC2,RPL-P_2SDC4,RPL-S_ 5SGC1,RPL-S_4SDC1,RPL-S_3SDC2,RPL-S_3SDC1,RPL-S_2SDC1,RPL-S_2SDC2,RPL-S_2SDC3,ADL_SBGA_5GC,ADL-M_5SGC1,ADL-M_3SDC1,ADL-M_3SDC2,ADL-M_2SDC1,ADL-M_2SDC2,RPL-P_3SDC3,RPL-P_PNP_GC,RPL-S_2SDC7,ADL_SBGA_3DC1,ADL_SBGA_3DC2,ADL_SBGA_3DC3,ADL_SBGA_3DC4,ADL_SBGA_3SDC1,MTL-M_5SGC1,MTL-M_3SDC3,MTL_IFWI_IAC_ACE ROM EXT,
MTL_IFWI_CBV_ACE FW,MTL_IFWI_CBV_PMC</t>
        </is>
      </nc>
    </rcc>
    <rcc rId="0" sId="1">
      <nc r="E161" t="inlineStr">
        <is>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ADL-S_Post-Si_In_Production,MTL-M_5SGC1,MTL-M_3SDC3,MTL_IFWI_IAC_ACE ROM EXT,
MTL_IFWI_CBV_ACE FW,MTL_IFWI_CBV_PMC</t>
        </is>
      </nc>
    </rcc>
    <rcc rId="0" sId="1">
      <nc r="E89" t="inlineStr">
        <is>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t>
        </is>
      </nc>
    </rcc>
    <rcc rId="0" sId="1">
      <nc r="E24" t="inlineStr">
        <is>
          <t>ICL-ArchReview-PostSi,UDL2.0_ATMS2.0,OBC-ICL-CPU-IPU-Camera-MIPI,OBC-TGL-CPU-IPU-Camera-MIPI,TGL_BIOS_PO_P2,TGL_NEW_BAT,IFWI_TEST_SUITE,ADL/RKL/JSL,COMMON_QRC_BAT,MTL_Test_Suite,IFWI_SYNC,ADL_N_IFWI,IFWI_COMMON_PREOS,ADLMLP4x,ADL-P_5SGC1,ADL-M_5SGC1,RPL-Px_5SGC1,RPL-Px_4SDC1,RPL-P_5SGC1,RPL-P_3SDC2,RPL-P_2SDC4,ADL-M_5SGC1,ADL-M_3SDC1,ADL-M_3SDC2,ADL-M_2SDC1,ADL-M_2SDC2,RPL-P_3SDC3,RPL-P_PNP_GC,ADL-P_Sanity_GC1_IFWI_New,ADL-P_Sanity_GC2_IFWI_New</t>
        </is>
      </nc>
    </rcc>
    <rcc rId="0" sId="1">
      <nc r="E105" t="inlineStr">
        <is>
          <t>IFWI_TEST_SUITE,ADL/RKL/JSL,COMMON_QRC_BAT,MTL_Test_Suite,IFWI_SYNC,IFWI_FOC_BAT,ADL_N_IFWI,IFWI_COMMON_PREOS,ADLMLP4x,ADL-P_5SGC1,ADL-M_5SGC1,ADL-M_3SDC1,ADL-M_3SDC2,ADL-M_3SDC2,ADL-M_2SDC1,ADL-P_3SDC3,ADL-P_2SDC4,RPL-Px_4SDC1,RPL-P_5SGC1,RPL-P_3SDC2,RPL-P_2SDC4,ADL-M_5SGC1,ADL-M_3SDC1,ADL-M_3SDC2,ADL-M_2SDC1,ADL-M_2SDC2,RPL-P_3SDC3,RPL-P_PNP_GC,MTL_M_P_PV_POR,MTL-M_4SDC1,MTL-M_2SDC4</t>
        </is>
      </nc>
    </rcc>
    <rcc rId="0" sId="1">
      <nc r="E106" t="inlineStr">
        <is>
          <t>IFWI_TEST_SUITE,ADL/RKL/JSL,ADL_Arch_Phase3,MTL_Test_Suite,IFWI_SYNC,IFWI_FOC_BAT,ADL_N_IFWIIFWI_COVERAGE_DELTA,ADLMLP4x,RPL_S_NA,ADL-P_5SGC1,ADL-M_5SGC1,ADL-M_3SDC1,ADL-M_3SDC2,ADL-M_3SDC2,ADL-M_2SDC1,ADL-P_3SDC3,ADL-P_2SDC4,RPL-Px_4SDC1,RPL-P_5SGC1,RPL-P_3SDC2,RPL-P_2SDC4,RPL_S_NA,ADL-M_5SGC1,ADL-M_3SDC1,ADL-M_3SDC2,ADL-M_2SDC1,ADL-M_2SDC2,RPL-P_3SDC3,RPL-P_PNP_GC,MTL_M_P_PV_POR,MTL-M_4SDC1,MTL-M_2SDC4,MTL_IFWI_CBV_PMC,MTL_IFWI_CBV_IUNIT,MTL IFWI_Payload_Platform-Val</t>
        </is>
      </nc>
    </rcc>
    <rcc rId="0" sId="1">
      <nc r="E107" t="inlineStr">
        <is>
          <t>IFWI_TEST_SUITE,ADL/RKL/JSL,ADL_Arch_Phase3,MTL_Test_Suite,IFWI_SYNC,ADL_N_IFWI,IFWI_COMMON_PREOS,ADLMLP4x,ADL-P_5SGC1,ADL-M_5SGC1,RPL-Px_4SDC1,RPL-P_5SGC1,RPL-P_3SDC2,RPL-P_2SDC4,ADL-M_5SGC1,ADL-M_3SDC1,ADL-M_3SDC2,ADL-M_2SDC1,ADL-M_2SDC2,RPL-P_3SDC3,RPL-P_PNP_GC</t>
        </is>
      </nc>
    </rcc>
    <rcc rId="0" sId="1">
      <nc r="E5"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t>
        </is>
      </nc>
    </rcc>
    <rcc rId="0" sId="1">
      <nc r="E4"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t>
        </is>
      </nc>
    </rcc>
    <rcc rId="0" sId="1">
      <nc r="E123" t="inlineStr">
        <is>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3SDC1,RPL-S_2SDC1,RPL-S_2SDC2,RPL-S_2SDC3,ADL_M_TS,ADLMLP4x,ADL-P_5SGC1,ADL-P_5SGC2,ADL-M_5SGC1,RPL-Px_4SDC1,RPL-Px_5SGC1,RPL-P_5SGC1,RPL-P_5SGC2,RPL-P_4SDC1,RPL-P_3SDC2,RPL-P_2SDC3,RPL-S_3SDC2,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t>
        </is>
      </nc>
    </rcc>
    <rcc rId="0" sId="1">
      <nc r="E103" t="inlineStr">
        <is>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 ,RPL-Px_4SDC1,RPL-Px_3SDC2,RPL-P_5SGC1,,RPL-P_4SDC1,RPL-P_3SDC2,,RPL-S_ 5SGC1, RPL-S_4SDC1, RPL-S_4SDC2, RPL-S_3SDC1, RPL-S_2SDC1, RPL-S_2SDC2, RPL-S_2SDC3, RPL-S_2SDC4,RPL_S_IFWI_PO_Phase2, ADL_SBGA_5GC,ADL_SBGA_3SDC1,LNL_M_IFWI_PSS,RPL_Px_PO_P2,ADL-S_Post-Si_In_Production,MTL-M/P_Pre-Si_In_Production,MTL-M_5SGC1,MTL-M_4SDC1,MTL-M_4SDC2,MTL-M_3SDC3,MTL-M_2SDC4,MTL-M_2SDC5,MTL-M_2SDC6,RPL_SBGA_IFWI_PO_Phase2,MTL IFWI_Payload_Platform-Val</t>
        </is>
      </nc>
    </rcc>
    <rcc rId="0" sId="1">
      <nc r="E7"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t>
        </is>
      </nc>
    </rcc>
    <rcc rId="0" sId="1">
      <nc r="E99" t="inlineStr">
        <is>
          <t>UDL2.0_ATMS2.0,LKF_PO_Phase3,LKF_PO_New_P3,ICL_RVPC_NA,OBC-CNL-PTF-CNVd-Connectivity-WiFi_BT,OBC-CFL-PTF-CNVd-Connectivity-WiFi_BT,OBC-LKF-PTF-CNVd-Connectivity-WiFi_BT,OBC-ICL-PTF-CNVd-Connectivity-WiFi_BT,OBC-TGL-PTF-CNVd-Connectivity-WiFi_BT,CML_Delta_From_WHL,TGL_BIOS_PO_P3,TGL_IFWI_PO_P3,LKF_ROW_BIOS,IFWI_TEST_SUITE,ADL/RKL/JSL,MTL_Test_Suite,IFWI_SYNC,IFWI_COMMON_PREOS,ADLMLP4x,RPL_S_MASTER,ADL-M_4SDC1,ADL-M_3SDC2,ADL-P_4SDC1,ADL-P_2SDC3,ADL-M_3SDC2,,ADL-M_2SDC2, ADL_SBGA_3SDC1</t>
        </is>
      </nc>
    </rcc>
    <rcc rId="0" sId="1">
      <nc r="E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t>
        </is>
      </nc>
    </rcc>
    <rcc rId="0" sId="1">
      <nc r="E216" t="inlineStr">
        <is>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t>
        </is>
      </nc>
    </rcc>
    <rcc rId="0" sId="1">
      <nc r="E31" t="inlineStr">
        <is>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t>
        </is>
      </nc>
    </rcc>
    <rcc rId="0" sId="1">
      <nc r="E268" t="inlineStr">
        <is>
          <t>IFWI_TEST_SUITE,ADL/RKL/JSL,COMMON_QRC_BAT,MTL_Test_Suite,IFWI_SYNC,ADL_N_IFWIIFWI_COVERAGE_DELTA,RPLSGC1,RPLSGC2,ADLMLP4x,ADL-P_5SGC1,ADL-P_5SGC2,,RPL-P_3SDC2,RPL-S_2SDC4,RPL-S_ 5SGC1, RPL-S_4SDC1, RPL-S_4SDC2, RPL-S_2SDC2, RPL-S_2SDC3, ADL_SBGA_5GC,RPL-P_3SDC3,MTL-M_5SGC1,MTL-M_4SDC2,MTL-M_2SDC6,MTL_IFWI_CBV_SPHY</t>
        </is>
      </nc>
    </rcc>
    <rcc rId="0" sId="1">
      <nc r="E266" t="inlineStr">
        <is>
          <t>IFWI_TEST_SUITE,ADL/RKL/JSL,COMMON_QRC_BAT,MTL_Test_Suite,MTL_PSS_0.8IFWI_SYNC,ADL_N_IFWI,IFWI_COMMON_PREOS,ADLMLP4x,ADL-P_5SGC1,ADL-P_5SGC2,RPL_S_MASTER,ADL-M_5SGC1,ADL-M_2SDC1,RPL-Px_5SGC1, ,RPL-Px_4SDC1,RPL-Px_3SDC2,RPL-P_5SGC1,RPL-P_3SDC2,RPL-S_2SDC4, ADL_SBGA_5GC,RPL-S_2SDC7,RPL-P_3SDC3,LNL_M_IFWI_PSS,MTL-M_5SGC1,MTL-M_4SDC2,MTL-M_2SDC6,MTL-M/P_Pre-Si_In_Production</t>
        </is>
      </nc>
    </rcc>
    <rcc rId="0" sId="1">
      <nc r="E260" t="inlineStr">
        <is>
          <t>IFWI_TEST_SUITE,RPL-P_5SGC1,RPL-P_5SGC2,RPL-P_4SDC1,RPL-P_3SDC2,RPL-P_2SDC3,ADL/RKL/JSL,IFWI_NEW,MTL_Test_Suite,IFWI_SYNC,ADL_SBGA_5GC,ADL_N_IFWI,IFWI_COMMON_PREOS,ADLMLP4x,ADL-P_5SGC1,ADL-P_5SGC2,ADL-M_5SGC1,ADL_SBGA_3SDC1</t>
        </is>
      </nc>
    </rcc>
    <rcc rId="0" sId="1">
      <nc r="E250" t="inlineStr">
        <is>
          <t>RKL_S_PO_Phase2_IFWI,ADL_PSS_1.0,IFWI_TEST_SUITE,RPL-P_5SGC1,RPL-P_5SGC2,RPL-P_4SDC1,RPL-P_3SDC2,RPL-P_2SDC3,RKL_Native_PO,RKL_Xcomp_PO,Phase_2,ADL/RKL/JSL,CML_H_ADP_S_PO,COMMON_QRC_BAT,MTL_Test_Suite,MTL_PSS_0.8IFWI_SYNC,ADL_SBGA_5GC,ADL_N_IFWI,IFWI_COMMON_PREOS,ADLMLP4x,ADL-P_5SGC1,ADL-P_5SGC2,RPL_S_MASTER,RPL-S_2SDC4,ADL-M_5SGC1,RPL-Px_5SGC1,RPL-Px_3SDC1,ADL_SBGA_3SDC1,LNL_M_IFWI_PSS</t>
        </is>
      </nc>
    </rcc>
    <rcc rId="0" sId="1">
      <nc r="E114" t="inlineStr">
        <is>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SBGA_5GC,ADL_N_IFWI,IFWI_COMMON_PREOS,ADLMLP4x,ADL-P_5SGC1,ADL-P_5SGC2,RPL_S_MASTER,RPL-S_2SDC4,ADL-M_5SGC1,RPL-Px_5SGC1,RPL-Px_3SDC1,ADL_SBGA_3SDC1</t>
        </is>
      </nc>
    </rcc>
    <rcc rId="0" sId="1">
      <nc r="E41" t="inlineStr">
        <is>
          <t>CFL-PRDtoTC-Mapping,ICL_BAT_NEW,BIOS_EXT_BAT,UDL2.0_ATMS2.0,OBC-CNL-PCH-AVS-Audio-Speaker,OBC-CFL-PCH-AVS-Audio-Speaker,OBC-ICL-PCH-AVS-Audio-Speaker,OBC-TGL-PCH-AVS-Audio-Speaker,rkl_cml_s62,IFWI_TEST_SUITE,ADL/RKL/JSL,COMMON_QRC_BAT,MTL_Test_Suite,IFWI_SYNC,IFWI_FOC_BAT,ADL_N_IFWI,MTL_IFWI_PSS_EXTENDED,IFWI_COMMON_PREOS,ADLMLP4x,ADL-P_5SGC1,ADL-P_5SGC2,RPL_S_MASTER,ADL-M_5SGC1,RPL-Px_5SGC1,RPL-Px_4SDC1,RPL-P_5SGC1,RPL-P_4SDC1,RPL-P_3SDC2,RPL-P_2SDC4,RPL-S_2SDC1,RPL-S_2SDC2,RPL-S_2SDC3,ADL_SBGA_5GC,ADL_SBGA_3DC1,ADL_SBGA_3DC2,ADL_SBGA_3DC3,ADL_SBGA_3DC4,ADL-M_5SGC1,ADL-M_3SDC1,ADL-M_3SDC2,ADL-M_2SDC1,ADL-M_2SDC2,RPL-P_3SDC3,RPL-P_PNP_GC,RPL-S_2SDC7,LNL_M_IFWI_PSS,ADL_SBGA_3SDC1,ADL-P_Sanity_GC1_IFWI_New,ADL-P_Sanity_GC2_IFWI_New</t>
        </is>
      </nc>
    </rcc>
    <rcc rId="0" sId="1">
      <nc r="E94" t="inlineStr">
        <is>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35" t="inlineStr">
        <is>
          <t>TGL_BIOS_PO_P2,TGL_IFWI_PO_P2,ADL_PSS_1.0,IFWI_TEST_SUITE,ADL/RKL/JSL,MTL_Test_Suite,MTL_PSS_1.0IFWI_SYNC,ADL_N_IFWI,IFWI_COMMON_PREOS,ADL-P_5SGC1,ADL-P_5SGC2,RPL_S_MASTER,ADL-P_3SDC3,ADL-P_3SDC4,RPL-Px_5SGC1, ,RPL-Px_4SDC1,RPL-Px_3SDC2,,RPL-P_3SDC2, ADL_SBGA_5GC,RPL-P_3SDC3,ADL_SBGA_3SDC1,LNL_M_IFWI_PSS,
RPL-S_ 5SGC1,MTL-M_5SGC1,MTL-M_4SDC2,MTL-M_2SDC6</t>
        </is>
      </nc>
    </rcc>
    <rcc rId="0" sId="1">
      <nc r="E30" t="inlineStr">
        <is>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t>
        </is>
      </nc>
    </rcc>
    <rcc rId="0" sId="1">
      <nc r="E152" t="inlineStr">
        <is>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t>
        </is>
      </nc>
    </rcc>
    <rcc rId="0" sId="1">
      <nc r="E134" t="inlineStr">
        <is>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t>
        </is>
      </nc>
    </rcc>
    <rcc rId="0" sId="1">
      <nc r="E135" t="inlineStr">
        <is>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t>
        </is>
      </nc>
    </rcc>
    <rcc rId="0" sId="1">
      <nc r="E28" t="inlineStr">
        <is>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t>
        </is>
      </nc>
    </rcc>
    <rcc rId="0" sId="1">
      <nc r="E131" t="inlineStr">
        <is>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t>
        </is>
      </nc>
    </rcc>
    <rcc rId="0" sId="1">
      <nc r="E117" t="inlineStr">
        <is>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RPLSGC1,RPLSGC2,ADLMLP4x,ADL-P_5SGC1,ADL-P_5SGC2,MTL_IFWI_Sanity,ADL-M_5SGC1,RPL-S_ 5SGC1,ADL_SBGA_5GC,ADL_SBGA_3SDC1,MTL_PSS_CMS,RPL-S_5SGC1,RPL-S_4SDC1,RPL-S_3SDC1,RPL-S_3SDC2,RPL-S_2SDC1,RPL-S_2SDC2,RPL-S_2SDC3,MTL_IFWI_PSS_BLOCK,RPL-P_5SGC1,RPL-P_5SGC2,RPL-P_4SDC1,RPL-P_3SDC2,RPL-P_2SDC3,RPL-S_ 5SGC1,RPL-S_4SDC1,RPL-S_3SDC1,RPL-S_3SDC2,RPL-S_2SDC2,RPL-S_2SDC3,RPL-S_2SDC7,MTL-M_5SGC1,MTL-M_4SDC1,MTL-M_4SDC2,MTL-M_3SDC3,MTL-M_2SDC4,MTL-M_2SDC5,MTL-M_2SDC6,ADL-S_Post-Si_In_Production,MTL_IFWI_IAC_CSE,MTL_IFWI_IAC_PUNIT,MTL_IFWI_CBV_DMU,MTL_IFWI_CBV_PUNIT,MTL_IFWI_CBV_ChipsetInit,MTL_IFWI_CBV_BIOS</t>
        </is>
      </nc>
    </rcc>
    <rcc rId="0" sId="1">
      <nc r="E139" t="inlineStr">
        <is>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RPL-P_2SDC4,ADL-M_5SGC1,ADL-M_3SDC1,ADL-M_3SDC2,ADL-M_2SDC1,ADL-M_2SDC2,RPL-P_3SDC3,RPL-P_PNP_GC,MTL-M_4SDC1,MTL-M_2SDC4</t>
        </is>
      </nc>
    </rcc>
    <rcc rId="0" sId="1">
      <nc r="E119" t="inlineStr">
        <is>
          <t>L5_milestone_only,ICL-ArchReview-PostSi,InProdATMS1.0_03March2018,PSE 1.0,ICL_RVPC_NA,OBC-CNL-PTF-CNVd-Connectivity-WiFi,OBC-CFL-PTF-CNVd-Connectivity-WiFi,OBC-LKF-PTF-CNVd-Connectivity-WiFi,OBC-ICL-PTF-CNVd-Connectivity-WiFi,OBC-TGL-PTF-CNVd-Connectivity-WiFi,CML_Delta_From_WHL,AMLY22_delta_from_Y42,GLK_ATMS1.0_Automated_TCs,IFWI_TEST_SUITE,ADL/RKL/JSL,Delta_IFWI_BIOS,MTL_Test_Suite,IFWI_SYNC,ADL_N_IFWIIFWI_COVERAGE_DELTA,RPLSGC1,RPLSGC2,ADLMLP4x,RPL-S_3SDC1,RPL-SBGA_3SC1,ADL-M_3SDC2,ADL-M_2SDC2,RPL-S_3SDC3, RPL-S_3SDC2, RPL-P_4SDC1, RPL-S_3SDC2, ADL_SBGA_3SDC1,MTL_IFWI_CBV_PMC</t>
        </is>
      </nc>
    </rcc>
    <rcc rId="0" sId="1">
      <nc r="E84" t="inlineStr">
        <is>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t>
        </is>
      </nc>
    </rcc>
    <rcc rId="0" sId="1">
      <nc r="E218"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285"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284"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MTL-M_4SDC1,MTL-M_4SDC2</t>
        </is>
      </nc>
    </rcc>
    <rcc rId="0" sId="1">
      <nc r="E286" t="inlineStr">
        <is>
          <t>ADL-S_Delta2,UTR_SYNC,ADL_N_MASTER,RPL_S_MASTER,RPL_S_BackwardComp,MTL_P_MASTER,MTL_M_MASTER,ADL-S_4SDC2,ADL_N_5SGC1,ADL_N_4SDC1,ADL_N_3SDC1,ADL_N_2SDC1,ADL_N_2SDC3,RPL-S_3SDC1,ADL-P_5SGC1,ADL-M_5SGC1,ADL-P_3SDC3,ADL-P_3SDC4c,RPL-Px_5SGC1,RPL-P_5SGC1,ADL_N_REV0,ADL-N_REV1,ADL_SBGA_5GC,ADL_M_TS,IFWI_SYNC</t>
        </is>
      </nc>
    </rcc>
    <rcc rId="0" sId="1">
      <nc r="E2" t="inlineStr">
        <is>
          <t>ADL-S_Delta2,UTR_SYNC,ADL_N_MASTER,MTL_HFPGA_Audio,RPL_S_MASTER,RPL_S_BackwardComp,MTL_P_MASTER,MTL_M_MASTER,ADL-S_4SDC2,ADL_N_5SGC1,ADL_N_4SDC1,ADL_N_3SDC1,ADL_N_2SDC1,ADL_N_2SDC3,RPL_S_MASTER,RPL-S_3SDC1,RPL-Px_5SGC1,RPL-P_5SGC1,RPL-S_3SDC1,ADL-S_4SDC2,ADL-M_5SGC1,ADL_M_TS,IFWI_SYNC,ADL_SBGA_5GC,ADL-M_2SDC2,MTL-M_4SDC1,MTL-M_4SDC2</t>
        </is>
      </nc>
    </rcc>
    <rcc rId="0" sId="1">
      <nc r="E98" t="inlineStr">
        <is>
          <t>LKF_PO_Phase3,LKF_PO_New_P3,OBC-LKF-PCH-ISH-Sensors-Gravity,IFWI_TEST_SUITE,ADL/RKL/JSL,MTL_NA,IFWI_SYNC,IFWI_COVERAGE_DELTA</t>
        </is>
      </nc>
    </rcc>
    <rcc rId="0" sId="1">
      <nc r="E96" t="inlineStr">
        <is>
          <t>UDL2.0_ATMS2.0,LKF_PO_Phase3,LKF_PO_New_P3,OBC-LKF-PCH-ISH-Sensors-Altimeter,IFWI_TEST_SUITE,ADL/RKL/JSL,Delta_IFWI_BIOS,MTL_Test_Suite,IFWI_SYNC,RPL-P_5SGC2,RPL_S_MASTER,RPL-S_3SDC2,ADL-M_2SDC1,ADL_SBGA_5GC,ADL_SBGA_3SDC1,MTL-M_4SDC2</t>
        </is>
      </nc>
    </rcc>
    <rcc rId="0" sId="1">
      <nc r="E175" t="inlineStr">
        <is>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t>
        </is>
      </nc>
    </rcc>
    <rcc rId="0" sId="1">
      <nc r="E62" t="inlineStr">
        <is>
          <t>InProdATMS1.0_03March2018,LKF_PO_Phase1,LKF_PO_Phase2,LKF_PO_New_P3,OBC-LKF-PCH-ISH-Sensors-LinearAcceleration,LKF_B0_Power_ON,IFWI_TEST_SUITE,ADL/RKL/JSL,COMMON_QRC_BAT,MTL_Test_Suite,MTL_PSS_0.8IFWI_SYNC,IFWI_COVERAGE_DELTA,MTL_IFWI_BAT,ERB,LNL_M_IFWI_PSS,MTL_S_MASTER,MTL_P_MASTER,MTL_M_MASTER,MTL-M/P_Pre-Si_In_Production,MTL-M_5SGC1,MTL-M_4SDC2,MTL-M_5SGC1,MTL-M_4SDC2,MTL_IFWI_CBV_ISH</t>
        </is>
      </nc>
    </rcc>
    <rcc rId="0" sId="1">
      <nc r="E59" t="inlineStr">
        <is>
          <t>InProdATMS1.0_03March2018,LKF_PO_Phase1,LKF_PO_Phase2,LKF_PO_New_P3,OBC-LKF-PCH-ISH-Sensors-Gravity,IFWI_TEST_SUITE,ADL/RKL/JSL,COMMON_QRC_BAT,MTL_NA,IFWI_SYNC, IFWI_COVERAGE_DELTA</t>
        </is>
      </nc>
    </rcc>
    <rcc rId="0" sId="1">
      <nc r="E179" t="inlineStr">
        <is>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t>
        </is>
      </nc>
    </rcc>
    <rcc rId="0" sId="1">
      <nc r="E78"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61" t="inlineStr">
        <is>
          <t>UDL2.0_ATMS2.0,IFWI_TEST_SUITE,ADL/RKL/JSL,MTL_Test_Suite,IFWI_SYNC,IFWI_FOC_BAT,MTL_IFWI_PSS_EXTENDEDIFWI_COVERAGE_DELTA,LNL_M_IFWI_PSS,IFWI_COVERAGE_DELTA,MTL-M_5SGC1,MTL-M_4SDC2,MTL-M_5SGC1,MTL-M_4SDC2,MTL_IFWI_IAC_ISH,MTL_IFWI_CBV_PMC,MTL_IFWI_CBV_ISH</t>
        </is>
      </nc>
    </rcc>
    <rcc rId="0" sId="1">
      <nc r="E181" t="inlineStr">
        <is>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t>
        </is>
      </nc>
    </rcc>
    <rcc rId="0" sId="1">
      <nc r="E178" t="inlineStr">
        <is>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t>
        </is>
      </nc>
    </rcc>
    <rcc rId="0" sId="1">
      <nc r="E57" t="inlineStr">
        <is>
          <t>InProdATMS1.0_03March2018,LKF_PO_Phase1,LKF_PO_Phase2,LKF_PO_New_P3,IFWI_TEST_SUITE,ADL/RKL/JSL,COMMON_QRC_BAT,MTL_NA,IFWI_SYNC,Automation_Inproduction,IFWI_FOC_BAT,ADL_M_RVP2a,LNL_M_IFWI_PSS,ADL_SBGA_3SDC1,IFWI_Coverage_Delta,MTL_IFWI_IAC_ISH,MTL_IFWI_CBV_ISH</t>
        </is>
      </nc>
    </rcc>
    <rcc rId="0" sId="1">
      <nc r="E137" t="inlineStr">
        <is>
          <t>GraCom,CFL-PRDtoTC-Mapping,CFL_Automation_Production,InProdATMS1.0_03March2018,PSE 1.0,ICL_RVPC_NA,OBC-CNL-PTF-CNVd-Connectivity-WiFi,OBC-CFL-PTF-CNVd-Connectivity-WiFi,OBC-ICL-PTF-CNVd-Connectivity-WiFi,OBC-TGL-PTF-CNVd-Connectivity-WiFi,CML_Delta_From_WHL,AMLY22_delta_from_Y42,GLK_ATMS1.0_Automated_TCs,KBLR_ATMS1.0_Automated_TCs,TGL_NEW_BAT,IFWI_TEST_SUITE,ADL_pss_0.8_NA,ADL/RKL/JSL,MTL_Test_Suite,IFWI_SYNC,ADL_N_IFWIIFWI_COVERAGE_DELTA,RPLSGC2,RPLSGC1,ADLMLP4x,ADL-M_4SDC1,ADL-M_3SDC2,RPL-S_3SDC1,RPL_S_IFWI_PO_Phase3,RPL-SBGA_3SC1,ADL-M_3SDC2,,ADL-M_2SDC2,RPL-S_3SDC3, RPL-S_3SDC2, RPL-P_4SDC1, RPL-S_3SDC2, ADL_SBGA_3SDC1,RPL_Px_PO_P3,ADL-S_Post-Si_In_Production,RPL_SBGA_IFWI_PO_Phase3,MTL_IFWI_CBV_PMC</t>
        </is>
      </nc>
    </rcc>
    <rcc rId="0" sId="1">
      <nc r="E77" t="inlineStr">
        <is>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t>
        </is>
      </nc>
    </rcc>
    <rcc rId="0" sId="1">
      <nc r="E76" t="inlineStr">
        <is>
          <t>UDL2.0_ATMS2.0,IFWI_TEST_SUITE,ADL/RKL/JSL,MTL_Test_Suite,IFWI_SYNC,IFWI_FOC_BAT, ADL_N_IFWI,IFWI_COMMON_PREOS,ADLMLP4x,RPL_S_MASTER,RPL-P_5SGC1,RPL-P_5SGC2,ADL_SBGA_5GC,ADL-M_5SGC1,ADL-M_2SDC1,ADL_SBGA_3SDC1, ADL_SBGA_3DC4,MTL-M_4SDC2,RPL-S_3SDC2,RPL-SBGA_5SC,RPL-SBGA_4SC</t>
        </is>
      </nc>
    </rcc>
    <rcc rId="0" sId="1">
      <nc r="E97" t="inlineStr">
        <is>
          <t>LKF_PO_Phase3,LKF_PO_New_P3,OBC-LKF-PCH-ISH-Sensors-Gravity,IFWI_TEST_SUITE,ADL/RKL/JSL,MTL_NA,IFWI_SYNC,IFWI_COVERAGE_DELTA</t>
        </is>
      </nc>
    </rcc>
    <rcc rId="0" sId="1">
      <nc r="E95" t="inlineStr">
        <is>
          <t>UDL2.0_ATMS2.0,LKF_PO_Phase3,LKF_PO_New_P3,OBC-LKF-PCH-ISH-Sensors-Altimeter,IFWI_TEST_SUITE,ADL/RKL/JSL,MTL_Test_Suite,IFWI_SYNC,IFWI_FOC_BAT,IFWI_COMMON_PREOS,RPL-P_5SGC2,ADL_SBGA_5GC,ADL-M_2SDC1,ADL_SBGA_3SDC1,MTL-M_4SDC2</t>
        </is>
      </nc>
    </rcc>
    <rcc rId="0" sId="1">
      <nc r="E177" t="inlineStr">
        <is>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t>
        </is>
      </nc>
    </rcc>
    <rcc rId="0" sId="1">
      <nc r="E66" t="inlineStr">
        <is>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t>
        </is>
      </nc>
    </rcc>
    <rcc rId="0" sId="1">
      <nc r="E68" t="inlineStr">
        <is>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t>
        </is>
      </nc>
    </rcc>
    <rcc rId="0" sId="1">
      <nc r="E187" t="inlineStr">
        <is>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t>
        </is>
      </nc>
    </rcc>
    <rcc rId="0" sId="1">
      <nc r="E185" t="inlineStr">
        <is>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t>
        </is>
      </nc>
    </rcc>
    <rcc rId="0" sId="1">
      <nc r="E143"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141" t="inlineStr">
        <is>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5SGC1,RPL-P_3SDC2,RPL-P_2SDC4,ADL-M_5SGC1,ADL-M_2SDC2,RPL-P_3SDC3,RPL-P_PNP_GC,ADL-M_Sanity_IFWI_New,ADL-P_Sanity_GC1_IFWI_New,MTL-M_4SDC1,MTL-M_2SDC4</t>
        </is>
      </nc>
    </rcc>
    <rcc rId="0" sId="1">
      <nc r="E145" t="inlineStr">
        <is>
          <t>ICL_BAT_NEW,TGL_NEW,BIOS_EXT_BAT,UDL2.0_ATMS2.0,OBC-ICL-CPU-IPU-Camera-MIPI,OBC-TGL-CPU-IPU-Camera-MIPI,IFWI_TEST_SUITE,ADL/RKL/JSL,ADL_Arch_Phase3,MTL_Test_Suite,IFWI_SYNC,IFWI_FOC_BAT,ADL_N_IFWIIFWI_COVERAGE_DELTA,ADLMLP4x,RPL_S_NA,ADL-M_3SDC1,ADL-M_3SDC2,ADL-M_2SDC1,ADL-P_2SDC4,RPL-Px_4SDC1,RPL-P_5SGC1,RPL-P_3SDC2,RPL-P_2SDC4,ADL-M_5SGC1,ADL-M_3SDC1,ADL-M_3SDC2,ADL-M_2SDC1,ADL-M_2SDC2,RPL-P_3SDC3,RPL-P_PNP_GC</t>
        </is>
      </nc>
    </rcc>
    <rcc rId="0" sId="1">
      <nc r="E220" t="inlineStr">
        <is>
          <t>ICL_BAT_NEW,TGL_NEW,BIOS_EXT_BAT,LKF_PO_Phase3,UDL2.0_ATMS2.0,LKF_PO_New_P3,OBC-ICL-CPU-IPU-Camera-MIPI,OBC-TGL-CPU-IPU-Camera-MIPI,IFWI_TEST_SUITE,ADL/RKL/JSL,MTL_Test_Suite,IFWI_SYNC,IFWI_FOC_BAT,ADL_N_IFWI,IFWI_COMMON_PREOS,ADLMLP4x,ADL-M_3SDC1,ADL-M_3SDC2,ADL-M_2SDC1,ADL-P_2SDC4,RPL-Px_4SDC1,RPL-P_5SGC1,RPL-P_3SDC2,RPL-P_2SDC4,ADL-M_5SGC1,ADL-M_3SDC1,ADL-M_3SDC2,ADL-M_2SDC1,ADL-M_2SDC2,RPL-P_3SDC3,RPL-P_PNP_GC,MTL-M_4SDC1,MTL-M_2SDC4</t>
        </is>
      </nc>
    </rcc>
    <rcc rId="0" sId="1">
      <nc r="E197" t="inlineStr">
        <is>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2,MTL_Test_Suite,IFWI_SYNC,ADL_SBGA_5GC,RPL_S_PSS_BASE,ADL_N_IFWI,IFWI_COMMON_PREOS,ADLMLP4x,ADL-P_5SGC1,ADL-P_5SGC2,RPL_S_MASTER,RPL-S_2SDC4,ADL-M_5SGC1,RPL-Px_5SGC1,RPL-Px_3SDC1,ADL_SBGA_3SDC1</t>
        </is>
      </nc>
    </rcc>
    <rcc rId="0" sId="1">
      <nc r="E49" t="inlineStr">
        <is>
          <t>GLK-CI,GLK_Win10S,GLK-RS3-10_IFWI,UDL2.0_ATMS2.0,small_core_only,ADL/RKL/JSL,IFWI_TEST_SUITE,MTL_Test_Suite,IFWI_SYNC,IFWI_FOC_BAT,ADL_N_IFWI,IFWI_COMMON_PREOS,ADLMLP4x,ADL-P_5SGC1,ADL-P_5SGC2,ADL_SBGA_5GC,ADL_SBGA_3SDC1,ADL-S_Post-Si_In_Production</t>
        </is>
      </nc>
    </rcc>
    <rcc rId="0" sId="1">
      <nc r="E153" t="inlineStr">
        <is>
          <t>GraCom,GLK-FW-PO,GLK-RS3-10_IFWI,ICL_BAT_NEW,LKF_ERB_PO,BIOS_EXT_BAT,LKF_PO_Phase2,UDL2.0_ATMS2.0,LKF_PO_New_P3,ICL_RVPC_NA,OBC-CNL-PTF-CNVd-Connectivity-BT,OBC-CFL-PTF-CNVd-Connectivity-BT,OBC-LKF-PTF-CNVd-Connectivity-BT,OBC-ICL-PTF-CNVd-Connectivity-BT,OBC-TGL-PTF-CNVd-Connectivity-BT,CML_Delta_From_WHL,AMLY22_delta_from_Y42,LKF_B0_Power_ON,LKF_ROW_BIOS,RKL_S_PO_Phase3_IFWI,RKL_POE,RKL_U_PO_Phase3_IFWI,IFWI_TEST_SUITE,RKL_Native_PO,RKL_Xcomp_PO,ADL/RKL/JSL,CML_H_ADP_S_PO,COMMON_QRC_BAT,Phase_3,MTL_Test_Suite,IFWI_SYNC,IFWI_FOC_BAT,ADL_N_IFWI,IFWI_COMMON_PREOS,ADLMLP4x,RPL_S_MASTER,ADL-M_4SDC1,ADL-M_3SDC2,ADL-M_3SDC2,,ADL-M_2SDC2, ADL_SBGA_3SDC1</t>
        </is>
      </nc>
    </rcc>
    <rcc rId="0" sId="1">
      <nc r="E154" t="inlineStr">
        <is>
          <t>GraCom,ICL_BAT_NEW,BIOS_EXT_BAT,UDL2.0_ATMS2.0,ICL_RVPC_NA,OBC-CNL-PTF-CNVd-Connectivity-BT,OBC-CFL-PTF-CNVd-Connectivity-BT,OBC-ICL-PTF-CNVd-Connectivity-BT,OBC-TGL-PTF-CNVd-Connectivity-BT,CML_Delta_From_WHL,AMLY22_delta_from_Y42,IFWI_TEST_SUITE,ADL/RKL/JSL,MTL_Test_Suite,IFWI_SYNC,ADL_N_IFWIIFWI_COVERAGE_DELTA,RPLSGC1,RPLSGC2,ADLMLP4x,ADL-M_4SDC1,ADL-M_3SDC2,RPL-S_3SDC1,RPL_S_IFWI_PO_Phase3,RPL-SBGA_3SC1,ADL-M_3SDC2,,ADL-M_2SDC2,RPL-S_3SDC3, RPL-S_3SDC2, RPL-P_4SDC1, RPL-S_3SDC2, ADL_SBGA_3SDC1,RPL_Px_PO_P3,MTL_IFWI_QAC,RPL_SBGA_IFWI_PO_Phase3,MTL_IFWI_CBV_PMC,MTL IFWI_Payload_Platform-Val</t>
        </is>
      </nc>
    </rcc>
    <rcc rId="0" sId="1">
      <nc r="E3" t="inlineStr">
        <is>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t>
        </is>
      </nc>
    </rcc>
    <rcc rId="0" sId="1">
      <nc r="E108" t="inlineStr">
        <is>
          <t>ADL/RKL/JSL,COMMON_QRC_BAT,IFWI_TEST_SUITE,RPL-P_5SGC1,RPL-P_5SGC2,RPL-P_4SDC1,RPL-P_3SDC2,RPL-P_2SDC3,ADL_Arch_Phase 2,MTL_Test_Suite,IFWI_SYNC,IFWI_COMMON_PREOS,ADLMLP4x,ADL-P_5SGC1,ADL-P_5SGC2,ADL_SBGA_3SDC1</t>
        </is>
      </nc>
    </rcc>
    <rcc rId="0" sId="1">
      <nc r="E38" t="inlineStr">
        <is>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SBGA_5GC,ADL_N_IFWI,IFWI_COMMON_PREOS,ADLMLP4x,ADL-P_5SGC1,ADL-P_5SGC2,RPL_S_MASTER,RPL-S_2SDC4,ADL-M_5SGC1,RPL-Px_5SGC1,RPL-Px_3SDC1,ADL_SBGA_3SDC1</t>
        </is>
      </nc>
    </rcc>
    <rcc rId="0" sId="1">
      <nc r="E50" t="inlineStr">
        <is>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t>
        </is>
      </nc>
    </rcc>
    <rcc rId="0" sId="1">
      <nc r="E115" t="inlineStr">
        <is>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t>
        </is>
      </nc>
    </rcc>
    <rcc rId="0" sId="1">
      <nc r="E275"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
,MTL-M_5SGC1,MTL-M_4SDC1,MTL-M_4SDC2,MTL-M_3SDC3,MTL-M_2SDC4,MTL-M_2SDC5,MTL-M_2SDC6,MTL_IFWI_IAC_PMC_SOC_IOE,MTL_IFWI_CBV_DMU,MTL_IFWI_CBV_PMC,MTL_IFWI_CBV_PUNIT</t>
        </is>
      </nc>
    </rcc>
    <rcc rId="0" sId="1">
      <nc r="E274" t="inlineStr">
        <is>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t>
        </is>
      </nc>
    </rcc>
    <rcc rId="0" sId="1">
      <nc r="E276" t="inlineStr">
        <is>
          <t>Delta_IFWI_BIOS,IFWI_TEST_SUITE,ADL/RKL/JSL,IFWI_NEW,ADL_Arch_Phase_!,MTL_Test_Suite,IFWI_SYNC,IFWI_FOC_BAT,ADL_N_IFWIIFWI_COVERAGE_DELTA,RPLSGC1,RPLSGC2,ADLMLP4x,ADL-P_5SGC1,ADL-P_5SGC2,ADL-M_5SGC1,RPL-S_ 5SGC1,MTL_IFWI_BAT,ADL_SBGA_5GC,ADL_SBGA_3SDC1,RPL-S_5SGC1,RPL-S_4SDC1,RPL-S_3SDC1,RPL-S_3SDC2,RPL-S_2SDC1,RPL-S_2SDC2,RPL-S_2SDC3,RPL-P_5SGC1,RPL-P_5SGC2,RPL-P_4SDC1,RPL-P_3SDC2,RPL-P_2SDC3,RPL-S_ 5SGC1,RPL-S_4SDC1,RPL-S_3SDC1,RPL-S_3SDC2,RPL-S_2SDC2,RPL-S_2SDC3,RPL-S_2SDC7,MTL-M_5SGC1,MTL-M_4SDC1,MTL-M_4SDC2,MTL-M_3SDC3,MTL-M_2SDC4,MTL-M_2SDC5,MTL-M_2SDC6,MTL_IFWI_IAC_PMC_SOC_IOE,MTL_IFWI_CBV_DMU,MTL_IFWI_CBV_PMC,MTL_IFWI_CBV_PUNIT</t>
        </is>
      </nc>
    </rcc>
    <rcc rId="0" sId="1">
      <nc r="E18"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t>
        </is>
      </nc>
    </rcc>
    <rcc rId="0" sId="1">
      <nc r="E283"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281" t="inlineStr">
        <is>
          <t>MTL_Test_Suite,IFWI_SYNC,ADLMLP4x,ADL_N_IFWI,IFWI_TEST_SUITEIFWI_COVERAGE_DELTA,IFWI_FOC_BAT,ADL-P_5SGC2,ADL-M_5SGC1,ADL-M_3SDC2,ADL-M_2SDC1,ADL-P_4SDC2,RPL-Px_3SDC1,RPL-P_5SGC2,RPL-P_3SDC2,RPL-P_5SGC1,RPL-P_4SDC1,MTL_IFWI_CBV_PMC,MTL_IFWI_CBV_TBT,MTL_IFWI_CBV_EC,MTL_IFWI_CBV_IOM</t>
        </is>
      </nc>
    </rcc>
    <rcc rId="0" sId="1">
      <nc r="E127" t="inlineStr">
        <is>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5SGC1,RPL-S_4SDC1,RPL-S_4SDC2,RPL-S_3SDC1,RPL-S_2SDC1,RPL-S_2SDC2,RPL-S_2SDC3,RPL-S_2SDC4,ADL_SBGA_5GC,ADL-M_Sanity_IFWI_New,ADL-P_Sanity_GC1_IFWI_New,ADL-P_Sanity_GC2_IFWI_New</t>
        </is>
      </nc>
    </rcc>
    <rcc rId="0" sId="1">
      <nc r="E126" t="inlineStr">
        <is>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5SGC1,RPL-S_4SDC1,RPL-S_4SDC2,RPL-S_3SDC1,RPL-S_2SDC1,RPL-S_2SDC2,RPL-S_2SDC3,RPL-S_2SDC4,ADL_SBGA_5GC</t>
        </is>
      </nc>
    </rcc>
    <rcc rId="0" sId="1">
      <nc r="E9"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t>
        </is>
      </nc>
    </rcc>
    <rcc rId="0" sId="1">
      <nc r="E88" t="inlineStr">
        <is>
          <t>LKF_PO_Phase3,LKF_PO_New_P3,OBC-LKF-PCH-ISH-Sensor,OBC-TGL-PCH-ISH-Sensors,IFWI_TEST_SUITE,RKL_Native_PO,RKL_Xcomp_PO,ADL/RKL/JSL,MTL_Test_Suite,MTL_PSS_0.8IFWI_SYNC,ADL_N_IFWI,IFWI_COMMON_PREOS,ADLMLP4x,ADL-P_5SGC1,ADL-P_5SGC2,ADL-M_5SGC1,ADL_SBGA_5GC,MTL_PSS_CMS,MTL_IFWI_PSS_BLOCK,ADL_SBGA_3SDC1,MTL_S_MASTER,MTL_P_MASTER,MTL_M_MASTER</t>
        </is>
      </nc>
    </rcc>
    <rcc rId="0" sId="1">
      <nc r="E162" t="inlineStr">
        <is>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RPL-P_2SDC4,ADL-M_5SGC1,ADL-M_3SDC1,ADL-M_3SDC2,ADL-M_2SDC1,ADL-M_2SDC2,RPL-P_3SDC3,RPL-P_PNP_GC,MTL-M_4SDC1,MTL-M_2SDC4</t>
        </is>
      </nc>
    </rcc>
    <rcc rId="0" sId="1">
      <nc r="E163" t="inlineStr">
        <is>
          <t>GraCom,ICL_BAT_NEW,TGL_NEW,BIOS_EXT_BAT,UDL2.0_ATMS2.0,OBC-ICL-CPU-IPU-Camera-MIPI,OBC-TGL-CPU-IPU-Camera-MIPI,IFWI_TEST_SUITE,ADL/RKL/JSL,ADL_Arch_Phase3,MTL_Test_Suite,IFWI_SYNC,ADL_N_IFWIIFWI_COVERAGE_DELTA,RPL_S_NA,ADL-P_5SGC2,ADL-M_3SDC1,ADL-M_3SDC2,ADL-M_2SDC1,ADL-P_2SDC4,RPL-Px_4SDC1,RPL-P_5SGC1,RPL-P_3SDC2,RPL-P_2SDC4,ADL-M_5SGC1,ADL-M_3SDC1,ADL-M_3SDC2,ADL-M_2SDC1,ADL-M_2SDC2,RPL-P_3SDC3,RPL-P_PNP_GC,MTL-M_4SDC1,MTL-M_2SDC4,MTL_IFWI_CBV_PMC,MTL_IFWI_CBV_IUNIT,MTL IFWI_Payload_Platform-Val</t>
        </is>
      </nc>
    </rcc>
    <rcc rId="0" sId="1">
      <nc r="E227" t="inlineStr">
        <is>
          <t>ICL_BAT_NEW,BIOS_EXT_BAT,LKF_PO_Phase3,UDL2.0_ATMS2.0,LKF_PO_New_P3,OBC-ICL-CPU-IPU-Camera-MIPI,OBC-TGL-CPU-IPU-Camera-MIPI,IFWI_TEST_SUITE,ADL/RKL/JSL,MTL_Test_Suite,IFWI_SYNC,ADL_N_IFWI,IFWI_COMMON_PREOS,ADL-P_5SGC2,ADL-M_3SDC1,ADL-M_3SDC2,ADL-M_2SDC1,ADL-P_2SDC4,RPL-Px_4SDC1,RPL-P_5SGC1,RPL-P_3SDC2,RPL-P_2SDC4,ADL-M_5SGC1,ADL-M_3SDC1,ADL-M_3SDC2,ADL-M_2SDC1,ADL-M_2SDC2,RPL-P_3SDC3,RPL-P_PNP_GC,MTL-M_4SDC1,MTL-M_2SDC4</t>
        </is>
      </nc>
    </rcc>
    <rcc rId="0" sId="1">
      <nc r="E269" t="inlineStr">
        <is>
          <t>IFWI_TEST_SUITE,ADL/RKL/JSL,MTL_Test_Suite,IFWI_SYNC,ADL_N_IFWI,IFWI_COMMON_PREOS,ADL-P_5SGC1,ADL-P_5SGC2,RPL_S_MASTER,RPL-Px_5SGC1, ,RPL-Px_4SDC1,RPL-Px_3SDC2,,RPL-P_3SDC2,RPL-S_2SDC4, ADL_SBGA_5GC,RPL-P_3SDC3,MTL-M_5SGC1,MTL-M_4SDC2,MTL-M_2SDC6</t>
        </is>
      </nc>
    </rcc>
    <rcc rId="0" sId="1">
      <nc r="E267" t="inlineStr">
        <is>
          <t>IFWI_TEST_SUITE,RKL_Native_PO,ADL/RKL/JSL,Phase_3,MTL_Test_Suite,IFWI_SYNC,ADL_N_IFWI,IFWI_COMMON_PREOS,ADLMLP4x,ADL-P_5SGC1,ADL-P_5SGC2,RPL_S_MASTER,ADL-M_5SGC1,ADL-M_2SDC1,RPL-Px_5SGC1, ,RPL-Px_4SDC1,RPL-Px_3SDC2,,RPL-P_3SDC2,RPL-S_2SDC4, ADL_SBGA_5GC,RPL-S_2SDC7,RPL-P_3SDC3,MTL-M_5SGC1,MTL-M_4SDC2,MTL-M_2SDC6</t>
        </is>
      </nc>
    </rcc>
    <rcc rId="0" sId="1">
      <nc r="E271" t="inlineStr">
        <is>
          <t>IFWI_TEST_SUITE,RKL_Native_PO,ADL/RKL/JSL,Phase_3,MTL_Test_Suite,MTL_PSS_0.8IFWI_SYNC,IFWI_COMMON_PREOS,ADLMLP4x,RPL_S_MASTER,ADL-P_2SDC5,RPL-P_5SGC1,RPL-P_3SDC2,RPL-S_2SDC4,ADL_SBGA_5GC,MTL_PSS_1.0_BLOCK,MTL_IFWI_PSS_BLOCK,RPL-P_3SDC3,MTL-M_5SGC1,MTL-M_4SDC2,MTL-M_2SDC6</t>
        </is>
      </nc>
    </rcc>
    <rcc rId="0" sId="1">
      <nc r="E93" t="inlineStr">
        <is>
          <t>UDL2.0_ATMS2.0,OBC-CFL-PTF-PMC-PM-Sx,OBC-ICL-PTF-PMC-PM-Sx,OBC-TGL-PTF-PMC-PM-Sx,CML_Delta_From_WHL,rkl_cml_s62,ADL_PSS_1.05,IFWI_TEST_SUITE,ADL/RKL/JSL,MTL_Test_Suite,IFWI_SYNC,RPL_S_PSS_BASE,IFWI_FOC_BAT,ADL_N_IFWI,MTL_IFWI_PSS_EXTENDED,IFWI_COMMON_PREOS,ADLMLP4x,ADL-P_5SGC1,ADL-P_5SGC2,RPL_S_MASTER,ADL-M_5SGC1,ADL_N_REV0,NA_4_FHF,ADL_SBGA_5GC,ADL_SBGA_3SDC1,LNL_M_IFWI_PSS</t>
        </is>
      </nc>
    </rcc>
    <rcc rId="0" sId="1">
      <nc r="E215" t="inlineStr">
        <is>
          <t>UDL2.0_ATMS2.0,OBC-ICL-PCH-I2C-Touch-Touchpad,OBC-TGL-PCH-I2C-Touch-Touchpad,TGL_NEW_BAT,IFWI_TEST_SUITE,MTL_Test_Suite,IFWI_SYNC,ADL_N_IFWIIFWI_COVERAGE_DELTA,ADLMLP4x,ADL-P_5SGC1,ADL-M_5SGC1,ADL-P_3SDC3,ADL-P_3SDC4,RPL-Px_5SGC1,RPL-P_5SGC1,ADL_SBGA_5GC,MTL_IFWI_QAC,RPL_SBGA_IFWI_PO_Phase2,MTL_IFWI_CBV_PMC</t>
        </is>
      </nc>
    </rcc>
    <rcc rId="0" sId="1">
      <nc r="E75" t="inlineStr">
        <is>
          <t>ICL-ArchReview-PostSi,UDL2.0_ATMS2.0,OBC-ICL-PCH-I2C-Touch-Touchpad,OBC-TGL-PCH-I2C-Touch-Touchpad,IFWI_TEST_SUITE,MTL_Test_Suite,IFWI_SYNC,ADL_N_IFWI,IFWI_COMMON_PREOS,ADLMLP4x,ADL-P_5SGC1,ADL-M_5SGC1,ADL-P_3SDC3,ADL-P_3SDC4,RPL-P_5SGC1,ADL_SBGA_5GC,RPL-SBGA_5SC</t>
        </is>
      </nc>
    </rcc>
    <rcc rId="0" sId="1">
      <nc r="E203"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t>
        </is>
      </nc>
    </rcc>
    <rcc rId="0" sId="1">
      <nc r="E92" t="inlineStr">
        <is>
          <t>UDL2.0_ATMS2.0,OBC-CFL-PTF-PMC-PM-Sx,OBC-LKF-PTF-PMC-PM-Sx,OBC-ICL-PTF-PMC-PM-Sx,OBC-TGL-PTF-PMC-PM-Sx,CML_Delta_From_WHL,Desktop_NA,RKL_U_PO_Phase3_IFWI,IFWI_TEST_SUITE,ADL/RKL/JSL,Phase_3,MTL_Test_Suite,IFWI_SYNC,ADL_N_IFWI,IFWI_COMMON_PREOS,ADLMLP4x,ADL-P_5SGC2,ADL-M_5SGC1,ADL_N_REV0,ADL_SBGA_5GC,NA_4_FHF</t>
        </is>
      </nc>
    </rcc>
    <rcc rId="0" sId="1">
      <nc r="E85" t="inlineStr">
        <is>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t>
        </is>
      </nc>
    </rcc>
    <rcc rId="0" sId="1">
      <nc r="E255" t="inlineStr">
        <is>
          <t>RKL_S_PO_Phase2_IFWI,RKL_U_PO_Phase2_IFWI,ADL_PSS_1.0,ADL_PO,ADL_Arch_Phase_!,MTL_Test_Suite,IFWI_TEST_SUITE,MTL_PSS_0.8IFWI_SYNC,ADL_SBGA_5GC,ADL_SBGA_3SDC1,RPL_S_PSS_BASE,ADL_N_IFWI,IFWI_COMMON_PREOS,ADLMLP4x,ADL-P_5SGC2,RPL_S_MASTER,MTL_S_IFWI_PSS_0.5,LNL_M_IFWI_PSS,ADL-S_Post-Si_In_Production,MTL-M/P_Pre-Si_In_Production</t>
        </is>
      </nc>
    </rcc>
    <rcc rId="0" sId="1">
      <nc r="E116" t="inlineStr">
        <is>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t>
        </is>
      </nc>
    </rcc>
    <rcc rId="0" sId="1">
      <nc r="E242" t="inlineStr">
        <is>
          <t>ICL-ArchReview-PostSi,UDL2.0_ATMS2.0,TGL_ERB_PO,OBC-CNL-PCH-SystemFlash-IFWI,OBC-CFL-PCH-SystemFlash-IFWI,OBC-ICL-PCH-Flash-System,OBC-TGL-PCH-Flash-System,IFWI_TEST_SUITE,ADL,MTL/RKL/JSL,MTL_Test_Suite,IFWI_SYNC,ADL,MTL_SBGA_5GC,ADL,MTL_N_IFWIIFWI_COVERAGE_DELTA,RPLSGC1,RPLSGC2,ADL,MTLMLP4x,RPL-Px_5SGC1,RPL-Px_3SDC1,RPL-S_ 5SGC1,RPL-S_4SDC1,RPL-S_4SDC2,RPL-S_3SDC1,RPL-S_2SDC1,RPL-S_2SDC2,RPL-S_2SDC3,RPL-S_2SDC4,MTL_IFWI_BAT,RPL-P_5SGC1,RPL-P_5SGC2,RPL-P_4SDC1,RPL-P_3SDC2,RPL-P_2SDC3,ADL,MTL_SBGA_3SDC1,ADL-S_Post-Si_In_Production</t>
        </is>
      </nc>
    </rcc>
    <rcc rId="0" sId="1">
      <nc r="E29" t="inlineStr">
        <is>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t>
        </is>
      </nc>
    </rcc>
    <rcc rId="0" sId="1">
      <nc r="E202" t="inlineStr">
        <is>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t>
        </is>
      </nc>
    </rcc>
    <rcc rId="0" sId="1">
      <nc r="E241" t="inlineStr">
        <is>
          <t>OBC-CFL-PCH-SPI-Sensors-FPS,OBC-ICL-PCH-SPI-Sensors-FPS,IFWI_TEST_SUITE,ADL/RKL/JSL,Delta_IFWI_BIOS,MTL_Test_Suite,IFWI_SYNC,IFWI_FOC_BAT,ADL_N_IFWI,IFWI_COMMON_PREOS,RPL_S_MASTER,RPL-S_3SDC1,ADLMLP4x,ADL-P_5SGC1,ADL-M_5SGC1,ADL-P_3SDC4</t>
        </is>
      </nc>
    </rcc>
    <rcc rId="0" sId="1">
      <nc r="E188" t="inlineStr">
        <is>
          <t>GraCom,InProdATMS1.0_03March2018,PSE 1.0,ICL_RVPC_NA,OBC-CNL-PTF-CNVd-Connectivity-WiFi,OBC-CFL-PTF-CNVd-Connectivity-WiFi,OBC-ICL-PTF-CNVd-Connectivity-WiFi,OBC-TGL-PTF-CNVd-Connectivity-WiFi,CML_Delta_From_WHL,AMLY22_delta_from_Y42,GLK_ATMS1.0_Automated_TCs,KBLR_ATMS1.0_Automated_TCs,IFWI_TEST_SUITE,ADL/RKL/JSL,MTL_Test_Suite,IFWI_SYNC,IFWI_FOC_BAT,ADL_N_IFWI,IFWI_COVERAGE_DELTA,RPLSGC1,RPLSGC2,ADLMLP4x,ADL-M_4SDC1,ADL-M_3SDC2,RPL-S_3SDC1,RPL-SBGA_3SC1,ADL-M_3SDC2,,ADL-M_2SDC2,RPL-S_3SDC3, RPL-S_3SDC2, RPL-P_4SDC1, RPL-S_3SDC2, ADL_SBGA_3SDC1,MTL_IFWI_CBV_PMC,MTL IFWI_Payload_Platform-Val</t>
        </is>
      </nc>
    </rcc>
    <rcc rId="0" sId="1">
      <nc r="E244" t="inlineStr">
        <is>
          <t>IFWI_TEST_SUITE,RPL-P_5SGC1,RPL-P_5SGC2,RPL-P_4SDC1,RPL-P_3SDC2,RPL-P_2SDC3,RKL_Native_PO,RKL_Xcomp_PO,Phase_2,ADL/RKL/JSL,CML_H_ADP_S_PO,COMMON_QRC_BAT,MTL_Test_Suite,IFWI_SYNC,ADL_SBGA_5GC,ADL_N_IFWI,IFWI_COMMON_PREOS,ADLMLP4x,ADL-P_5SGC1,ADL-P_5SGC2,RPL_S_MASTER,RPL-S_2SDC4,ADL-M_5SGC1,RPL-Px_5SGC1,RPL-Px_3SDC1,ADL_SBGA_3SDC1,</t>
        </is>
      </nc>
    </rcc>
    <rcc rId="0" sId="1">
      <nc r="E149" t="inlineStr">
        <is>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5SGC1,ADL_SBGA_5GC,ADL_SBGA_3SDC1,MTL_PSS_1.0_BLOCK,RPL-S_5SGC1,RPL-S_4SDC1,RPL-S_3SDC1,RPL-S_3SDC2,RPL-S_2SDC1,RPL-S_2SDC2,RPL-S_2SDC3,MTL_IFWI_PSS_BLOCK,RPL-P_5SGC1,RPL-P_5SGC2,RPL-P_4SDC1,RPL-P_3SDC2,RPL-P_2SDC3,RPL-S_ 5SGC1,RPL-S_4SDC1,RPL-S_3SDC1,RPL-S_3SDC2,RPL-S_2SDC2,RPL-S_2SDC3,RPL-S_2SDC7,ADL-S_Post-Si_In_Production,MTL_IFWI_CBV_DMU,MTL_IFWI_CBV_PMC,MTL_IFWI_CBV_PUNIT,MTL IFWI_Payload_Platform-Val</t>
        </is>
      </nc>
    </rcc>
    <rcc rId="0" sId="1">
      <nc r="E191" t="inlineStr">
        <is>
          <t>GraCom,ICL-FW-PSS0.5,ICL-ArchReview-PostSi,ICL_BAT_NEW,GLK-CI,LKF_ERB_PO,BIOS_EXT_BAT,InProdATMS1.0_03March2018,LKF_PO_Phase2,LKF_PO_New_P3,PSE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LKF_B0_Power_ON,LKF_ROW_BIOS,RKL_S_PO_Phase3_IFWI,RKL_POE,RKL_U_PO_Phase3_IFWI,IFWI_TEST_SUITE,RKL_Native_PO,RKL_Xcomp_PO,ADL/RKL/JSL,CML_H_ADP_S_PO,COMMON_QRC_BAT,Phase_3,MTL_Test_Suite,IFWI_SYNC,IFWI_FOC_BAT,ADL_N_IFWIIFWI_COVERAGE_DELTA,RPLSGC1,RPLSGC2,ADLMLP4x,ADL-M_4SDC1,ADL-M_3SDC2,RPL-S_3SDC1,RPL_S_IFWI_PO_Phase3,RPL-SBGA_3SC1,ADL-M_3SDC2,,ADL-M_2SDC2,RPL-S_3SDC3, RPL-S_3SDC2, RPL-P_4SDC1, ADL_SBGA_3SDC1,RPL_Px_PO_P3,MTL_IFWI_QAC,RPL_SBGA_IFWI_PO_Phase3,MTL IFWI_Payload_Platform-Val</t>
        </is>
      </nc>
    </rcc>
    <rcc rId="0" sId="1">
      <nc r="E223" t="inlineStr">
        <is>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t>
        </is>
      </nc>
    </rcc>
    <rcc rId="0" sId="1">
      <nc r="E148" t="inlineStr">
        <is>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t>
        </is>
      </nc>
    </rcc>
    <rcc rId="0" sId="1">
      <nc r="E273" t="inlineStr">
        <is>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t>
        </is>
      </nc>
    </rcc>
    <rcc rId="0" sId="1">
      <nc r="E272" t="inlineStr">
        <is>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t>
        </is>
      </nc>
    </rcc>
    <rcc rId="0" sId="1">
      <nc r="E204" t="inlineStr">
        <is>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t>
        </is>
      </nc>
    </rcc>
    <rcc rId="0" sId="1">
      <nc r="E129" t="inlineStr">
        <is>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t>
        </is>
      </nc>
    </rcc>
    <rcc rId="0" sId="1">
      <nc r="E128" t="inlineStr">
        <is>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t>
        </is>
      </nc>
    </rcc>
    <rcc rId="0" sId="1">
      <nc r="E10" t="inlineStr">
        <is>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t>
        </is>
      </nc>
    </rcc>
    <rcc rId="0" sId="1">
      <nc r="E172" t="inlineStr">
        <is>
          <t>GraCom,ICL_BAT_NEW,BIOS_EXT_BAT,UDL2.0_ATMS2.0,OBC-CNL-PTF-PMC-PM-s0ix,OBC-CFL-PTF-PMC-PM-S0ix,OBC-ICL-PTF-PMC-Touch-S0ix,OBC-TGL-PTF-PMC-Touch-S0ix,TGL_NEW_BAT,IFWI_TEST_SUITE,ADL/RKL/JSL,MTL_Test_Suite,IFWI_SYNC,ADL_N_IFWI,IFWI_COMMON_PREOS,ADLMLP4x,ADL-P_5SGC1,ADL-M_5SGC1,ADL-P_3SDC3,ADL-P_3SDC4,ADL_SBGA_5GC,ADL_SBGA_3SDC1</t>
        </is>
      </nc>
    </rcc>
    <rcc rId="0" sId="1">
      <nc r="E201" t="inlineStr">
        <is>
          <t>BIOS+IFWI,GraCom,CFL-PRDtoTC-Mapping,ICL_BAT_NEW,LKF_ERB_PO,BIOS_EXT_BAT,InProdATMS1.0_03March2018,LKF_PO_Phase2,LKF_PO_New_P3,PSE 1.0,ICL_RVPC_NA,OBC-CNL-PTF-CNVd-Connectivity-WiFi,OBC-CFL-PTF-CNVd-Connectivity-WiFi,OBC-LKF-PTF-CNVd-Connectivity-WiFi,OBC-ICL-PTF-CNVd-Connectivity-WiFi,OBC-TGL-PTF-CNVd-Connectivity-WiFi,CML_Delta_From_WHL,AMLY22_delta_from_Y42,GLK_ATMS1.0_Automated_TCs,KBLR_ATMS1.0_Automated_TCs,TGL_BIOS_PO_P2,TGL_IFWI_PO_P2,LKF_B0_Power_ON,TGL_NEW_BAT,LKF_ROW_BIOS,RKL_S_PO_Phase3_IFWI,RKL_POE,RKL_U_PO_Phase3_IFWI,ADL_PSS_1.0,ADL_PSS_1.05,IFWI_TEST_SUITE,RKL_Native_PO,RKL_Xcomp_PO,ADL_pss_0.8_NA,ADL/RKL/JSL,CML_H_ADP_S_PO,COMMON_QRC_BAT,Phase_3,MTL_Test_Suite,IFWI_SYNC,ADL_N_IFWI,IFWI_COMMON_PREOS,ADLMLP4x,RPL_S_MASTER,ADL-M_4SDC1,ADL-M_3SDC2,ADL-M_3SDC2,,ADL-M_2SDC2, ADL_SBGA_3SDC1,ADL-S_Post-Si_In_Production</t>
        </is>
      </nc>
    </rcc>
    <rcc rId="0" sId="1">
      <nc r="E86" t="inlineStr">
        <is>
          <t>ICL-ArchReview-PostSi,ICL_RFR,UDL2.0_ATMS2.0,ICL_RVPC_NA,OBC-CNL-PCH-GBE-Connectivity-LAN,OBC-CFL-PCH-GBE-Connectivity-LAN,OBC-ICL-PCH-GBE-Connectivity-LAN,OBC-TGL-PCH-GBE-Connectivity-LAN,TGL_NEW_BAT,IFWI_TEST_SUITE,ADL/RKL/JSL,COMMON_QRC_BAT,MTL_Test_Suite,MTL_PSS_1.1IFWI_SYNC,IFWI_COMMON_PREOS,ADL-P_5SGC2,RPL_S_MASTER,NA_4_FHF,ADL-M_3SDC2</t>
        </is>
      </nc>
    </rcc>
    <rcc rId="0" sId="1">
      <nc r="E87" t="inlineStr">
        <is>
          <t>ICL-ArchReview-PostSi,ICL_RFR,ICL_RVPC_NA,OBC-CNL-PCH-GBE-Connectivity-LAN,OBC-CFL-PCH-GBE-Connectivity-LAN,OBC-ICL-PCH-GBE-Connectivity-LAN,OBC-TGL-PCH-GBE-Connectivity-LAN,TGL_BIOS_PO_P3,TGL_IFWI_PO_P3,TGL_NEW_BAT,IFWI_TEST_SUITE,ADL/RKL/JSL,COMMON_QRC_BAT,MTL_Test_Suite,MTL_PSS_1.1IFWI_SYNC,IFWI_COMMON_PREOS,ADL-P_5SGC2,RPL_S_MASTER,NA_4_FHF,ADL-M_3SDC2</t>
        </is>
      </nc>
    </rcc>
    <rcc rId="0" sId="1">
      <nc r="E111" t="inlineStr">
        <is>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_IFWI_CBV_IUNIT,MTL IFWI_Payload_Platform-Val</t>
        </is>
      </nc>
    </rcc>
    <rcc rId="0" sId="1">
      <nc r="E110" t="inlineStr">
        <is>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2,RPL-S_3SDC1,RPL-S_2SDC1,RPL-S_2SDC2,RPL-S_2SDC3,RPL_S_IFWI_PO_Phase3,ADL_SBGA_5GC,ADL_SBGA_3DC1,ADL_SBGA_3DC2,ADL_SBGA_3DC3,ADL_SBGA_3DC4,ADL-M_5SGC1,ADL-M_3SDC1,ADL-M_3SDC2,ADL-M_2SDC1,ADL-M_2SDC2,RPL-P_3SDC3,RPL-P_PNP_GC,RPL-S_2SDC7,ADL_SBGA_3SDC1,RPL_Px_PO_P3,MTL-M_5SGC1,MTL-M_4SDC1,MTL-M_4SDC2,MTL-M_3SDC3,MTL-M_2SDC4,MTL-M_2SDC5,MTL-M_2SDC6,RPL_SBGA_IFWI_PO_Phase3,MTL_IFWI_CBV_IUNIT,MTL IFWI_Payload_Platform-Val</t>
        </is>
      </nc>
    </rcc>
    <rcc rId="0" sId="1">
      <nc r="E118" t="inlineStr">
        <is>
          <t>BIOS_EXT_BAT,InProdATMS1.0_03March2018,PSE 1.0,IFWI_TEST_SUITE,ADL/RKL/JSL,COMMON_QRC_BAT,MTL_Test_Suite,IFWI_SYNC,ADL_N_IFWI,IFWI_COMMON_PREOS,ADLMLP4x,ADL-P_5SGC1,ADL-P_5SGC2,ADL-M_5SGC1,ADL_SBGA_5GC,ADL_SBGA_3SDC1</t>
        </is>
      </nc>
    </rcc>
    <rcc rId="0" sId="1">
      <nc r="E169"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LNL_M_IFWI_PSS,ADL-S_Post-Si_In_Production</t>
        </is>
      </nc>
    </rcc>
    <rcc rId="0" sId="1">
      <nc r="E209" t="inlineStr">
        <is>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t>
        </is>
      </nc>
    </rcc>
    <rcc rId="0" sId="1">
      <nc r="E171" t="inlineStr">
        <is>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t>
        </is>
      </nc>
    </rcc>
    <rcc rId="0" sId="1">
      <nc r="E170" t="inlineStr">
        <is>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t>
        </is>
      </nc>
    </rcc>
    <rcc rId="0" sId="1">
      <nc r="E224" t="inlineStr">
        <is>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t>
        </is>
      </nc>
    </rcc>
    <rcc rId="0" sId="1">
      <nc r="E48" t="inlineStr">
        <is>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5SGC1,RPL-P_4SDC1,RPL-P_3SDC2,RPL-P_2SDC4,RPL-P_3SDC3,RPL-P_PNP_GC,RPL-S_ 5SGC1,RPL-S_4SDC1,RPL-S_3SDC2,RPL-S_3SDC1,RPL-S_2SDC1,RPL-S_2SDC2,RPL-S_2SDC3,ADL_SBGA_5GC,ADL_SBGA_3DC1,ADL_SBGA_3DC2,ADL_SBGA_3DC3,ADL_SBGA_3DC4,ADL-M_5SGC1,ADL-M_3SDC1,ADL-M_3SDC2,ADL-M_2SDC1,ADL-M_2SDC2,RPL-S_2SDC7,ADL_SBGA_3SDC1</t>
        </is>
      </nc>
    </rcc>
    <rcc rId="0" sId="1">
      <nc r="E19" t="inlineStr">
        <is>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t>
        </is>
      </nc>
    </rcc>
    <rcc rId="0" sId="1">
      <nc r="E259" t="inlineStr">
        <is>
          <t>RKL_S_PO_Phase3_IFWI,RKL_POE,RKL_U_PO_Phase3_IFWI,IFWI_TEST_SUITE,RKL_Native_PO,RKL_Xcomp_PO,ADL/RKL/JSL,CML_H_ADP_S_PO,COMMON_QRC_BAT,Delta_IFWI_BIOS,Phase_3,MTL_Test_Suite,IFWI_SYNC,ADL_N_IFWI,RPL_S_MASTERIFWI_COVERAGE_DELTA,ADL-P_5SGC1,ADL-M_3SDC1,ADL-M_2SDC2,ADL-P_4SDC2,ADL-P_3SDC3,ADL-P_2SDC4,MTL_S_IFWI_PSS_0.8,RPL-P_4SDC1,RPL-P_3SDC2,RPL-P_3SDC3,RPL-P_2SDC4,RPL-S_3SDC1,RPL-S_2SDC3,RPL_S_IFWI_PO_Phase3,MTL_IFWI_BAT,ADL_SBGA_3DC, ,ADL_SBGA_3DC2,RPL-S_3SDC2,ADL_N_4SDC1, ADL_N_2SDC1,ADL_SBGA_3SDC1,ADL_SBGA_3DC4,RPL_Px_PO_P3,MTL-M_2SDC4,MTL-M_2SDC5,MTL-M_2SDC6,RPL_SBGA_IFWI_PO_Phase3,
MTL_IFWI_CBV_ACE FW</t>
        </is>
      </nc>
    </rcc>
    <rcc rId="0" sId="1">
      <nc r="E55" t="inlineStr">
        <is>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t>
        </is>
      </nc>
    </rcc>
    <rcc rId="0" sId="1">
      <nc r="E282" t="inlineStr">
        <is>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5SGC1,RPL-S_4SDC1,RPL_S_MASTER,RPL_S_PO_P3,MTL_IFWI_BAT,ADL_SBGA_5GC,ADL-S_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RPL-S_3SDC1,RPL-S_3SDC2,RPL-S_2SDC1,RPL-S_2SDC2,RPL-S_2SDC3,MTL_IFWI_PSS_BLOCK,RPL-S_4SDC2,RPL-S_2SDC4,RPL-S_2SDC7,MTL_IFWI_IAC_IOM,MTL_IFWI_CBV_TBT,MTL_IFWI_CBV_EC,MTL_IFWI_CBV_IOM,MTL IFWI_Payload_Platform-Val</t>
        </is>
      </nc>
    </rcc>
    <rcc rId="0" sId="1">
      <nc r="E113" t="inlineStr">
        <is>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SBGA_5GC,RPL_S_PSS_BASE,IFWI_FOC_BAT,ADL_N_IFWI,MTL_IFWI_PSS_EXTENDED,IFWI_COMMON_PREOS,ADLMLP4x,ADL-P_5SGC1,ADL-P_5SGC2,RPL_S_MASTER,RPL-S_2SDC4,ADL-M_5SGC1,RPL-Px_5SGC1,RPL-Px_3SDC1,ADL_SBGA_3SDC1,LNL_M_IFWI_PSS,ADL-S_Post-Si_In_Production,MTL-M/P_Pre-Si_In_Production</t>
        </is>
      </nc>
    </rcc>
    <rcc rId="0" sId="1">
      <nc r="E246" t="inlineStr">
        <is>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
,RPL_Px_PO_P3,ADL-S_Post-Si_In_Production,RPL_SBGA_IFWI_PO_Phase3</t>
        </is>
      </nc>
    </rcc>
    <rcc rId="0" sId="1">
      <nc r="E147" t="inlineStr">
        <is>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5SG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t>
        </is>
      </nc>
    </rcc>
    <rcc rId="0" sId="1">
      <nc r="E22" t="inlineStr">
        <is>
          <t>ICL_BAT_NEW,ICL-ArchReview-PostSi,ICL_RFR,TGL_NEW,BIOS_EXT_BAT,UDL2.0_ATMS2.0,OBC-ICL-GPU-DDI-Display-DP,OBC-TGL-GPU-DDI-Display-DP,IFWI_TEST_SUITE,ADL/RKL/JSL,COMMON_QRC_BAT,MTL_Test_Suite,IFWI_SYNC,IFWI_COMMON_PREOS,ADLMLP4x,ADL-P_5SGC1,ADL-P_5SGC2,RPL-S_5SGC1,RPL-S_3SDC2,RPL-S_2SDC2,RPL-S_2SDC3,ADL_SBGA_5GC,ADL-M_5SGC1,ADL-M_3SDC1,ADL-M_3SDC2,ADL-M_2SDC1,ADL-M_2SDC2,RPL-P_5SGC1,RPL-P_4SDC1,RPL-P_3SDC2,RPL-P_2SDC4,RPL-P_3SDC3,RPL-P_PNP_GC,RPL-P_3SDC3,RPL-P_PNP_GC,RPL-S_2SDC7,ADL_SBGA_3DC1,ADL_SBGA_3DC2,ADL_SBGA_3DC3,ADL_SBGA_3DC4,ADL_SBGA_3SDC1</t>
        </is>
      </nc>
    </rcc>
    <rcc rId="0" sId="1">
      <nc r="E205" t="inlineStr">
        <is>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2,MTL_Test_Suite,IFWI_SYNC,ADL_SBGA_5GC,RPL_S_PSS_BASE,ADL_N_IFWI,IFWI_COMMON_PREOS,ADLMLP4x,ADL-P_5SGC1,ADL-P_5SGC2,RPL_S_MASTER,RPL-S_2SDC4,ADL-M_5SGC1,RPL-Px_5SGC1,RPL-Px_3SDC1,ADL_SBGA_3SDC1</t>
        </is>
      </nc>
    </rcc>
    <rcc rId="0" sId="1">
      <nc r="E167" t="inlineStr">
        <is>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t>
        </is>
      </nc>
    </rcc>
    <rcc rId="0" sId="1">
      <nc r="E238" t="inlineStr">
        <is>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t>
        </is>
      </nc>
    </rcc>
    <rcc rId="0" sId="1">
      <nc r="E133" t="inlineStr">
        <is>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 ,RPL-Px_4SDC1,RPL-Px_3SDC2,RPL-P_5SGC1,,RPL-P_4SDC1,RPL-P_3SDC2,,RPL-S_2SDC4,RPL-S_ 5SGC1, RPL-S_4SDC1, RPL-S_4SDC2, RPL-S_3SDC1, RPL-S_2SDC1, RPL-S_2SDC2, RPL-S_2SDC3, RPL-S_2SDC4,NA_4_FHF, ADL_SBGA_5GC,RPL-S_2SDC7,RPL-P_2SDC4,ADL_SBGA_3SDC1,LNL_M_IFWI_PSS,ADL-S_Post-Si_In_Production,MTL-M_5SGC1,MTL-M_4SDC1,MTL-M_4SDC2,MTL-M_3SDC3,MTL-M_2SDC4,MTL-M_2SDC5,MTL-M_2SDC6,MTL_IFWI_CBV_PMC,MTL_IFWI_CBV_PCHC</t>
        </is>
      </nc>
    </rcc>
    <rcc rId="0" sId="1">
      <nc r="E132" t="inlineStr">
        <is>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 ,RPL-Px_4SDC1,RPL-Px_3SDC2,RPL-P_5SGC1,,RPL-P_4SDC1,RPL-P_3SDC2,,RPL-S_2SDC4,RPL-S_ 5SGC1, RPL-S_4SDC1, RPL-S_4SDC2, RPL-S_3SDC1, RPL-S_2SDC1, RPL-S_2SDC2, RPL-S_2SDC3, RPL-S_2SDC4,NA_4_FHF, ADL_SBGA_5GC,RPL-S_2SDC7,RPL-P_3SDC3,ADL_SBGA_3SDC1,LNL_M_IFWI_PSS,ADL-S_Post-Si_In_Production,MTL-M_5SGC1,MTL-M_4SDC1,MTL-M_4SDC2,MTL-M_3SDC3,MTL-M_2SDC4,MTL-M_2SDC5,MTL-M_2SDC6,MTL_IFWI_CBV_PMC,MTL_IFWI_CBV_PCHC</t>
        </is>
      </nc>
    </rcc>
    <rcc rId="0" sId="1">
      <nc r="E228" t="inlineStr">
        <is>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t>
        </is>
      </nc>
    </rcc>
    <rcc rId="0" sId="1">
      <nc r="E166" t="inlineStr">
        <is>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 ,RPL-Px_4SDC1,RPL-Px_3SDC2,RPL-S_2SDC4,RPL-S_ 5SGC1, RPL-S_4SDC1, RPL-S_4SDC2, RPL-S_3SDC1, RPL-S_2SDC1, RPL-S_2SDC2, RPL-S_2SDC3, RPL-S_2SDC4
,RPL-P_5SGC1,,RPL-P_4SDC1,RPL-P_3SDC2,,NA_4_FHF, ADL_SBGA_5GC,ADL_SBGA_3SDC1,LNL_M_IFWI_PSS,ADL-S_Post-Si_In_Production,MTL-M_5SGC1,MTL-M_4SDC1,MTL-M_4SDC2,MTL-M_3SDC3,MTL-M_2SDC4,MTL-M_2SDC5,MTL-M_2SDC6,MTL_IFWI_CBV_PMC,MTL_IFWI_CBV_PCHC</t>
        </is>
      </nc>
    </rcc>
    <rcc rId="0" sId="1">
      <nc r="E157" t="inlineStr">
        <is>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159" t="inlineStr">
        <is>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165" t="inlineStr">
        <is>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 ,RPL-Px_4SDC1,RPL-Px_3SDC2,RPL-S_2SDC4, ADL_SBGA_5GC
,RPL-P_5SGC1,,RPL-P_4SDC1,RPL-P_3SDC2,,RPL-S_ 5SGC1, RPL-S_4SDC1, RPL-S_4SDC2, RPL-S_3SDC1, RPL-S_2SDC1, RPL-S_2SDC2, RPL-S_2SDC3, RPL-S_2SDC4,NA_4_FHF,ADL_SBGA_3SDC1,LNL_M_IFWI_PSS,ADL-S_Post-Si_In_Production,MTL-M_5SGC1,MTL-M_4SDC1,MTL-M_4SDC2,MTL-M_3SDC3,MTL-M_2SDC4,MTL-M_2SDC5,MTL-M_2SDC6,MTL_IFWI_CBV_PMC,MTL_IFWI_CBV_PCHC</t>
        </is>
      </nc>
    </rcc>
    <rcc rId="0" sId="1">
      <nc r="E231" t="inlineStr">
        <is>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t>
        </is>
      </nc>
    </rcc>
    <rcc rId="0" sId="1">
      <nc r="E232" t="inlineStr">
        <is>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RPL-S_2SDC7,LNL_M_IFWI_PSS,RPL_Px_PO_P3,MTL_IFWI_QAC,RPL_SBGA_IFWI_PO_Phase3,MTL_IFWI_CBV_PMC,MTL IFWI_Payload_Platform-Val</t>
        </is>
      </nc>
    </rcc>
    <rcc rId="0" sId="1">
      <nc r="E233" t="inlineStr">
        <is>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RPL-S_2SDC1,  RPL-S_2SDC2, RPL-S_2SDC3, RPL-S_2SDC4,RPL_S_IFWI_PO_Phase3,NA_4_FHF,MTL_IFWI_BAT,ADL_SBGA_5GC,RPL-SBGA_5SC,ERB,RPL-Px_5SGC1,RPL-Px_4SDC1,ADL-M_5SGC1,ADL-M_3SDC2,ADL-M_2SDC2,RPL-S_3SDC2,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RPL-S_2SDC7,LNL_M_IFWI_PSS,RPL_Px_PO_P3,RPL_SBGA_IFWI_PO_Phase3,MTL IFWI_Payload_Platform-Val</t>
        </is>
      </nc>
    </rcc>
    <rcc rId="0" sId="1">
      <nc r="E234" t="inlineStr">
        <is>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RPL-S_2SDC7,LNL_M_IFWI_PSS,MTL_IFWI_CBV_PMC,MTL IFWI_Payload_Platform-Val</t>
        </is>
      </nc>
    </rcc>
    <rcc rId="0" sId="1">
      <nc r="E235" t="inlineStr">
        <is>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RPL-S_2SDC1,  RPL-S_2SDC2, RPL-S_2SDC3, RPL-S_2SDC4,ADL_SBGA_5GC,RPL-SBGA_5SC,RPL-Px_5SGC1,RPL-Px_4SDC1,ADL-M_5SGC1,ADL-M_3SDC2,ADL-M_2SDC2,RPL-S_3SDC2,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RPL-S_2SDC7,ADL-S_Post-Si_In_Production,MTL_IFWI_CBV_PMC,MTL IFWI_Payload_Platform-Val</t>
        </is>
      </nc>
    </rcc>
    <rcc rId="0" sId="1">
      <nc r="E236" t="inlineStr">
        <is>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5SGC1,ADL-M_3SDC2,ADL-M_2SDC2, RPL-S_2SDC7,LNL_M_IFWI_PSS,ADL-S_Post-Si_In_Production,MTL-M/P_Pre-Si_In_Production</t>
        </is>
      </nc>
    </rcc>
    <rcc rId="0" sId="1">
      <nc r="E237" t="inlineStr">
        <is>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 RPL-S_4SDC1, RPL-S_4SDC2, RPL-S_2SDC1,  RPL-S_2SDC2, RPL-S_2SDC3, RPL-S_2SDC4,RPL_S_IFWI_PO_Phase3,ADL_SBGA_5GC,RPL-SBGA_5SC,RPL-Px_5SGC1,RPL-Px_4SDC1,ADL-M_5SGC1,ADL-M_3SDC2,ADL-M_2SDC2,RPL-S_3SDC2, RPL-S_2SDC1, RPL-S_2SDC2, RPL-S_2SDC3,  RPL-S_3SDC1, RPL-S_4SDC2, RPL-S_4SDC1, RPL-S_5SGC1, RPL-P_5SGC1, RPL-P_5SGC2,  RPL-P_2SDC3, RPL-S_2SDC7, RPL-S_ 5SGC1, RPL-S_4SDC1, RPL-S_3SDC1, RPL-S_2SDC1, RPL-S_2SDC2, RPL-S_2SDC3, RPL-S_2SDC7,LNL_M_IFWI_PSS,RPL_Px_PO_P3,ADL-S_Post-Si_In_Production,RPL_SBGA_IFWI_PO_Phase3,MTL_IFWI_CBV_PMC,MTL IFWI_Payload_Platform-Val</t>
        </is>
      </nc>
    </rcc>
    <rcc rId="0" sId="1">
      <nc r="E164" t="inlineStr">
        <is>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t>
        </is>
      </nc>
    </rcc>
    <rcc rId="0" sId="1">
      <nc r="E156" t="inlineStr">
        <is>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 ,RPL-Px_4SDC1,RPL-Px_3SDC2,RPL-P_5SGC1,,RPL-P_4SDC1,RPL-P_3SDC2,,RPL-S_2SDC4,NA_4_FHF, ADL_SBGA_5GC,ADL_SBGA_3SDC1,LNL_M_IFWI_PSS,ADL-S_Post-Si_In_Production,MTL-M_5SGC1,MTL-M_4SDC1,MTL-M_4SDC2,MTL-M_3SDC3,MTL-M_2SDC4,MTL-M_2SDC5,MTL-M_2SDC6</t>
        </is>
      </nc>
    </rcc>
    <rcc rId="0" sId="1">
      <nc r="E158" t="inlineStr">
        <is>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t>
        </is>
      </nc>
    </rcc>
    <rcc rId="0" sId="1">
      <nc r="E264" t="inlineStr">
        <is>
          <t>IFWI_TEST_SUITE,IFWI_PO,IFWI_Review_Done,ADL/RKL/JSL,MTL_Test_Suite,MTL_PSS_0.8IFWI_SYNC,RPL_S_PSS_BASE,ADL_N_IFWI,IFWI_COVERAGE_DELTA,ADLMLP4x,Security_IFWI,ADL-P_5SGC1,ADL-P_5SGC2,ADL-M_5SGC1,MTL_IFWI_BAT,RPL-S_ 5SGC1,RPL-S_4SDC1,RPL-S_3SDC1,RPL-S_2SDC1,RPL-S_2SDC2,RPL-S_2SDC3,ADL_SBGA_5GC
,LNL_M_IFWI_PSS,ADL-S_Post-Si_In_Production</t>
        </is>
      </nc>
    </rcc>
    <rcc rId="0" sId="1">
      <nc r="E263" t="inlineStr">
        <is>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
,LNL_M_IFWI_PSS,RPL_Px_PO_P3,RPL_SBGA_IFWI_PO_Phase3,MTL_IFWI_CBV_PMC,MTL_IFWI_CBV_CSME</t>
        </is>
      </nc>
    </rcc>
    <rcc rId="0" sId="1">
      <nc r="E270" t="inlineStr">
        <is>
          <t>IFWI_TEST_SUITE,ADL/RKL/JSL,MTL_Test_Suite,IFWI_SYNC,IFWI_COMMON_PREOS,ADLMLP4x,RPL_S_MASTER,ADL-P_2SDC5,RPL-P_5SGC1,RPL-P_3SDC2,RPL-S_2SDC4, ADL_SBGA_5GC,RPL-P_3SDC3,MTL-M_5SGC1,MTL-M_4SDC2,MTL-M_2SDC6</t>
        </is>
      </nc>
    </rcc>
    <rcc rId="0" sId="1">
      <nc r="E47" t="inlineStr">
        <is>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t>
        </is>
      </nc>
    </rcc>
    <rcc rId="0" sId="1">
      <nc r="E109" t="inlineStr">
        <is>
          <t>Audio,GLK-FW-PO,CFL-PRDtoTC-Mapping,ICL_PSS_BAT_NEW,TGL_PSS0.8P,UDL2.0_ATMS2.0,OBC-CNL-PCH-AVS-Audio-HDA_Headphone,OBC-CFL-PCH-AVS-Audio-HDA_Headphone,OBC-LKF-PCH-AVS-Audio-HDA_Headphone,OBC-ICL-PCH-AVS-Audio-HDA_Headphone,OBC-TGL-PCH-AVS-Audio-HDA_Headphone,TGL_IFWI_PO_P2,ADL_PSS_1.0,IFWI_TEST_SUITE,RKL_Xcomp_PO,RKL_Native_PO,ADL/RKL/JSL,CML_H_ADP_S_PO,COMMON_QRC_BAT,Delta_IFWI_BIOS,Phase_3,MTL_Test_Suite,IFWI_SYNC,ADL_N_IFWIIFWI_COVERAGE_DELTA,ADLMLP4x,ADL-P_5SGC1,ADL-P_5SGC2,ADL-M_5SGC1,RPL-Px_5SGC1,RPL-Px_4SDC1,RPL-P_5SGC1,RPL-P_4SDC1,RPL-P_3SDC2,RPL-P_2SDC4,RPL-S_ 5SGC1,RPL-S_4SDC1,RPL-S_3SDC2,RPL-S_3SDC1,RPL-S_2SDC1,RPL-S_2SDC2,RPL-S_2SDC3,RPL_S_IFWI_PO_Phase3,RPL_S_PO_P2,MTL_IFWI_BAT,ADL_SBGA_5GC,ADL_SBGA_3DC1,ADL_SBGA_3DC2,ADL_SBGA_3DC3,ADL_SBGA_3DC4,ERB,ADL-M_3SDC1,ADL-M_3SDC2,ADL-M_2SDC1,ADL-M_2SDC2,RPL-P_3SDC3,RPL-P_PNP_GC,RPL-S_2SDC7,ADL_SBGA_3SDC1,RPL_Px_PO_P3,MTL_IFWI_QAC,RPL_SBGA_IFWI_PO_Phase3,MTL_IFWI_CBV_ACE FW</t>
        </is>
      </nc>
    </rcc>
    <rcc rId="0" sId="1">
      <nc r="E45" t="inlineStr">
        <is>
          <t>EC-NA,L5_milestone_only,LKF_TI_GATING,ICL-ArchReview-PostSi,ICL_BAT_NEW,LKF_ERB_PO,BIOS_EXT_BAT,UDL2.0_ATMS2.0,OBC-CNL-PCH-XDCI-USBC-USB2_Storage,OBC-ICL-CPU-iTCSS-TCSS-USB2_Storage,OBC-TGL-CPU-iTCSS-TCSS-USB2_Storage,OBC-LKF-CPU-TCSS-USBC-USB2_Storage,OBC-CFL-PCH-XDCI-USBC-USB2_Storage,TGL_BIOS_PO_P3,TGL_IFWI_PO_P1,ECLITE-BAT,LKF_ROW_BIOS,ADL_PSS_1.0,IFWI_TEST_SUITE,ADL/RKL/JSL,COMMON_QRC_BAT,MTL_Test_Suite,MTL_PSS_0.8IFWI_SYNC,ADLMLP4x,IFWI_FOC_BAT,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5SGC1,RPL-S_4SDC1,RPL-S_4SDC2,RPL-S_3SDC1,RPL-S_2SDC1,RPL-S_2SDC2,RPL-S_2SDC3,RPL-S_2SDC4,ADL_SBGA_5GC,LNL_M_IFWI_PSS,ADL-S_Post-Si_In_Production</t>
        </is>
      </nc>
    </rcc>
    <rcc rId="0" sId="1">
      <nc r="E36" t="inlineStr">
        <is>
          <t>TGL_BIOS_PO_P3,TGL_IFWI_PO_P2,TGL_NEW_BAT,IFWI_TEST_SUITE,ADL/RKL/JSL,MTL_Test_Suite,MTL_PSS_0.8IFWI_SYNC,IFWI_COMMON_PREOS,IFWI_FOC_BAT,ADL-P_5SGC1,ADL-P_5SGC2,RPL_S_MASTER,ADL-P_2SDC2,RPL-Px_5SGC1, ,RPL-Px_4SDC1,RPL-Px_3SDC2,,RPL-P_3SDC2, ADL_SBGA_5GC,RPL-P_3SDC3,ADL_SBGA_3SDC1,LNL_M_IFWI_PSS,,MTL-M_5SGC1,MTL-M_4SDC2,MTL-M_2SDC6
RPL-S_ 5SGC1</t>
        </is>
      </nc>
    </rcc>
    <rcc rId="0" sId="1">
      <nc r="E37" t="inlineStr">
        <is>
          <t>TGL_BIOS_PO_P3,IFWI_TEST_SUITE,ADL/RKL/JSL,MTL_Test_Suite,IFWI_SYNC,ADL_N_IFWI,IFWI_COMMON_PREOS,IFWI_FOC_BAT,ADL-P_5SGC1,ADL-P_5SGC2,RPL_S_MASTER,ADL-P_3SDC3,ADL-P_3SDC4,RPL-Px_5SGC1, ,RPL-Px_4SDC1,RPL-Px_3SDC2,,RPL-P_3SDC2, ADL_SBGA_5GC,RPL-P_3SDC3,ADL_SBGA_3SDC1,
RPL-S_ 5SGC1,MTL-M_5SGC1,MTL-M_4SDC2,MTL-M_2SDC6</t>
        </is>
      </nc>
    </rcc>
    <rcc rId="0" sId="1">
      <nc r="E112" t="inlineStr">
        <is>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t>
        </is>
      </nc>
    </rcc>
    <rcc rId="0" sId="1">
      <nc r="E258" t="inlineStr">
        <is>
          <t>ADL/RKL/JSL,IFWI_TEST_SUITE,RPL-P_5SGC1,RPL-P_5SGC2,RPL-P_4SDC1,RPL-P_3SDC2,RPL-P_2SDC3,ADL_Arch_Phase 2,MTL_Test_Suite,IFWI_SYNC,RPL-S_5SGC1,RPL-S_2SDC3,RPL-S_2SDC2,RPL-S_2SDC7,RPL-S_2SDC1,RPL-S_3SDC1,RPL-S_4SDC1,RPL-S_3SDC2,ADL_SBGA_5GC,ADL_N_IFWIIFWI_COVERAGE_DELTA,RPLSGC1,RPLSGC2,ADLMLP4x,ADL-P_5SGC1,ADL-P_5SGC2,ADL-M_5SGC1,RPL-S_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t>
        </is>
      </nc>
    </rcc>
    <rcc rId="0" sId="1">
      <nc r="E91" t="inlineStr">
        <is>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t>
        </is>
      </nc>
    </rcc>
    <rcc rId="0" sId="1">
      <nc r="E79" t="inlineStr">
        <is>
          <t>ICL-ArchReview-PostSi,UDL2.0_ATMS2.0,LKF_PO_Phase3,LKF_PO_New_P3,OBC-CNL-PTF-PCIE-Connectivity-WWAN,OBC-CFL-PTF-PCIE-Connectivity-WWAN,OBC-LKF-PTF-PCIE-Connectivity-WWAN,OBC-ICL-PTF-PCIE-Connectivity-WWAN,OBC-TGL-PTF-PCIE-Connectivity-WWAN,CML_Delta_From_WHL,AMLY22_delta_from_Y42,TGL_NEW_BAT,IFWI_TEST_SUITE,ADL/RKL/JSL,MTL_Test_Suite,IFWI_SYNC,ADL_N_IFWI,IFWI_COMMON_PREOS,ADLMLP4x,ADL-P_5SGC1,ADL-M_5SGC1,ADL-M_4SDC1,ADL_N_REV0,ADL-M_2SDC1</t>
        </is>
      </nc>
    </rcc>
    <rcc rId="0" sId="1">
      <nc r="E82" t="inlineStr">
        <is>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5SGC1,RPL-S_4SDC1,RPL-S_4SDC2,RPL-S_3SDC1,RPL-S_2SDC1,RPL-S_2SDC2,RPL-S_2SDC3,RPL-S_2SDC4,ADL_SBGA_5GC,ADL-M_Sanity_IFWI_New,ADL-P_Sanity_GC1_IFWI_New,ADL-P_Sanity_GC2_IFWI_New</t>
        </is>
      </nc>
    </rcc>
    <rcc rId="0" sId="1">
      <nc r="E251" t="inlineStr">
        <is>
          <t>IFWI_TEST_SUITE,RPL-P_5SGC1,RPL-P_5SGC2,RPL-P_4SDC1,RPL-P_3SDC2,RPL-P_2SDC3,ADL/RKL/JSL,MTL_Test_Suite,MTL_PSS_1.0IFWI_SYNC,ADL_SBGA_5GC,IFWI_FOC_BAT,ADL_N_IFWI,IFWI_FOC_BAT_EXT,IFWI_COMMON_PREOS,ADLMLP4x,ADL-P_5SGC1,ADL-P_5SGC2,RPL_S_MASTER,RPL-S_2SDC4,ADL-M_5SGC1,ADL-M_4SDC1,ADL-M_3SDC1,ADL-M_3SDC2,ADL-M_3SDC3,RPL-Px_5SGC1,RPL-Px_3SDC1,MTL_PSS_1.0_BLOCK,MTL_IFWI_PSS_BLOCK,ADL_SBGA_3SDC1</t>
        </is>
      </nc>
    </rcc>
    <rcc rId="0" sId="1">
      <nc r="E252" t="inlineStr">
        <is>
          <t>IFWI_TEST_SUITE,RPL-P_5SGC1,RPL-P_5SGC2,RPL-P_4SDC1,RPL-P_3SDC2,RPL-P_2SDC3,ADL/RKL/JSL,Delta_IFWI_BIOS,MTL_Test_Suite,IFWI_SYNC,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t>
        </is>
      </nc>
    </rcc>
    <rcc rId="0" sId="1">
      <nc r="E122" t="inlineStr">
        <is>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5SGC_1DPCIFWI_COVERAGE_DELTA,ADL-S_4SDC1,RPL-S_4SDC1,RPL-S_3SDC2,RPL-S_2SDC3,ADL_M_TS,ADLMLP4x,ADL-P_5SGC2,RPL-Px_5SGC1,RPL-Px_4SDC1,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124" t="inlineStr">
        <is>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5SGC1,RPL-S_4SDC1,RPL-S_4SDC2,RPL-S_3SDC1,RPL-S_2SDC1,RPL-S_2SDC2,RPL-S_2SDC3,ADLMLP4x,ADL-P_5SGC2,RPL-Px_5SGC1,RPL-Px_4SDC1, ,,RPL-P_5SGC1,RPL-P_5SGC2,RPL-P_4SDC1,RPL-P_3SDC2,RPL-P_2SDC3,NA_4_FHF,ADL_SBGA_5GC, ADL_SBGA_3DC4,ARL_PX_MASTER,ARL_S_MASTER,TGL_NEW,UDL2.0_ATMS2.0,IFWI_COVERAGE_DELTA,ADL-P_4SDC2,ADL-P_3SDC3,RPL-S_5SGC1,RPL-S_4SDC1,RPL-S_3SDC1,RPL-S_3SDC2,RPL-S_2SDC1,RPL-S_2SDC2,RPL-S_2SDC3,RPL-S_2SDC7,ADL-S_Post-Si_In_Production,MTL-M_5SGC1,MTL-M_4SDC1,MTL-M_4SDC2,MTL-M_3SDC3,MTL-M_2SDC4,MTL-M_2SDC5,MTL-M_2SDC6,MTL_IFWI_IAC_PUNIT,MTL_IFWI_IAC_DMU,MTL_IFWI_CBV_DMU,MTL_IFWI_CBV_PMC,MTL_IFWI_CBV_PMC,MTL_IFWI_CBV_PUNIT,MTL_IFWI_CBV_CSME</t>
        </is>
      </nc>
    </rcc>
    <rcc rId="0" sId="1">
      <nc r="E121" t="inlineStr">
        <is>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5SGC1,RPL-S_4SDC1,RPL-S_4SDC2,RPL-S_3SDC1,RPL-S_2SDC1,RPL-S_2SDC2,RPL-S_2SDC3,ADL_M_TS,ADLMLP4x,ADL-P_5SGC1,ADL-P_5SGC2,ADL-M_5SGC1,RPL-Px_5SGC1,RPL-Px_4SDC1, ,,RPL-P_5SGC1,RPL-P_5SGC2,RPL-P_4SDC1,RPL-P_3SDC2,RPL-P_2SDC3,NA_4_FHF,MTL_IFWI_BAT,ADL_SBGA_5GC, ADL_SBGA_3DC4,ARL_PX_MASTER,ARL_S_MASTER,TGL_NEW,UDL2.0_ATMS2.0,IFWI_COVERAGE_DELTA,ADL-P_4SDC2,ADL-P_3SDC3,RPL-S_5SGC1,RPL-S_4SDC1,RPL-S_3SDC1,RPL-S_3SDC2,RPL-S_2SDC1,RPL-S_2SDC2,RPL-S_2SDC3,RPL-S_2SDC7,LNL_M_IFWI_PSS,ADL-S_Post-Si_In_Production,MTL-M_5SGC1,MTL-M_4SDC1,MTL-M_4SDC2,MTL-M_3SDC3,MTL-M_2SDC4,MTL-M_2SDC5,MTL-M_2SDC6,MTL_IFWI_IAC_CSE,MTL_IFWI_IAC_PUNIT,MTL_IFWI_IAC_DMU,MTL_IFWI_CBV_DMU,MTL_IFWI_CBV_PMC,MTL_IFWI_CBV_PUNIT,MTL_IFWI_CBV_CSME</t>
        </is>
      </nc>
    </rcc>
    <rcc rId="0" sId="1">
      <nc r="E120" t="inlineStr">
        <is>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5SGC_1DPCIFWI_COVERAGE_DELTA,ADL-S_4SDC1,RPLSGC1,RPLSGC2,RPL-S_5SGC1,RPL-S_4SDC1,RPL-S_3SDC1,RPL-S_3SDC2,RPL-S_2SDC1,RPL-S_2SDC2,RPL-S_2SDC3,ADLMLP4x,ADL-P_5SGC1,ADL-P_5SGC2,ADL-M_5SGC1,RPL-Px_5SGC1,RPL-Px_4SDC1, ,,RPL-P_5SGC1,RPL-P_5SGC2,RPL-P_4SDC1,RPL-P_3SDC2,RPL-P_2SDC3,ADL-S_ 5SGC1,ADL-S_ 5SGC2,ADL-S_2SDC4,ADL-S_4SDC2,ADL-S_4SDC3,ADL-S_3SDC1,ADL-S_3SDC2,ADL-S_3SDC3,NA_4_FHF,MTL_IFWI_BAT,ADL_SBGA_5GC, 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t>
        </is>
      </nc>
    </rcc>
    <rcc rId="0" sId="1">
      <nc r="E214" t="inlineStr">
        <is>
          <t>BIOS_EXT_BAT,InProdATMS1.0_03March2018,OBC-CNL-PCH-ISH-Sensors-DeviceOrientation,OBC-ICL-PCH-ISH-Sensors-DeviceOrientation,OBC-TGL-PCH-ISH-Sensors-DeviceOrientation,RKL_PSS0.5,TGL_PSS_IN_PRODUCTION,IFWI_TEST_SUITE,ADL/RKL/JSL,MTL_NA,IFWI_SYNC,ADL_N_IFWIIFWI_COVERAGE_DELTA,ADL_SBGA_3SDC1</t>
        </is>
      </nc>
    </rcc>
    <rcc rId="0" sId="1">
      <nc r="E211" t="inlineStr">
        <is>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t>
        </is>
      </nc>
    </rcc>
    <rcc rId="0" sId="1">
      <nc r="E176" t="inlineStr">
        <is>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t>
        </is>
      </nc>
    </rcc>
    <rcc rId="0" sId="1">
      <nc r="E63" t="inlineStr">
        <is>
          <t>UDL2.0_ATMS2.0,IFWI_TEST_SUITE,ADL/RKL/JSL,MTL_Test_Suite,MTL_PSS_0.8IFWI_SYNC,IFWI_COVERAGE_DELTA,MTL_IFWI_FV,LNL_M_IFWI_PSS,MTL_S_MASTER,MTL_P_MASTER,MTL_M_MASTER,MTL-M_5SGC1,MTL-M_4SDC2,MTL-M_5SGC1,MTL-M_4SDC2,MTL_IFWI_CBV_PMC,MTL_IFWI_CBV_ISH</t>
        </is>
      </nc>
    </rcc>
    <rcc rId="0" sId="1">
      <nc r="E183" t="inlineStr">
        <is>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t>
        </is>
      </nc>
    </rcc>
    <rcc rId="0" sId="1">
      <nc r="E180" t="inlineStr">
        <is>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t>
        </is>
      </nc>
    </rcc>
    <rcc rId="0" sId="1">
      <nc r="E67" t="inlineStr">
        <is>
          <t>ICL_BAT_NEW,LKF_ERB_PO,BIOS_EXT_BAT,UDL2.0_ATMS2.0,TGL_ERB_PO,LKF_B0_Power_ON,RKL_S_PO_Phase3_IFWI,RKL_POE,RKL_U_PO_Phase3_IFWI,IFWI_TEST_SUITE,RKL_Native_PO,RKL_Xcomp_PO,ADL/RKL/JSL,CML_H_ADP_S_PO,COMMON_QRC_BAT,Phase_3,MTL_NA,IFWI_SYNC,IFWI_FOC_BAT,MTL_M_MASTER,IFWI_COMMON_PREOS,ADL_SBGA_5GC,MTL_IFWI_PSS_BLOCK,MTL_HFPGA_IFWI,LNL_M_IFWI_PSS,ADL_SBGA_3SDC1,MTL_S_MASTER,MTL_P_MASTER,MTL-M_4SDC1</t>
        </is>
      </nc>
    </rcc>
    <rcc rId="0" sId="1">
      <nc r="E256"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t>
        </is>
      </nc>
    </rcc>
    <rcc rId="0" sId="1">
      <nc r="E182" t="inlineStr">
        <is>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t>
        </is>
      </nc>
    </rcc>
    <rcc rId="0" sId="1">
      <nc r="E265" t="inlineStr">
        <is>
          <t>IFWI_TEST_SUITE,ADL/RKL/JSL,MTL_Test_Suite,MTL_PSS_0.8IFWI_SYNC,IFWI_FOC_BAT,ADL_N_IFWI,IFWI_COMMON_PREOS,ADLMLP4x,ADL-P_5SGC1,ADL-P_5SGC2,RPL_S_MASTER,ADL-M_5SGC1,RPL-Px_5SGC1,RPL-Px_4SDC1,RPL-P_5SGC1,RPL-P_4SDC1,RPL-P_3SDC2,RPL-P_2SDC4,RPL-S_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5SGC1,RPL-S_4SDC1,RPL-S_3SDC2,RPL-S_3SDC1,RPL-S_2SDC1,RPL-S_2SDC2,RPL-S_2SDC3,ADL_SBGA_5GC,ADL_SBGA_3DC1,ADL_SBGA_3DC2,ADL_SBGA_3DC3,ADL_SBGA_3DC4,ADL-M_5SGC1,ADL-M_3SDC1,ADL-M_3SDC2,ADL-M_2SDC1,ADL-M_2SDC2,RPL-P_3SDC3,RPL-P_PNP_GC,RPL-S_2SDC7,LNL_M_IFWI_PSS,ADL_SBGA_3SDC1</t>
        </is>
      </nc>
    </rcc>
    <rcc rId="0" sId="1">
      <nc r="E213" t="inlineStr">
        <is>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t>
        </is>
      </nc>
    </rcc>
    <rcc rId="0" sId="1">
      <nc r="E210" t="inlineStr">
        <is>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t>
        </is>
      </nc>
    </rcc>
    <rcc rId="0" sId="1">
      <nc r="E56" t="inlineStr">
        <is>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t>
        </is>
      </nc>
    </rcc>
    <rcc rId="0" sId="1">
      <nc r="E186" t="inlineStr">
        <is>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t>
        </is>
      </nc>
    </rcc>
    <rcc rId="0" sId="1">
      <nc r="E174" t="inlineStr">
        <is>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t>
        </is>
      </nc>
    </rcc>
    <rcc rId="0" sId="1">
      <nc r="E72" t="inlineStr">
        <is>
          <t>ICL-ArchReview-PostSi,UDL2.0_ATMS2.0,OBC-ICL-PCH-I2C-Touch-Touchpad,OBC-TGL-PCH-I2C-Touch-Touchpad,IFWI_TEST_SUITE,MTL_Test_Suite,IFWI_SYNC,ADL_N_IFWI,IFWI_COMMON_PREOS,ADLMLP4x,ADL-P_5SGC1,ADL-M_5SGC1,ADL-P_3SDC3,ADL-P_3SDC4,RPL-P_5SGC1,ADL_SBGA_5GC,ADL_SBGA_3SDC1,MTL-M_4SDC1,MTL-M_4SDC2</t>
        </is>
      </nc>
    </rcc>
    <rcc rId="0" sId="1">
      <nc r="E81" t="inlineStr">
        <is>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t>
        </is>
      </nc>
    </rcc>
    <rcc rId="0" sId="1">
      <nc r="E71" t="inlineStr">
        <is>
          <t>ICL-ArchReview-PostSi,LKF_PO_Phase3,LKF_PO_New_P3,OBC-CNL-PCH-ISH-Sensors-Inclinometer,OBC-CFL-PCH-ISH-Sensors-Inclinometer,OBC-LKF-PCH-ISH-Sensors-Inclinometer,OBC-ICL-PCH-ISH-Sensors-Inclinometer,OBC-TGL-PCH-ISH-Sensors-Inclinometer,IFWI_TEST_SUITE,MTL_NA,IFWI_SYNC,IFWI_COMMON_PREOS/,ADL_SBGA_3SDC1</t>
        </is>
      </nc>
    </rcc>
    <rcc rId="0" sId="1">
      <nc r="E70" t="inlineStr">
        <is>
          <t>ICL-ArchReview-PostSi,LKF_PO_Phase3,LKF_PO_New_P3,ADL/RKL/JSL,Delta_IFWI_BIOS,MTL_Test_Suite,IFWI_SYNC,IFWI_TEST_SUITEIFWI_COVERAGE_DELTA,RPL-P_5SGC2,RPL_S_MASTER,RPL-S_3SDC2,ADL-M_2SDC1,ADL_SBGA_5GC,MTL-M_4SDC2,MTL_IFWI_CBV_PMC,MTL_IFWI_CBV_ISH</t>
        </is>
      </nc>
    </rcc>
    <rcc rId="0" sId="1">
      <nc r="E173" t="inlineStr">
        <is>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t>
        </is>
      </nc>
    </rcc>
    <rcc rId="0" sId="1">
      <nc r="E184" t="inlineStr">
        <is>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2,RPL-S_3SDC2,ADLMLP4x,MTL_IFWI_Sanity,RPL-P_5SGC1,RPL-P_5SGC2,RPL_S_MASTER,RPL-S_3SDC2,RPL_S_IFWI_PO_Phase3,RPL_S_PO_P3,ADL_SBGA_5GC,ADL-M_5SGC1,ADL-M_2SDC1,LNL_M_IFWI_PSS,ADL_SBGA_3SDC1,RPL_Px_PO_P3, ADL_SBGA_3DC4,MTL-M_4SDC2,RPL-Px_5SGC1,RPL-Px_4SDC1,MTL_IFWI_IAC_ISH,RPL_SBGA_PO_P3,RPL_SBGA_IFWI_PO_Phase3,MTL_IFWI_CBV_ISH</t>
        </is>
      </nc>
    </rcc>
    <rcc rId="0" sId="1">
      <nc r="E222"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t>
        </is>
      </nc>
    </rcc>
    <rcc rId="0" sId="1">
      <nc r="E196" t="inlineStr">
        <is>
          <t>KBL_EC_NA,EC-NA,ICL_BAT_NEW,BIOS_EXT_BAT,UDL2.0_ATMS2.0,EC-AML-NA,TGL_ERB_PO,EC-PD-NA,OBC-ICL-CPU-iTCSS-TCSS-USB3_Storage,OBC-TGL-CPU-iTCSS-TCSS-USB3_Storage,IFWI_TEST_SUITE,ADL/RKL/JSL,ADL_P_PSS_1.05,COMMON_QRC_BAT,ADL_PO,IFWI_Payload_Dekel,MTL_Test_Suite,MTL_PSS_0.8IFWI_SYNC,ADLMLP4x,IFWI_FOC_BAT,IFWI_COMMON_PREOS,ADL-P_5SGC1,ADL-P_5SGC2,RPL_S_MASTER,ADL-M_5SGC1,ADL-M_4SDC1,ADL-M_3SDC1,ADL-M_3SDC3,RPL-Px_5SGC1,RPL-Px_3SDC1,RPL-P_5SGC1,RPL-P_5SGC2,RPL-P_4SDC1,RPL-P_3SDC2,RPL-P_2SDC3,RPL-S_ 5SGC1,RPL-S_4SDC1,ADL_SBGA_5GC,LNL_M_IFWI_PSS,ADL-S_Post-Si_In_Production</t>
        </is>
      </nc>
    </rcc>
    <rcc rId="0" sId="1">
      <nc r="E39" t="inlineStr">
        <is>
          <t>KBL_EC_NA,EC-TBT3,EC-SX,TCSS-TBT-P1,EC-FV2,ICL-ArchReview-PostSi,ICL_BAT_NEW,BIOS_EXT_BAT,UDL2.0_ATMS2.0,EC-PD-NA,TGL_ERB_PO,OBC-ICL-CPU-iTCSS-TCSS-USB2_Keyboard,OBC-TGL-CPU-iTCSS-TCSS-USB2_Keyboard,TGL_BIOS_PO_P3,TGL_IFWI_PO_P2,TGL_NEW_BAT,IFWI_TEST_SUITE,ADL/RKL/JSL,IFWI_Payload_Dekel,MTL_Test_Suite,IFWI_SYNC,ADLMLP4x,IFWI_FOC_BAT,MTL_IFWI_PSS_EXTENDED,IFWI_COMMON_PREOS,ADL-P_5SGC1,ADL-P_5SGC2,RPL_S_MASTER,ADL-P_4SDC1,ADL-P_3SDC4,RPL-Px_3SDC1,RPL-P_5SGC1,RPL-P_5SGC2,RPL-P_4SDC1,RPL-P_3SDC2,RPL-P_2SDC3,RPL-S_ 5SGC1,RPL-S_4SDC1,ADL_SBGA_5GC,MTL_PSS_1.0_BLOCK</t>
        </is>
      </nc>
    </rcc>
    <rcc rId="0" sId="1">
      <nc r="E277" t="inlineStr">
        <is>
          <t>ADL/RKL/JSL,IFWI_TEST_SUITE,ADL_Arch_Phase 2,MTL_Test_Suite,IFWI_SYNC,IFWI_COMMON_PREOS</t>
        </is>
      </nc>
    </rcc>
    <rcc rId="0" sId="1">
      <nc r="E279" t="inlineStr">
        <is>
          <t>ADL/RKL/JSL,IFWI_TEST_SUITE,RPL-P_5SGC1,RPL-P_4SDC1,RPL-P_2SDC3,RPL-P_3SDC2,RPL-P_5SGC2,ADL_Arch_Phase 2,MTL_Test_Suite,IFWI_SYNC,RPL-S_5SGC1,RPL-S_2SDC3,RPL-S_2SDC2,RPL-S_2SDC7,RPL-S_2SDC1,RPL-S_3SDC1,RPL-S_4SDC1,RPL-S_3SDC2,RPLSGC1,RPLSGC2,ADLMLP4x,RPL_S_MASTER,RPL_P_MASTER,RPL-S_ 5SGC1,RPL-S_4SDC2,RPL-S_2SDC4</t>
        </is>
      </nc>
    </rcc>
    <rcc rId="0" sId="1">
      <nc r="E278" t="inlineStr">
        <is>
          <t>ADL/RKL/JSL,IFWI_TEST_SUITE,ADL_Arch_Phase 2,MTL_Test_Suite,IFWI_SYNC,IFWI_COMMON_PREOS,ADLMLP4x</t>
        </is>
      </nc>
    </rcc>
  </rrc>
  <rrc rId="5500"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01"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02"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03"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04"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05"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06"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07"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08"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09"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0"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1"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2"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3"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4"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5"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6"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7"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8"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19"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20"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21"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22"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23"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rc rId="5524" sId="1" ref="E1:E1048576" action="deleteCol" edge="1">
    <rfmt sheetId="1" xfDxf="1" sqref="E1:E1048576" start="0" length="0"/>
    <rfmt sheetId="1" sqref="E1" start="0" length="0">
      <dxf>
        <font>
          <b/>
          <sz val="11"/>
          <color theme="1"/>
          <name val="Calibri"/>
          <family val="2"/>
          <scheme val="minor"/>
        </font>
        <fill>
          <patternFill patternType="solid">
            <bgColor theme="4"/>
          </patternFill>
        </fill>
      </dxf>
    </rfmt>
  </rrc>
  <rdn rId="0" localSheetId="1" customView="1" name="Z_AD277A8F_3F2B_4D92_84EE_3C8852288187_.wvu.FilterData" hidden="1" oldHidden="1">
    <formula>'ADL_M_LP5_CONS_BAT (1)'!$A$1:$D$286</formula>
  </rdn>
  <rcv guid="{AD277A8F-3F2B-4D92-84EE-3C8852288187}"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26" sId="1">
    <oc r="A1" t="inlineStr">
      <is>
        <t>id</t>
      </is>
    </oc>
    <nc r="A1" t="inlineStr">
      <is>
        <t>TCD_ID</t>
      </is>
    </nc>
  </rcc>
  <rcc rId="5527" sId="1">
    <oc r="B1" t="inlineStr">
      <is>
        <t>title</t>
      </is>
    </oc>
    <nc r="B1" t="inlineStr">
      <is>
        <t>TCD_Title</t>
      </is>
    </nc>
  </rcc>
  <rdn rId="0" localSheetId="1" customView="1" name="Z_ADD0DBAB_1C78_4C11_89B4_E5513739A86A_.wvu.FilterData" hidden="1" oldHidden="1">
    <formula>'ADL_M_LP5_CONS_BAT (1)'!$A$1:$D$286</formula>
  </rdn>
  <rcv guid="{ADD0DBAB-1C78-4C11-89B4-E5513739A86A}"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0" sId="1">
    <nc r="C23" t="inlineStr">
      <is>
        <t>Passed</t>
      </is>
    </nc>
  </rcc>
  <rcc rId="3321" sId="1">
    <nc r="C147" t="inlineStr">
      <is>
        <t>Passed</t>
      </is>
    </nc>
  </rcc>
  <rcc rId="3322" sId="1">
    <nc r="C146" t="inlineStr">
      <is>
        <t>Passed</t>
      </is>
    </nc>
  </rcc>
  <rcc rId="3323" sId="1">
    <nc r="C221" t="inlineStr">
      <is>
        <t>Passed</t>
      </is>
    </nc>
  </rcc>
  <rcc rId="3324" sId="1">
    <nc r="C48" t="inlineStr">
      <is>
        <t>Passed</t>
      </is>
    </nc>
  </rcc>
  <rcc rId="3325" sId="1">
    <nc r="C41" t="inlineStr">
      <is>
        <t>Passed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6" sId="1">
    <nc r="C20" t="inlineStr">
      <is>
        <t>Passed</t>
      </is>
    </nc>
  </rcc>
  <rcc rId="3327" sId="1">
    <nc r="C193" t="inlineStr">
      <is>
        <t>Passed</t>
      </is>
    </nc>
  </rcc>
  <rcc rId="3328" sId="1">
    <nc r="C104" t="inlineStr">
      <is>
        <t>Passed</t>
      </is>
    </nc>
  </rcc>
  <rcc rId="3329" sId="1">
    <nc r="C44" t="inlineStr">
      <is>
        <t>Passed</t>
      </is>
    </nc>
  </rcc>
  <rcc rId="3330" sId="1">
    <nc r="C228" t="inlineStr">
      <is>
        <t>Passed</t>
      </is>
    </nc>
  </rcc>
  <rcc rId="3331" sId="1">
    <nc r="C166" t="inlineStr">
      <is>
        <t>Passed</t>
      </is>
    </nc>
  </rcc>
  <rcc rId="3332" sId="1">
    <nc r="C159" t="inlineStr">
      <is>
        <t>Passed</t>
      </is>
    </nc>
  </rcc>
  <rcc rId="3333" sId="1">
    <nc r="C164" t="inlineStr">
      <is>
        <t>Passed</t>
      </is>
    </nc>
  </rcc>
  <rcc rId="3334" sId="1">
    <nc r="C165" t="inlineStr">
      <is>
        <t>Passed</t>
      </is>
    </nc>
  </rcc>
  <rcc rId="3335" sId="1">
    <nc r="C14"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6" sId="1">
    <nc r="C247" t="inlineStr">
      <is>
        <t>Passed</t>
      </is>
    </nc>
  </rcc>
  <rcc rId="3337" sId="1">
    <nc r="C45" t="inlineStr">
      <is>
        <t>Passed</t>
      </is>
    </nc>
  </rcc>
  <rcc rId="3338" sId="1">
    <nc r="C13" t="inlineStr">
      <is>
        <t>Passed</t>
      </is>
    </nc>
  </rcc>
  <rcc rId="3339" sId="1">
    <nc r="C46" t="inlineStr">
      <is>
        <t>Passed</t>
      </is>
    </nc>
  </rcc>
  <rcc rId="3340" sId="1">
    <nc r="C240" t="inlineStr">
      <is>
        <t>Passed</t>
      </is>
    </nc>
  </rcc>
  <rcc rId="3341" sId="1">
    <nc r="C248" t="inlineStr">
      <is>
        <t>Passed</t>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7" sId="1">
    <nc r="C38" t="inlineStr">
      <is>
        <t>Failed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8" sId="1">
    <nc r="C197" t="inlineStr">
      <is>
        <t>Passed</t>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9" sId="1">
    <nc r="C266" t="inlineStr">
      <is>
        <t>Passed</t>
      </is>
    </nc>
  </rcc>
  <rcc rId="2560" sId="1">
    <nc r="C268"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2" sId="1">
    <oc r="E90" t="inlineStr">
      <is>
        <t>Aish</t>
      </is>
    </oc>
    <nc r="E90"/>
  </rcc>
  <rcc rId="2943" sId="1">
    <oc r="E285" t="inlineStr">
      <is>
        <t>Aish</t>
      </is>
    </oc>
    <nc r="E285"/>
  </rcc>
  <rcc rId="2944" sId="1">
    <oc r="E284" t="inlineStr">
      <is>
        <t>Aish</t>
      </is>
    </oc>
    <nc r="E284"/>
  </rcc>
  <rcc rId="2945" sId="1">
    <oc r="E286" t="inlineStr">
      <is>
        <t>Aish</t>
      </is>
    </oc>
    <nc r="E286"/>
  </rcc>
  <rcc rId="2946" sId="1">
    <oc r="E2" t="inlineStr">
      <is>
        <t>Aish</t>
      </is>
    </oc>
    <nc r="E2"/>
  </rcc>
  <rcc rId="2947" sId="1">
    <oc r="E98" t="inlineStr">
      <is>
        <t>Aish</t>
      </is>
    </oc>
    <nc r="E98"/>
  </rcc>
  <rcc rId="2948" sId="1">
    <oc r="E175" t="inlineStr">
      <is>
        <t>Aish</t>
      </is>
    </oc>
    <nc r="E175"/>
  </rcc>
  <rcc rId="2949" sId="1">
    <oc r="E62" t="inlineStr">
      <is>
        <t>Aish</t>
      </is>
    </oc>
    <nc r="E62"/>
  </rcc>
  <rcc rId="2950" sId="1">
    <oc r="E59" t="inlineStr">
      <is>
        <t>Aish</t>
      </is>
    </oc>
    <nc r="E59"/>
  </rcc>
  <rcc rId="2951" sId="1">
    <oc r="E179" t="inlineStr">
      <is>
        <t>Aish</t>
      </is>
    </oc>
    <nc r="E179"/>
  </rcc>
  <rcc rId="2952" sId="1">
    <oc r="E78" t="inlineStr">
      <is>
        <t>Aish</t>
      </is>
    </oc>
    <nc r="E78"/>
  </rcc>
  <rcc rId="2953" sId="1">
    <oc r="E61" t="inlineStr">
      <is>
        <t>Aish</t>
      </is>
    </oc>
    <nc r="E61"/>
  </rcc>
  <rcc rId="2954" sId="1">
    <oc r="E181" t="inlineStr">
      <is>
        <t>Aish</t>
      </is>
    </oc>
    <nc r="E181"/>
  </rcc>
  <rcc rId="2955" sId="1">
    <oc r="E178" t="inlineStr">
      <is>
        <t>Aish</t>
      </is>
    </oc>
    <nc r="E178"/>
  </rcc>
  <rcc rId="2956" sId="1">
    <oc r="E77" t="inlineStr">
      <is>
        <t>Aish</t>
      </is>
    </oc>
    <nc r="E77"/>
  </rcc>
  <rcc rId="2957" sId="1">
    <oc r="E76" t="inlineStr">
      <is>
        <t>Aish</t>
      </is>
    </oc>
    <nc r="E76"/>
  </rcc>
  <rcc rId="2958" sId="1">
    <oc r="E97" t="inlineStr">
      <is>
        <t>Aish</t>
      </is>
    </oc>
    <nc r="E97"/>
  </rcc>
  <rcc rId="2959" sId="1">
    <oc r="E177" t="inlineStr">
      <is>
        <t>Aish</t>
      </is>
    </oc>
    <nc r="E177"/>
  </rcc>
  <rcc rId="2960" sId="1">
    <oc r="E66" t="inlineStr">
      <is>
        <t>Aish</t>
      </is>
    </oc>
    <nc r="E66"/>
  </rcc>
  <rcc rId="2961" sId="1">
    <oc r="E68" t="inlineStr">
      <is>
        <t>Aish</t>
      </is>
    </oc>
    <nc r="E68"/>
  </rcc>
  <rcc rId="2962" sId="1">
    <oc r="E187" t="inlineStr">
      <is>
        <t>Aish</t>
      </is>
    </oc>
    <nc r="E187"/>
  </rcc>
  <rcc rId="2963" sId="1">
    <oc r="E185" t="inlineStr">
      <is>
        <t>Aish</t>
      </is>
    </oc>
    <nc r="E185"/>
  </rcc>
  <rcc rId="2964" sId="1">
    <oc r="E29" t="inlineStr">
      <is>
        <t>Aish</t>
      </is>
    </oc>
    <nc r="E29"/>
  </rcc>
  <rcc rId="2965" sId="1">
    <oc r="E214" t="inlineStr">
      <is>
        <t>Aish</t>
      </is>
    </oc>
    <nc r="E214"/>
  </rcc>
  <rcc rId="2966" sId="1">
    <oc r="E176" t="inlineStr">
      <is>
        <t>Aish</t>
      </is>
    </oc>
    <nc r="E176"/>
  </rcc>
  <rcc rId="2967" sId="1">
    <oc r="E63" t="inlineStr">
      <is>
        <t>Aish</t>
      </is>
    </oc>
    <nc r="E63"/>
  </rcc>
  <rcc rId="2968" sId="1">
    <oc r="E183" t="inlineStr">
      <is>
        <t>Aish</t>
      </is>
    </oc>
    <nc r="E183"/>
  </rcc>
  <rcc rId="2969" sId="1">
    <oc r="E180" t="inlineStr">
      <is>
        <t>Aish</t>
      </is>
    </oc>
    <nc r="E180"/>
  </rcc>
  <rcc rId="2970" sId="1">
    <oc r="E67" t="inlineStr">
      <is>
        <t>Aish</t>
      </is>
    </oc>
    <nc r="E67"/>
  </rcc>
  <rcc rId="2971" sId="1">
    <oc r="E256" t="inlineStr">
      <is>
        <t>Aish</t>
      </is>
    </oc>
    <nc r="E256"/>
  </rcc>
  <rcc rId="2972" sId="1">
    <oc r="E182" t="inlineStr">
      <is>
        <t>Aish</t>
      </is>
    </oc>
    <nc r="E182"/>
  </rcc>
  <rcc rId="2973" sId="1">
    <oc r="E213" t="inlineStr">
      <is>
        <t>Aish</t>
      </is>
    </oc>
    <nc r="E213"/>
  </rcc>
  <rcc rId="2974" sId="1">
    <oc r="E186" t="inlineStr">
      <is>
        <t>Aish</t>
      </is>
    </oc>
    <nc r="E186"/>
  </rcc>
  <rcc rId="2975" sId="1">
    <oc r="E174" t="inlineStr">
      <is>
        <t>Aish</t>
      </is>
    </oc>
    <nc r="E174"/>
  </rcc>
  <rcc rId="2976" sId="1">
    <oc r="E72" t="inlineStr">
      <is>
        <t>Aish</t>
      </is>
    </oc>
    <nc r="E72"/>
  </rcc>
  <rcc rId="2977" sId="1">
    <oc r="E81" t="inlineStr">
      <is>
        <t>Aish</t>
      </is>
    </oc>
    <nc r="E81"/>
  </rcc>
  <rcc rId="2978" sId="1">
    <oc r="E71" t="inlineStr">
      <is>
        <t>Aish</t>
      </is>
    </oc>
    <nc r="E71"/>
  </rcc>
  <rcc rId="2979" sId="1">
    <oc r="E173" t="inlineStr">
      <is>
        <t>Aish</t>
      </is>
    </oc>
    <nc r="E173"/>
  </rcc>
  <rcc rId="2980" sId="1">
    <oc r="E184" t="inlineStr">
      <is>
        <t>Aish</t>
      </is>
    </oc>
    <nc r="E184"/>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2" sId="1">
    <nc r="C157" t="inlineStr">
      <is>
        <t>Passed</t>
      </is>
    </nc>
  </rcc>
  <rcc rId="3343" sId="1">
    <nc r="C156" t="inlineStr">
      <is>
        <t>Passed</t>
      </is>
    </nc>
  </rcc>
  <rcc rId="3344" sId="1">
    <nc r="C158" t="inlineStr">
      <is>
        <t>Passed</t>
      </is>
    </nc>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1" sId="1" xfDxf="1" dxf="1">
    <oc r="B101" t="inlineStr">
      <is>
        <t xml:space="preserve"> </t>
      </is>
    </oc>
    <nc r="B101" t="inlineStr">
      <is>
        <t>Verify Coexistence of WiFi,Bluetooth and WWAN enumeration and functionality in OS after S3/S0i3, S4, S5, Warm and cold reboot cycles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2" sId="1">
    <nc r="C258" t="inlineStr">
      <is>
        <t>Passed</t>
      </is>
    </nc>
  </rcc>
  <rcc rId="2563" sId="1">
    <nc r="E258" t="inlineStr">
      <is>
        <t>Aish</t>
      </is>
    </nc>
  </rcc>
  <rcc rId="2564" sId="1">
    <nc r="C14" t="inlineStr">
      <is>
        <t>Passed</t>
      </is>
    </nc>
  </rcc>
  <rcc rId="2565" sId="1">
    <nc r="E14" t="inlineStr">
      <is>
        <t>Aish</t>
      </is>
    </nc>
  </rcc>
  <rcc rId="2566" sId="1">
    <nc r="C85" t="inlineStr">
      <is>
        <t>Passed</t>
      </is>
    </nc>
  </rcc>
  <rcc rId="2567" sId="1">
    <nc r="E85" t="inlineStr">
      <is>
        <t>Aish</t>
      </is>
    </nc>
  </rcc>
  <rcc rId="2568" sId="1">
    <nc r="C92" t="inlineStr">
      <is>
        <t>Passed</t>
      </is>
    </nc>
  </rcc>
  <rcc rId="2569" sId="1">
    <nc r="E92" t="inlineStr">
      <is>
        <t>AJAY</t>
      </is>
    </nc>
  </rcc>
  <rcc rId="2570" sId="1">
    <nc r="C18" t="inlineStr">
      <is>
        <t>Passed</t>
      </is>
    </nc>
  </rcc>
  <rcc rId="2571" sId="1">
    <nc r="E18" t="inlineStr">
      <is>
        <t>AJAY</t>
      </is>
    </nc>
  </rcc>
  <rcc rId="2572" sId="1">
    <nc r="C3" t="inlineStr">
      <is>
        <t>Passed</t>
      </is>
    </nc>
  </rcc>
  <rcc rId="2573" sId="1">
    <nc r="E3" t="inlineStr">
      <is>
        <t>AJAY</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4" sId="1">
    <nc r="C152" t="inlineStr">
      <is>
        <t>intel</t>
      </is>
    </nc>
  </rcc>
  <rcc rId="2575" sId="1">
    <nc r="C30" t="inlineStr">
      <is>
        <t>intel</t>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6" sId="1">
    <nc r="C7" t="inlineStr">
      <is>
        <t>Passed</t>
      </is>
    </nc>
  </rcc>
  <rcc rId="2577" sId="1">
    <nc r="E7" t="inlineStr">
      <is>
        <t>AJAY</t>
      </is>
    </nc>
  </rcc>
  <rcc rId="2578" sId="1">
    <nc r="C53" t="inlineStr">
      <is>
        <t>Passed</t>
      </is>
    </nc>
  </rcc>
  <rcc rId="2579" sId="1">
    <nc r="E53" t="inlineStr">
      <is>
        <t>AJAY</t>
      </is>
    </nc>
  </rcc>
  <rcc rId="2580" sId="1">
    <nc r="C257" t="inlineStr">
      <is>
        <t>Passed</t>
      </is>
    </nc>
  </rcc>
  <rcc rId="2581" sId="1">
    <nc r="E257" t="inlineStr">
      <is>
        <t>AJAY</t>
      </is>
    </nc>
  </rcc>
  <rcc rId="2582" sId="1">
    <nc r="C264" t="inlineStr">
      <is>
        <t>Passed</t>
      </is>
    </nc>
  </rcc>
  <rcc rId="2583" sId="1">
    <nc r="E264" t="inlineStr">
      <is>
        <t>AJAY</t>
      </is>
    </nc>
  </rcc>
  <rcc rId="2584" sId="1">
    <nc r="C122" t="inlineStr">
      <is>
        <t>Passed</t>
      </is>
    </nc>
  </rcc>
  <rcc rId="2585" sId="1">
    <nc r="C121" t="inlineStr">
      <is>
        <t>Passed</t>
      </is>
    </nc>
  </rcc>
  <rcc rId="2586" sId="1">
    <nc r="C120" t="inlineStr">
      <is>
        <t>Passed</t>
      </is>
    </nc>
  </rcc>
  <rcc rId="2587" sId="1">
    <nc r="E120" t="inlineStr">
      <is>
        <t>AJAY</t>
      </is>
    </nc>
  </rcc>
  <rcc rId="2588" sId="1">
    <nc r="E121" t="inlineStr">
      <is>
        <t>AJAY</t>
      </is>
    </nc>
  </rcc>
  <rcc rId="2589" sId="1">
    <nc r="E122" t="inlineStr">
      <is>
        <t>AJAY</t>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0" sId="1">
    <nc r="C113" t="inlineStr">
      <is>
        <t>Passed</t>
      </is>
    </nc>
  </rcc>
  <rcc rId="2591" sId="1">
    <nc r="C9" t="inlineStr">
      <is>
        <t>Passed</t>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2" sId="1">
    <oc r="D20" t="inlineStr">
      <is>
        <t>Verified with DP, HDMI, eDP, Type-C Display</t>
      </is>
    </oc>
    <nc r="D20" t="inlineStr">
      <is>
        <t xml:space="preserve"> </t>
      </is>
    </nc>
  </rcc>
  <rcc rId="2593" sId="1">
    <nc r="C130" t="inlineStr">
      <is>
        <t>Passed</t>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4" sId="1">
    <nc r="C149" t="inlineStr">
      <is>
        <t>Passed</t>
      </is>
    </nc>
  </rcc>
  <rcc rId="2595" sId="1">
    <nc r="C223" t="inlineStr">
      <is>
        <t>Passed</t>
      </is>
    </nc>
  </rcc>
  <rcc rId="2596" sId="1">
    <nc r="C20" t="inlineStr">
      <is>
        <t>Passed</t>
      </is>
    </nc>
  </rcc>
  <rcc rId="2597" sId="1">
    <nc r="C35" t="inlineStr">
      <is>
        <t>Passed</t>
      </is>
    </nc>
  </rcc>
  <rcc rId="2598" sId="1">
    <nc r="C148" t="inlineStr">
      <is>
        <t>Passed</t>
      </is>
    </nc>
  </rcc>
  <rcc rId="2599" sId="1">
    <nc r="C123" t="inlineStr">
      <is>
        <t>Passed</t>
      </is>
    </nc>
  </rcc>
  <rcc rId="2600" sId="1">
    <nc r="C103" t="inlineStr">
      <is>
        <t>Passed</t>
      </is>
    </nc>
  </rcc>
  <rcc rId="2601" sId="1">
    <nc r="C47" t="inlineStr">
      <is>
        <t>Passed</t>
      </is>
    </nc>
  </rcc>
  <rcc rId="2602" sId="1">
    <nc r="C16" t="inlineStr">
      <is>
        <t>Passed</t>
      </is>
    </nc>
  </rcc>
  <rcc rId="2603" sId="1">
    <nc r="C12" t="inlineStr">
      <is>
        <t>Passed</t>
      </is>
    </nc>
  </rcc>
  <rcc rId="2604" sId="1">
    <nc r="C199" t="inlineStr">
      <is>
        <t>Passed</t>
      </is>
    </nc>
  </rcc>
  <rcc rId="2605" sId="1">
    <nc r="C44" t="inlineStr">
      <is>
        <t>Passed</t>
      </is>
    </nc>
  </rcc>
  <rcc rId="2606" sId="1">
    <nc r="C82" t="inlineStr">
      <is>
        <t>Passed</t>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7" sId="1">
    <nc r="C207" t="inlineStr">
      <is>
        <t>Passed</t>
      </is>
    </nc>
  </rcc>
  <rcc rId="2608" sId="1">
    <nc r="C208" t="inlineStr">
      <is>
        <t>Passed</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9" sId="1">
    <nc r="C166" t="inlineStr">
      <is>
        <t>Passed</t>
      </is>
    </nc>
  </rcc>
  <rcc rId="2610" sId="1">
    <nc r="C228" t="inlineStr">
      <is>
        <t>Passed</t>
      </is>
    </nc>
  </rcc>
  <rcc rId="2611" sId="1">
    <nc r="C157" t="inlineStr">
      <is>
        <t>Passed</t>
      </is>
    </nc>
  </rcc>
  <rcc rId="2612" sId="1">
    <nc r="C159" t="inlineStr">
      <is>
        <t>Passed</t>
      </is>
    </nc>
  </rcc>
  <rcc rId="2613" sId="1">
    <nc r="C156" t="inlineStr">
      <is>
        <t>Passed</t>
      </is>
    </nc>
  </rcc>
  <rcc rId="2614" sId="1">
    <nc r="C164" t="inlineStr">
      <is>
        <t>Passed</t>
      </is>
    </nc>
  </rcc>
  <rcc rId="2615" sId="1">
    <nc r="C165" t="inlineStr">
      <is>
        <t>Passed</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6" sId="1">
    <nc r="C167" t="inlineStr">
      <is>
        <t>Passed</t>
      </is>
    </nc>
  </rcc>
  <rcc rId="2617" sId="1">
    <nc r="C158" t="inlineStr">
      <is>
        <t>Passed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5" sId="1">
    <nc r="C242" t="inlineStr">
      <is>
        <t>Passed</t>
      </is>
    </nc>
  </rcc>
  <rcc rId="3346" sId="1">
    <nc r="C199" t="inlineStr">
      <is>
        <t>Passed</t>
      </is>
    </nc>
  </rcc>
  <rcc rId="3347" sId="1">
    <nc r="C112" t="inlineStr">
      <is>
        <t>Passed</t>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8" sId="1">
    <nc r="C206" t="inlineStr">
      <is>
        <t>Passed</t>
      </is>
    </nc>
  </rcc>
  <rcc rId="2619" sId="1">
    <nc r="C64" t="inlineStr">
      <is>
        <t>Passed</t>
      </is>
    </nc>
  </rcc>
  <rcc rId="2620" sId="1">
    <nc r="C65" t="inlineStr">
      <is>
        <t>Passed</t>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1" sId="1">
    <nc r="C126" t="inlineStr">
      <is>
        <t>Passed</t>
      </is>
    </nc>
  </rcc>
  <rcc rId="2622" sId="1">
    <nc r="C127" t="inlineStr">
      <is>
        <t>Passed</t>
      </is>
    </nc>
  </rcc>
  <rcc rId="2623" sId="1">
    <nc r="C240" t="inlineStr">
      <is>
        <t>Passed</t>
      </is>
    </nc>
  </rcc>
  <rcc rId="2624" sId="1">
    <nc r="C239" t="inlineStr">
      <is>
        <t>Passed</t>
      </is>
    </nc>
  </rcc>
  <rcc rId="2625" sId="1">
    <nc r="E35" t="inlineStr">
      <is>
        <t>AJAY</t>
      </is>
    </nc>
  </rcc>
  <rfmt sheetId="1" sqref="E35">
    <dxf>
      <font>
        <b val="0"/>
        <i val="0"/>
        <strike val="0"/>
        <condense val="0"/>
        <extend val="0"/>
        <outline val="0"/>
        <shadow val="0"/>
        <u val="none"/>
        <vertAlign val="baseline"/>
        <sz val="11"/>
        <color theme="1"/>
        <name val="Calibri"/>
        <family val="2"/>
        <scheme val="minor"/>
      </font>
    </dxf>
  </rfmt>
  <rcc rId="2626" sId="1">
    <oc r="C30" t="inlineStr">
      <is>
        <t>intel</t>
      </is>
    </oc>
    <nc r="C30" t="inlineStr">
      <is>
        <t>Passed</t>
      </is>
    </nc>
  </rcc>
  <rcc rId="2627" sId="1">
    <oc r="C152" t="inlineStr">
      <is>
        <t>intel</t>
      </is>
    </oc>
    <nc r="C152" t="inlineStr">
      <is>
        <t>Passed</t>
      </is>
    </nc>
  </rcc>
  <rcc rId="2628" sId="1">
    <nc r="E152" t="inlineStr">
      <is>
        <t>AJAY</t>
      </is>
    </nc>
  </rcc>
  <rfmt sheetId="1" sqref="E152">
    <dxf>
      <alignment horizontal="general" vertical="bottom" textRotation="0" wrapText="0" indent="0" justifyLastLine="0" shrinkToFit="0" readingOrder="0"/>
    </dxf>
  </rfmt>
  <rcc rId="2629" sId="1">
    <nc r="E30" t="inlineStr">
      <is>
        <t>AJAY</t>
      </is>
    </nc>
  </rcc>
  <rfmt sheetId="1" sqref="E30">
    <dxf>
      <alignment horizontal="general" vertical="bottom" textRotation="0" wrapText="0" indent="0" justifyLastLine="0" shrinkToFit="0" readingOrder="0"/>
    </dxf>
  </rfmt>
  <rcc rId="2630" sId="1">
    <nc r="C244" t="inlineStr">
      <is>
        <t>Passed</t>
      </is>
    </nc>
  </rcc>
  <rcc rId="2631" sId="1">
    <nc r="C263" t="inlineStr">
      <is>
        <t>Passed</t>
      </is>
    </nc>
  </rcc>
  <rcc rId="2632" sId="1">
    <nc r="E263" t="inlineStr">
      <is>
        <t>AJAY</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3" sId="1">
    <nc r="C248" t="inlineStr">
      <is>
        <t>Passed</t>
      </is>
    </nc>
  </rcc>
  <rcc rId="2634" sId="1">
    <nc r="C13" t="inlineStr">
      <is>
        <t>Passed</t>
      </is>
    </nc>
  </rcc>
  <rcc rId="2635" sId="1">
    <nc r="C46" t="inlineStr">
      <is>
        <t>Passed</t>
      </is>
    </nc>
  </rcc>
  <rcc rId="2636" sId="1">
    <nc r="C168" t="inlineStr">
      <is>
        <t>Passed</t>
      </is>
    </nc>
  </rcc>
  <rcc rId="2637" sId="1">
    <nc r="C247" t="inlineStr">
      <is>
        <t>Passed</t>
      </is>
    </nc>
  </rcc>
  <rcc rId="2638" sId="1">
    <nc r="C15" t="inlineStr">
      <is>
        <t>Passed</t>
      </is>
    </nc>
  </rcc>
  <rcc rId="2639" sId="1">
    <nc r="C125" t="inlineStr">
      <is>
        <t>Passed</t>
      </is>
    </nc>
  </rcc>
  <rcc rId="2640" sId="1">
    <nc r="C249" t="inlineStr">
      <is>
        <t>Passed</t>
      </is>
    </nc>
  </rcc>
  <rcc rId="2641" sId="1">
    <nc r="C117" t="inlineStr">
      <is>
        <t>Passed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2" sId="1">
    <oc r="D298">
      <v>3</v>
    </oc>
    <nc r="D298"/>
  </rcc>
  <rcc rId="2643" sId="1">
    <oc r="C79" t="inlineStr">
      <is>
        <t>intel</t>
      </is>
    </oc>
    <nc r="C79" t="inlineStr">
      <is>
        <t>Passed</t>
      </is>
    </nc>
  </rcc>
  <rcc rId="2644" sId="1">
    <oc r="C241" t="inlineStr">
      <is>
        <t>intel</t>
      </is>
    </oc>
    <nc r="C241" t="inlineStr">
      <is>
        <t>Passed</t>
      </is>
    </nc>
  </rcc>
  <rcc rId="2645" sId="1">
    <oc r="C202" t="inlineStr">
      <is>
        <t>intel</t>
      </is>
    </oc>
    <nc r="C202" t="inlineStr">
      <is>
        <t>Passed</t>
      </is>
    </nc>
  </rcc>
  <rcc rId="2646" sId="1">
    <oc r="C40" t="inlineStr">
      <is>
        <t>intel</t>
      </is>
    </oc>
    <nc r="C40" t="inlineStr">
      <is>
        <t>Passed</t>
      </is>
    </nc>
  </rcc>
  <rcc rId="2647" sId="1">
    <oc r="C100" t="inlineStr">
      <is>
        <t>intel</t>
      </is>
    </oc>
    <nc r="C100" t="inlineStr">
      <is>
        <t>Passed</t>
      </is>
    </nc>
  </rcc>
  <rcc rId="2648" sId="1">
    <oc r="C102" t="inlineStr">
      <is>
        <t>intel</t>
      </is>
    </oc>
    <nc r="C102" t="inlineStr">
      <is>
        <t>Passed</t>
      </is>
    </nc>
  </rcc>
  <rcc rId="2649" sId="1">
    <oc r="C101" t="inlineStr">
      <is>
        <t>intel</t>
      </is>
    </oc>
    <nc r="C101" t="inlineStr">
      <is>
        <t>Passed</t>
      </is>
    </nc>
  </rcc>
  <rcc rId="2650" sId="1">
    <nc r="C281" t="inlineStr">
      <is>
        <t>Passed</t>
      </is>
    </nc>
  </rcc>
  <rcc rId="2651" sId="1">
    <nc r="C283" t="inlineStr">
      <is>
        <t>Passed</t>
      </is>
    </nc>
  </rcc>
  <rcc rId="2652" sId="1">
    <nc r="C246" t="inlineStr">
      <is>
        <t>Passed</t>
      </is>
    </nc>
  </rcc>
  <rcc rId="2653" sId="1">
    <nc r="C104" t="inlineStr">
      <is>
        <t>Passed</t>
      </is>
    </nc>
  </rcc>
  <rcc rId="2654" sId="1">
    <nc r="C242" t="inlineStr">
      <is>
        <t>Passed</t>
      </is>
    </nc>
  </rcc>
  <rcc rId="2655" sId="1">
    <nc r="E242" t="inlineStr">
      <is>
        <t>AJAY</t>
      </is>
    </nc>
  </rcc>
  <rcc rId="2656" sId="1">
    <nc r="C112" t="inlineStr">
      <is>
        <t>Passed</t>
      </is>
    </nc>
  </rcc>
  <rcc rId="2657" sId="1">
    <nc r="E112" t="inlineStr">
      <is>
        <t>AJAY</t>
      </is>
    </nc>
  </rcc>
  <rcc rId="2658" sId="1">
    <nc r="C270" t="inlineStr">
      <is>
        <t>Passed</t>
      </is>
    </nc>
  </rcc>
  <rcc rId="2659" sId="1">
    <nc r="C271" t="inlineStr">
      <is>
        <t>Passed</t>
      </is>
    </nc>
  </rcc>
  <rcc rId="2660" sId="1">
    <nc r="C245" t="inlineStr">
      <is>
        <t>Passed</t>
      </is>
    </nc>
  </rcc>
  <rcc rId="2661" sId="1">
    <nc r="E245" t="inlineStr">
      <is>
        <t>AJAY</t>
      </is>
    </nc>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8" sId="1">
    <nc r="C263"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9" sId="1">
    <nc r="C12"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0" sId="1">
    <oc r="C79" t="inlineStr">
      <is>
        <t>Intel</t>
      </is>
    </oc>
    <nc r="C79" t="inlineStr">
      <is>
        <t>Passed</t>
      </is>
    </nc>
  </rcc>
  <rcc rId="3351" sId="1">
    <oc r="C100" t="inlineStr">
      <is>
        <t>Intel</t>
      </is>
    </oc>
    <nc r="C100" t="inlineStr">
      <is>
        <t>Passed</t>
      </is>
    </nc>
  </rcc>
  <rcc rId="3352" sId="1">
    <oc r="C101" t="inlineStr">
      <is>
        <t>Intel</t>
      </is>
    </oc>
    <nc r="C101" t="inlineStr">
      <is>
        <t>Passed</t>
      </is>
    </nc>
  </rcc>
  <rcc rId="3353" sId="1">
    <oc r="C102" t="inlineStr">
      <is>
        <t>Intel</t>
      </is>
    </oc>
    <nc r="C102" t="inlineStr">
      <is>
        <t>Passed</t>
      </is>
    </nc>
  </rcc>
  <rcc rId="3354" sId="1">
    <oc r="C241" t="inlineStr">
      <is>
        <t>Intel</t>
      </is>
    </oc>
    <nc r="C241" t="inlineStr">
      <is>
        <t>Passed</t>
      </is>
    </nc>
  </rcc>
  <rcc rId="3355" sId="1">
    <oc r="C202" t="inlineStr">
      <is>
        <t>Intel</t>
      </is>
    </oc>
    <nc r="C202" t="inlineStr">
      <is>
        <t>Passed</t>
      </is>
    </nc>
  </rcc>
  <rcc rId="3356" sId="1">
    <oc r="C40" t="inlineStr">
      <is>
        <t>Intel</t>
      </is>
    </oc>
    <nc r="C40" t="inlineStr">
      <is>
        <t>Passed</t>
      </is>
    </nc>
  </rcc>
  <rcc rId="3357" sId="1">
    <nc r="E79" t="inlineStr">
      <is>
        <t>Venkateswara</t>
      </is>
    </nc>
  </rcc>
  <rcc rId="3358" sId="1">
    <nc r="E241" t="inlineStr">
      <is>
        <t>Venkateswara</t>
      </is>
    </nc>
  </rcc>
  <rfmt sheetId="1" sqref="E241">
    <dxf>
      <alignment horizontal="general" vertical="bottom" textRotation="0" wrapText="0" indent="0" justifyLastLine="0" shrinkToFit="0" readingOrder="0"/>
    </dxf>
  </rfmt>
  <rcc rId="3359" sId="1">
    <nc r="E202" t="inlineStr">
      <is>
        <t>Venkateswara</t>
      </is>
    </nc>
  </rcc>
  <rcc rId="3360" sId="1">
    <nc r="E40" t="inlineStr">
      <is>
        <t>Venkateswara</t>
      </is>
    </nc>
  </rcc>
  <rfmt sheetId="1" sqref="E40">
    <dxf>
      <alignment horizontal="general" vertical="bottom" textRotation="0" wrapText="0" indent="0" justifyLastLine="0" shrinkToFit="0" readingOrder="0"/>
    </dxf>
  </rfmt>
  <rcc rId="3361" sId="1">
    <nc r="E100" t="inlineStr">
      <is>
        <t>Venkateswara</t>
      </is>
    </nc>
  </rcc>
  <rfmt sheetId="1" sqref="E100">
    <dxf>
      <alignment horizontal="general" vertical="bottom" textRotation="0" wrapText="0" indent="0" justifyLastLine="0" shrinkToFit="0" readingOrder="0"/>
    </dxf>
  </rfmt>
  <rcc rId="3362" sId="1">
    <nc r="E101" t="inlineStr">
      <is>
        <t>Venkateswara</t>
      </is>
    </nc>
  </rcc>
  <rfmt sheetId="1" sqref="E101">
    <dxf>
      <alignment horizontal="general" vertical="bottom" textRotation="0" wrapText="0" indent="0" justifyLastLine="0" shrinkToFit="0" readingOrder="0"/>
    </dxf>
  </rfmt>
  <rcc rId="3363" sId="1">
    <nc r="E102" t="inlineStr">
      <is>
        <t>Venkateswara</t>
      </is>
    </nc>
  </rcc>
  <rfmt sheetId="1" sqref="E102">
    <dxf>
      <alignment horizontal="general" vertical="bottom" textRotation="0" wrapText="0" indent="0" justifyLastLine="0" shrinkToFit="0" readingOrder="0"/>
    </dxf>
  </rfmt>
  <rdn rId="0" localSheetId="1" customView="1" name="Z_1671F4F2_5F92_4A4B_B8F9_2B0EDF22F8A3_.wvu.FilterData" hidden="1" oldHidden="1">
    <formula>'ADL_M_LP5_CONS_BAT (1)'!$A$1:$AO$286</formula>
  </rdn>
  <rcv guid="{1671F4F2-5F92-4A4B-B8F9-2B0EDF22F8A3}"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5" sId="1">
    <nc r="C47" t="inlineStr">
      <is>
        <t>Passed</t>
      </is>
    </nc>
  </rcc>
  <rcc rId="3366" sId="1">
    <nc r="C16" t="inlineStr">
      <is>
        <t>Passed</t>
      </is>
    </nc>
  </rcc>
  <rcc rId="3367" sId="1">
    <nc r="C65" t="inlineStr">
      <is>
        <t>Passed</t>
      </is>
    </nc>
  </rcc>
  <rcc rId="3368" sId="1">
    <nc r="C64" t="inlineStr">
      <is>
        <t>Passed</t>
      </is>
    </nc>
  </rcc>
  <rcc rId="3369" sId="1">
    <nc r="C126" t="inlineStr">
      <is>
        <t>Passed</t>
      </is>
    </nc>
  </rcc>
  <rcc rId="3370" sId="1">
    <nc r="C127" t="inlineStr">
      <is>
        <t>Passed</t>
      </is>
    </nc>
  </rcc>
  <rcc rId="3371" sId="1">
    <nc r="C125" t="inlineStr">
      <is>
        <t>Passed</t>
      </is>
    </nc>
  </rcc>
  <rcc rId="3372" sId="1">
    <nc r="C239" t="inlineStr">
      <is>
        <t>Passed</t>
      </is>
    </nc>
  </rcc>
  <rcc rId="3373" sId="1">
    <nc r="C168"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5" sId="1">
    <oc r="C6" t="inlineStr">
      <is>
        <t>Passed</t>
      </is>
    </oc>
    <nc r="C6"/>
  </rcc>
  <rcc rId="3376" sId="1">
    <oc r="C265" t="inlineStr">
      <is>
        <t>Passed</t>
      </is>
    </oc>
    <nc r="C265"/>
  </rcc>
  <rcc rId="3377" sId="1">
    <oc r="C79" t="inlineStr">
      <is>
        <t>Passed</t>
      </is>
    </oc>
    <nc r="C79"/>
  </rcc>
  <rcc rId="3378" sId="1">
    <oc r="C91" t="inlineStr">
      <is>
        <t>Passed</t>
      </is>
    </oc>
    <nc r="C91"/>
  </rcc>
  <rcc rId="3379" sId="1">
    <oc r="C258" t="inlineStr">
      <is>
        <t>Passed</t>
      </is>
    </oc>
    <nc r="C258"/>
  </rcc>
  <rcc rId="3380" sId="1">
    <oc r="C112" t="inlineStr">
      <is>
        <t>Passed</t>
      </is>
    </oc>
    <nc r="C112"/>
  </rcc>
  <rcc rId="3381" sId="1">
    <oc r="C192" t="inlineStr">
      <is>
        <t>Passed</t>
      </is>
    </oc>
    <nc r="C192"/>
  </rcc>
  <rcc rId="3382" sId="1">
    <oc r="C230" t="inlineStr">
      <is>
        <t>Passed</t>
      </is>
    </oc>
    <nc r="C230"/>
  </rcc>
  <rcc rId="3383" sId="1">
    <oc r="C14" t="inlineStr">
      <is>
        <t>Passed</t>
      </is>
    </oc>
    <nc r="C14"/>
  </rcc>
  <rcc rId="3384" sId="1">
    <oc r="C45" t="inlineStr">
      <is>
        <t>Passed</t>
      </is>
    </oc>
    <nc r="C45"/>
  </rcc>
  <rcc rId="3385" sId="1">
    <oc r="C109" t="inlineStr">
      <is>
        <t>Passed</t>
      </is>
    </oc>
    <nc r="C109"/>
  </rcc>
  <rcc rId="3386" sId="1">
    <oc r="C47" t="inlineStr">
      <is>
        <t>Passed</t>
      </is>
    </oc>
    <nc r="C47"/>
  </rcc>
  <rcc rId="3387" sId="1">
    <oc r="C16" t="inlineStr">
      <is>
        <t>Passed</t>
      </is>
    </oc>
    <nc r="C16"/>
  </rcc>
  <rcc rId="3388" sId="1">
    <oc r="C12" t="inlineStr">
      <is>
        <t>Passed</t>
      </is>
    </oc>
    <nc r="C12"/>
  </rcc>
  <rcc rId="3389" sId="1">
    <oc r="C270" t="inlineStr">
      <is>
        <t>Passed</t>
      </is>
    </oc>
    <nc r="C270"/>
  </rcc>
  <rcc rId="3390" sId="1">
    <oc r="C263" t="inlineStr">
      <is>
        <t>Passed</t>
      </is>
    </oc>
    <nc r="C263"/>
  </rcc>
  <rcc rId="3391" sId="1">
    <oc r="C136" t="inlineStr">
      <is>
        <t>Passed</t>
      </is>
    </oc>
    <nc r="C136"/>
  </rcc>
  <rcc rId="3392" sId="1">
    <oc r="C23" t="inlineStr">
      <is>
        <t>Passed</t>
      </is>
    </oc>
    <nc r="C23"/>
  </rcc>
  <rcc rId="3393" sId="1">
    <oc r="C264" t="inlineStr">
      <is>
        <t>Passed</t>
      </is>
    </oc>
    <nc r="C264"/>
  </rcc>
  <rcc rId="3394" sId="1">
    <oc r="C147" t="inlineStr">
      <is>
        <t>Passed</t>
      </is>
    </oc>
    <nc r="C147"/>
  </rcc>
  <rcc rId="3395" sId="1">
    <oc r="C246" t="inlineStr">
      <is>
        <t>Passed</t>
      </is>
    </oc>
    <nc r="C246"/>
  </rcc>
  <rcc rId="3396" sId="1">
    <oc r="C113" t="inlineStr">
      <is>
        <t>Passed</t>
      </is>
    </oc>
    <nc r="C113"/>
  </rcc>
  <rcc rId="3397" sId="1">
    <oc r="C221" t="inlineStr">
      <is>
        <t>Passed</t>
      </is>
    </oc>
    <nc r="C221"/>
  </rcc>
  <rcc rId="3398" sId="1">
    <oc r="C19" t="inlineStr">
      <is>
        <t>Passed</t>
      </is>
    </oc>
    <nc r="C19"/>
  </rcc>
  <rcc rId="3399" sId="1">
    <oc r="C36" t="inlineStr">
      <is>
        <t>Passed</t>
      </is>
    </oc>
    <nc r="C36"/>
  </rcc>
  <rcc rId="3400" sId="1">
    <oc r="C37" t="inlineStr">
      <is>
        <t>Passed</t>
      </is>
    </oc>
    <nc r="C37"/>
  </rcc>
  <rcc rId="3401" sId="1">
    <oc r="C48" t="inlineStr">
      <is>
        <t>Passed</t>
      </is>
    </oc>
    <nc r="C48"/>
  </rcc>
  <rcc rId="3402" sId="1">
    <oc r="C151" t="inlineStr">
      <is>
        <t>Passed</t>
      </is>
    </oc>
    <nc r="C151"/>
  </rcc>
  <rcc rId="3403" sId="1">
    <oc r="C150" t="inlineStr">
      <is>
        <t>Passed</t>
      </is>
    </oc>
    <nc r="C150"/>
  </rcc>
  <rcc rId="3404" sId="1">
    <oc r="C54" t="inlineStr">
      <is>
        <t>Passed</t>
      </is>
    </oc>
    <nc r="C54"/>
  </rcc>
  <rcc rId="3405" sId="1">
    <oc r="C42" t="inlineStr">
      <is>
        <t>Passed</t>
      </is>
    </oc>
    <nc r="C42"/>
  </rcc>
  <rcc rId="3406" sId="1">
    <oc r="C224" t="inlineStr">
      <is>
        <t>Passed</t>
      </is>
    </oc>
    <nc r="C224"/>
  </rcc>
  <rcc rId="3407" sId="1">
    <oc r="C170" t="inlineStr">
      <is>
        <t>Passed</t>
      </is>
    </oc>
    <nc r="C170"/>
  </rcc>
  <rcc rId="3408" sId="1">
    <oc r="C171" t="inlineStr">
      <is>
        <t>Passed</t>
      </is>
    </oc>
    <nc r="C171"/>
  </rcc>
  <rcc rId="3409" sId="1">
    <oc r="C169" t="inlineStr">
      <is>
        <t>Passed</t>
      </is>
    </oc>
    <nc r="C169"/>
  </rcc>
  <rcc rId="3410" sId="1">
    <oc r="C118" t="inlineStr">
      <is>
        <t>Passed</t>
      </is>
    </oc>
    <nc r="C118"/>
  </rcc>
  <rcc rId="3411" sId="1">
    <oc r="C10" t="inlineStr">
      <is>
        <t>Passed</t>
      </is>
    </oc>
    <nc r="C10"/>
  </rcc>
  <rcc rId="3412" sId="1">
    <oc r="C128" t="inlineStr">
      <is>
        <t>Passed</t>
      </is>
    </oc>
    <nc r="C128"/>
  </rcc>
  <rcc rId="3413" sId="1">
    <oc r="C254" t="inlineStr">
      <is>
        <t>Passed</t>
      </is>
    </oc>
    <nc r="C254"/>
  </rcc>
  <rcc rId="3414" sId="1">
    <oc r="C129" t="inlineStr">
      <is>
        <t>Passed</t>
      </is>
    </oc>
    <nc r="C129"/>
  </rcc>
  <rcc rId="3415" sId="1">
    <oc r="C200" t="inlineStr">
      <is>
        <t>Passed</t>
      </is>
    </oc>
    <nc r="C200"/>
  </rcc>
  <rcc rId="3416" sId="1">
    <oc r="C204" t="inlineStr">
      <is>
        <t>Passed</t>
      </is>
    </oc>
    <nc r="C204"/>
  </rcc>
  <rcc rId="3417" sId="1">
    <oc r="C43" t="inlineStr">
      <is>
        <t>Passed</t>
      </is>
    </oc>
    <nc r="C43"/>
  </rcc>
  <rcc rId="3418" sId="1">
    <oc r="C272" t="inlineStr">
      <is>
        <t>Passed</t>
      </is>
    </oc>
    <nc r="C272"/>
  </rcc>
  <rcc rId="3419" sId="1">
    <oc r="C273" t="inlineStr">
      <is>
        <t>Passed</t>
      </is>
    </oc>
    <nc r="C273"/>
  </rcc>
  <rcc rId="3420" sId="1">
    <oc r="C241" t="inlineStr">
      <is>
        <t>Passed</t>
      </is>
    </oc>
    <nc r="C241"/>
  </rcc>
  <rcc rId="3421" sId="1">
    <oc r="C202" t="inlineStr">
      <is>
        <t>Passed</t>
      </is>
    </oc>
    <nc r="C202"/>
  </rcc>
  <rcc rId="3422" sId="1">
    <oc r="C116" t="inlineStr">
      <is>
        <t>Passed</t>
      </is>
    </oc>
    <nc r="C116"/>
  </rcc>
  <rcc rId="3423" sId="1">
    <oc r="C255" t="inlineStr">
      <is>
        <t>Passed</t>
      </is>
    </oc>
    <nc r="C255"/>
  </rcc>
  <rcc rId="3424" sId="1">
    <oc r="C85" t="inlineStr">
      <is>
        <t>Passed</t>
      </is>
    </oc>
    <nc r="C85"/>
  </rcc>
  <rcc rId="3425" sId="1">
    <oc r="C253" t="inlineStr">
      <is>
        <t>Passed</t>
      </is>
    </oc>
    <nc r="C253"/>
  </rcc>
  <rcc rId="3426" sId="1">
    <oc r="C92" t="inlineStr">
      <is>
        <t>Passed</t>
      </is>
    </oc>
    <nc r="C92"/>
  </rcc>
  <rcc rId="3427" sId="1">
    <oc r="C93" t="inlineStr">
      <is>
        <t>Passed</t>
      </is>
    </oc>
    <nc r="C93"/>
  </rcc>
  <rcc rId="3428" sId="1">
    <oc r="C271" t="inlineStr">
      <is>
        <t>Passed</t>
      </is>
    </oc>
    <nc r="C271"/>
  </rcc>
  <rcc rId="3429" sId="1">
    <oc r="C267" t="inlineStr">
      <is>
        <t>Passed</t>
      </is>
    </oc>
    <nc r="C267"/>
  </rcc>
  <rcc rId="3430" sId="1">
    <oc r="C90" t="inlineStr">
      <is>
        <t>Passed</t>
      </is>
    </oc>
    <nc r="C90"/>
  </rcc>
  <rcc rId="3431" sId="1">
    <oc r="C227" t="inlineStr">
      <is>
        <t>Passed</t>
      </is>
    </oc>
    <nc r="C227"/>
  </rcc>
  <rcc rId="3432" sId="1">
    <oc r="C163" t="inlineStr">
      <is>
        <t>Passed</t>
      </is>
    </oc>
    <nc r="C163"/>
  </rcc>
  <rcc rId="3433" sId="1">
    <oc r="C162" t="inlineStr">
      <is>
        <t>Passed</t>
      </is>
    </oc>
    <nc r="C162"/>
  </rcc>
  <rcc rId="3434" sId="1">
    <oc r="C88" t="inlineStr">
      <is>
        <t>Passed</t>
      </is>
    </oc>
    <nc r="C88"/>
  </rcc>
  <rcc rId="3435" sId="1">
    <oc r="C9" t="inlineStr">
      <is>
        <t>Passed</t>
      </is>
    </oc>
    <nc r="C9"/>
  </rcc>
  <rcc rId="3436" sId="1">
    <oc r="C126" t="inlineStr">
      <is>
        <t>Passed</t>
      </is>
    </oc>
    <nc r="C126"/>
  </rcc>
  <rcc rId="3437" sId="1">
    <oc r="C127" t="inlineStr">
      <is>
        <t>Passed</t>
      </is>
    </oc>
    <nc r="C127"/>
  </rcc>
  <rcc rId="3438" sId="1">
    <oc r="C281" t="inlineStr">
      <is>
        <t>Passed</t>
      </is>
    </oc>
    <nc r="C281"/>
  </rcc>
  <rcc rId="3439" sId="1">
    <oc r="C283" t="inlineStr">
      <is>
        <t>Passed</t>
      </is>
    </oc>
    <nc r="C283"/>
  </rcc>
  <rcc rId="3440" sId="1">
    <oc r="C18" t="inlineStr">
      <is>
        <t>Passed</t>
      </is>
    </oc>
    <nc r="C18"/>
  </rcc>
  <rcc rId="3441" sId="1">
    <oc r="C276" t="inlineStr">
      <is>
        <t>Passed</t>
      </is>
    </oc>
    <nc r="C276"/>
  </rcc>
  <rcc rId="3442" sId="1">
    <oc r="C274" t="inlineStr">
      <is>
        <t>Passed</t>
      </is>
    </oc>
    <nc r="C274"/>
  </rcc>
  <rcc rId="3443" sId="1">
    <oc r="C275" t="inlineStr">
      <is>
        <t>Passed</t>
      </is>
    </oc>
    <nc r="C275"/>
  </rcc>
  <rcc rId="3444" sId="1">
    <oc r="C115" t="inlineStr">
      <is>
        <t>Passed</t>
      </is>
    </oc>
    <nc r="C115"/>
  </rcc>
  <rcc rId="3445" sId="1">
    <oc r="C3" t="inlineStr">
      <is>
        <t>Passed</t>
      </is>
    </oc>
    <nc r="C3"/>
  </rcc>
  <rcc rId="3446" sId="1">
    <oc r="C49" t="inlineStr">
      <is>
        <t>Passed</t>
      </is>
    </oc>
    <nc r="C49"/>
  </rcc>
  <rcc rId="3447" sId="1">
    <oc r="C197" t="inlineStr">
      <is>
        <t>Passed</t>
      </is>
    </oc>
    <nc r="C197"/>
  </rcc>
  <rcc rId="3448" sId="1">
    <oc r="C89" t="inlineStr">
      <is>
        <t>Passed</t>
      </is>
    </oc>
    <nc r="C89"/>
  </rcc>
  <rcc rId="3449" sId="1">
    <oc r="C220" t="inlineStr">
      <is>
        <t>Passed</t>
      </is>
    </oc>
    <nc r="C220"/>
  </rcc>
  <rcc rId="3450" sId="1">
    <oc r="C145" t="inlineStr">
      <is>
        <t>Passed</t>
      </is>
    </oc>
    <nc r="C145"/>
  </rcc>
  <rcc rId="3451" sId="1">
    <oc r="C141" t="inlineStr">
      <is>
        <t>Passed</t>
      </is>
    </oc>
    <nc r="C141"/>
  </rcc>
  <rcc rId="3452" sId="1">
    <oc r="C143" t="inlineStr">
      <is>
        <t>Passed</t>
      </is>
    </oc>
    <nc r="C143"/>
  </rcc>
  <rcc rId="3453" sId="1">
    <oc r="C218" t="inlineStr">
      <is>
        <t>Passed</t>
      </is>
    </oc>
    <nc r="C218"/>
  </rcc>
  <rcc rId="3454" sId="1">
    <oc r="C84" t="inlineStr">
      <is>
        <t>Passed</t>
      </is>
    </oc>
    <nc r="C84"/>
  </rcc>
  <rcc rId="3455" sId="1">
    <oc r="C139" t="inlineStr">
      <is>
        <t>Passed</t>
      </is>
    </oc>
    <nc r="C139"/>
  </rcc>
  <rcc rId="3456" sId="1">
    <oc r="C117" t="inlineStr">
      <is>
        <t>Passed</t>
      </is>
    </oc>
    <nc r="C117"/>
  </rcc>
  <rcc rId="3457" sId="1">
    <oc r="C7" t="inlineStr">
      <is>
        <t>Passed</t>
      </is>
    </oc>
    <nc r="C7"/>
  </rcc>
  <rcc rId="3458" sId="1">
    <oc r="C8" t="inlineStr">
      <is>
        <t>Passed</t>
      </is>
    </oc>
    <nc r="C8"/>
  </rcc>
  <rcc rId="3459" sId="1">
    <oc r="C28" t="inlineStr">
      <is>
        <t>Passed</t>
      </is>
    </oc>
    <nc r="C28"/>
  </rcc>
  <rcc rId="3460" sId="1">
    <oc r="C152" t="inlineStr">
      <is>
        <t>Passed</t>
      </is>
    </oc>
    <nc r="C152"/>
  </rcc>
  <rcc rId="3461" sId="1">
    <oc r="C30" t="inlineStr">
      <is>
        <t>Passed</t>
      </is>
    </oc>
    <nc r="C30"/>
  </rcc>
  <rcc rId="3462" sId="1">
    <oc r="C35" t="inlineStr">
      <is>
        <t>Passed</t>
      </is>
    </oc>
    <nc r="C35"/>
  </rcc>
  <rcc rId="3463" sId="1">
    <oc r="C94" t="inlineStr">
      <is>
        <t>Passed</t>
      </is>
    </oc>
    <nc r="C94"/>
  </rcc>
  <rcc rId="3464" sId="1">
    <oc r="C41" t="inlineStr">
      <is>
        <t>Passed</t>
      </is>
    </oc>
    <nc r="C41"/>
  </rcc>
  <rcc rId="3465" sId="1">
    <oc r="C266" t="inlineStr">
      <is>
        <t>Passed</t>
      </is>
    </oc>
    <nc r="C266"/>
  </rcc>
  <rcc rId="3466" sId="1">
    <oc r="C268" t="inlineStr">
      <is>
        <t>Passed</t>
      </is>
    </oc>
    <nc r="C268"/>
  </rcc>
  <rcc rId="3467" sId="1">
    <oc r="C31" t="inlineStr">
      <is>
        <t>Passed</t>
      </is>
    </oc>
    <nc r="C31"/>
  </rcc>
  <rcc rId="3468" sId="1">
    <oc r="C134" t="inlineStr">
      <is>
        <t>Passed</t>
      </is>
    </oc>
    <nc r="C134"/>
  </rcc>
  <rcc rId="3469" sId="1">
    <oc r="C135" t="inlineStr">
      <is>
        <t>Passed</t>
      </is>
    </oc>
    <nc r="C135"/>
  </rcc>
  <rcc rId="3470" sId="1">
    <oc r="C216" t="inlineStr">
      <is>
        <t>Passed</t>
      </is>
    </oc>
    <nc r="C216"/>
  </rcc>
  <rcc rId="3471" sId="1">
    <oc r="C131" t="inlineStr">
      <is>
        <t>Passed</t>
      </is>
    </oc>
    <nc r="C131"/>
  </rcc>
  <rcc rId="3472" sId="1">
    <oc r="C103" t="inlineStr">
      <is>
        <t>Passed</t>
      </is>
    </oc>
    <nc r="C103"/>
  </rcc>
  <rcc rId="3473" sId="1">
    <oc r="C123" t="inlineStr">
      <is>
        <t>Passed</t>
      </is>
    </oc>
    <nc r="C123"/>
  </rcc>
  <rcc rId="3474" sId="1">
    <oc r="C4" t="inlineStr">
      <is>
        <t>Passed</t>
      </is>
    </oc>
    <nc r="C4"/>
  </rcc>
  <rcc rId="3475" sId="1">
    <oc r="C5" t="inlineStr">
      <is>
        <t>Passed</t>
      </is>
    </oc>
    <nc r="C5"/>
  </rcc>
  <rcc rId="3476" sId="1">
    <oc r="C285" t="inlineStr">
      <is>
        <t>Passed</t>
      </is>
    </oc>
    <nc r="C285"/>
  </rcc>
  <rcc rId="3477" sId="1">
    <oc r="C284" t="inlineStr">
      <is>
        <t>Passed</t>
      </is>
    </oc>
    <nc r="C284"/>
  </rcc>
  <rcc rId="3478" sId="1">
    <oc r="C286" t="inlineStr">
      <is>
        <t>Passed</t>
      </is>
    </oc>
    <nc r="C286"/>
  </rcc>
  <rcc rId="3479" sId="1">
    <oc r="C2" t="inlineStr">
      <is>
        <t>Passed</t>
      </is>
    </oc>
    <nc r="C2"/>
  </rcc>
  <rcc rId="3480" sId="1">
    <oc r="C98" t="inlineStr">
      <is>
        <t>Passed</t>
      </is>
    </oc>
    <nc r="C98"/>
  </rcc>
  <rcc rId="3481" sId="1">
    <oc r="C175" t="inlineStr">
      <is>
        <t>Passed</t>
      </is>
    </oc>
    <nc r="C175"/>
  </rcc>
  <rcc rId="3482" sId="1">
    <oc r="C62" t="inlineStr">
      <is>
        <t>Passed</t>
      </is>
    </oc>
    <nc r="C62"/>
  </rcc>
  <rcc rId="3483" sId="1">
    <oc r="C59" t="inlineStr">
      <is>
        <t>Passed</t>
      </is>
    </oc>
    <nc r="C59"/>
  </rcc>
  <rcc rId="3484" sId="1">
    <oc r="C179" t="inlineStr">
      <is>
        <t>Passed</t>
      </is>
    </oc>
    <nc r="C179"/>
  </rcc>
  <rcc rId="3485" sId="1">
    <oc r="C78" t="inlineStr">
      <is>
        <t>Passed</t>
      </is>
    </oc>
    <nc r="C78"/>
  </rcc>
  <rcc rId="3486" sId="1">
    <oc r="C61" t="inlineStr">
      <is>
        <t>Passed</t>
      </is>
    </oc>
    <nc r="C61"/>
  </rcc>
  <rcc rId="3487" sId="1">
    <oc r="C181" t="inlineStr">
      <is>
        <t>Passed</t>
      </is>
    </oc>
    <nc r="C181"/>
  </rcc>
  <rcc rId="3488" sId="1">
    <oc r="C178" t="inlineStr">
      <is>
        <t>Passed</t>
      </is>
    </oc>
    <nc r="C178"/>
  </rcc>
  <rcc rId="3489" sId="1">
    <oc r="C77" t="inlineStr">
      <is>
        <t>Passed</t>
      </is>
    </oc>
    <nc r="C77"/>
  </rcc>
  <rcc rId="3490" sId="1">
    <oc r="C76" t="inlineStr">
      <is>
        <t>Passed</t>
      </is>
    </oc>
    <nc r="C76"/>
  </rcc>
  <rcc rId="3491" sId="1">
    <oc r="C97" t="inlineStr">
      <is>
        <t>Passed</t>
      </is>
    </oc>
    <nc r="C97"/>
  </rcc>
  <rcc rId="3492" sId="1">
    <oc r="C177" t="inlineStr">
      <is>
        <t>Passed</t>
      </is>
    </oc>
    <nc r="C177"/>
  </rcc>
  <rcc rId="3493" sId="1">
    <oc r="C66" t="inlineStr">
      <is>
        <t>Passed</t>
      </is>
    </oc>
    <nc r="C66"/>
  </rcc>
  <rcc rId="3494" sId="1">
    <oc r="C68" t="inlineStr">
      <is>
        <t>Passed</t>
      </is>
    </oc>
    <nc r="C68"/>
  </rcc>
  <rcc rId="3495" sId="1">
    <oc r="C187" t="inlineStr">
      <is>
        <t>Passed</t>
      </is>
    </oc>
    <nc r="C187"/>
  </rcc>
  <rcc rId="3496" sId="1">
    <oc r="C185" t="inlineStr">
      <is>
        <t>Passed</t>
      </is>
    </oc>
    <nc r="C185"/>
  </rcc>
  <rcc rId="3497" sId="1">
    <oc r="C107" t="inlineStr">
      <is>
        <t>Passed</t>
      </is>
    </oc>
    <nc r="C107"/>
  </rcc>
  <rcc rId="3498" sId="1">
    <oc r="C106" t="inlineStr">
      <is>
        <t>Passed</t>
      </is>
    </oc>
    <nc r="C106"/>
  </rcc>
  <rcc rId="3499" sId="1">
    <oc r="C105" t="inlineStr">
      <is>
        <t>Passed</t>
      </is>
    </oc>
    <nc r="C105"/>
  </rcc>
  <rcc rId="3500" sId="1">
    <oc r="C24" t="inlineStr">
      <is>
        <t>Passed</t>
      </is>
    </oc>
    <nc r="C24"/>
  </rcc>
  <rcc rId="3501" sId="1">
    <oc r="C161" t="inlineStr">
      <is>
        <t>Passed</t>
      </is>
    </oc>
    <nc r="C161"/>
  </rcc>
  <rcc rId="3502" sId="1">
    <oc r="C226" t="inlineStr">
      <is>
        <t>Passed</t>
      </is>
    </oc>
    <nc r="C226"/>
  </rcc>
  <rcc rId="3503" sId="1">
    <oc r="C160" t="inlineStr">
      <is>
        <t>Passed</t>
      </is>
    </oc>
    <nc r="C160"/>
  </rcc>
  <rcc rId="3504" sId="1">
    <oc r="C50" t="inlineStr">
      <is>
        <t>Passed</t>
      </is>
    </oc>
    <nc r="C50"/>
  </rcc>
  <rcc rId="3505" sId="1">
    <oc r="C65" t="inlineStr">
      <is>
        <t>Passed</t>
      </is>
    </oc>
    <nc r="C65"/>
  </rcc>
  <rcc rId="3506" sId="1">
    <oc r="C64" t="inlineStr">
      <is>
        <t>Passed</t>
      </is>
    </oc>
    <nc r="C64"/>
  </rcc>
  <rcc rId="3507" sId="1">
    <oc r="C212" t="inlineStr">
      <is>
        <t>Passed</t>
      </is>
    </oc>
    <nc r="C212"/>
  </rcc>
  <rcc rId="3508" sId="1">
    <oc r="C60" t="inlineStr">
      <is>
        <t>Passed</t>
      </is>
    </oc>
    <nc r="C60"/>
  </rcc>
  <rcc rId="3509" sId="1">
    <oc r="C58" t="inlineStr">
      <is>
        <t>Passed</t>
      </is>
    </oc>
    <nc r="C58"/>
  </rcc>
  <rcc rId="3510" sId="1">
    <oc r="C190" t="inlineStr">
      <is>
        <t>Passed</t>
      </is>
    </oc>
    <nc r="C190"/>
  </rcc>
  <rcc rId="3511" sId="1">
    <oc r="C229" t="inlineStr">
      <is>
        <t>Passed</t>
      </is>
    </oc>
    <nc r="C229"/>
  </rcc>
  <rcc rId="3512" sId="1">
    <oc r="C189" t="inlineStr">
      <is>
        <t>Passed</t>
      </is>
    </oc>
    <nc r="C189"/>
  </rcc>
  <rcc rId="3513" sId="1">
    <oc r="C280" t="inlineStr">
      <is>
        <t>Passed</t>
      </is>
    </oc>
    <nc r="C280"/>
  </rcc>
  <rcc rId="3514" sId="1">
    <oc r="C219" t="inlineStr">
      <is>
        <t>Passed</t>
      </is>
    </oc>
    <nc r="C219"/>
  </rcc>
  <rcc rId="3515" sId="1">
    <oc r="C144" t="inlineStr">
      <is>
        <t>Passed</t>
      </is>
    </oc>
    <nc r="C144"/>
  </rcc>
  <rcc rId="3516" sId="1">
    <oc r="C140" t="inlineStr">
      <is>
        <t>Passed</t>
      </is>
    </oc>
    <nc r="C140"/>
  </rcc>
  <rcc rId="3517" sId="1">
    <oc r="C217" t="inlineStr">
      <is>
        <t>Passed</t>
      </is>
    </oc>
    <nc r="C217"/>
  </rcc>
  <rcc rId="3518" sId="1">
    <oc r="C172" t="inlineStr">
      <is>
        <t>Passed</t>
      </is>
    </oc>
    <nc r="C172"/>
  </rcc>
  <rcc rId="3519" sId="1">
    <oc r="C142" t="inlineStr">
      <is>
        <t>Passed</t>
      </is>
    </oc>
    <nc r="C142"/>
  </rcc>
  <rcc rId="3520" sId="1">
    <oc r="C83" t="inlineStr">
      <is>
        <t>Passed</t>
      </is>
    </oc>
    <nc r="C83"/>
  </rcc>
  <rcc rId="3521" sId="1">
    <oc r="C40" t="inlineStr">
      <is>
        <t>Passed</t>
      </is>
    </oc>
    <nc r="C40"/>
  </rcc>
  <rcc rId="3522" sId="1">
    <oc r="C21" t="inlineStr">
      <is>
        <t>Passed</t>
      </is>
    </oc>
    <nc r="C21"/>
  </rcc>
  <rcc rId="3523" sId="1">
    <oc r="C215" t="inlineStr">
      <is>
        <t>Passed</t>
      </is>
    </oc>
    <nc r="C215"/>
  </rcc>
  <rcc rId="3524" sId="1">
    <oc r="C75" t="inlineStr">
      <is>
        <t>Passed</t>
      </is>
    </oc>
    <nc r="C75"/>
  </rcc>
  <rcc rId="3525" sId="1">
    <oc r="C203" t="inlineStr">
      <is>
        <t>Passed</t>
      </is>
    </oc>
    <nc r="C203"/>
  </rcc>
  <rcc rId="3526" sId="1">
    <oc r="C208" t="inlineStr">
      <is>
        <t>Passed</t>
      </is>
    </oc>
    <nc r="C208"/>
  </rcc>
  <rcc rId="3527" sId="1">
    <oc r="C207" t="inlineStr">
      <is>
        <t>Passed</t>
      </is>
    </oc>
    <nc r="C207"/>
  </rcc>
  <rcc rId="3528" sId="1">
    <oc r="C206" t="inlineStr">
      <is>
        <t>Passed</t>
      </is>
    </oc>
    <nc r="C206"/>
  </rcc>
  <rcc rId="3529" sId="1">
    <oc r="C20" t="inlineStr">
      <is>
        <t>Passed</t>
      </is>
    </oc>
    <nc r="C20"/>
  </rcc>
  <rcc rId="3530" sId="1">
    <oc r="C193" t="inlineStr">
      <is>
        <t>Passed</t>
      </is>
    </oc>
    <nc r="C193"/>
  </rcc>
  <rcc rId="3531" sId="1">
    <oc r="C29" t="inlineStr">
      <is>
        <t>Passed</t>
      </is>
    </oc>
    <nc r="C29"/>
  </rcc>
  <rcc rId="3532" sId="1">
    <oc r="C53" t="inlineStr">
      <is>
        <t>Passed</t>
      </is>
    </oc>
    <nc r="C53"/>
  </rcc>
  <rcc rId="3533" sId="1">
    <oc r="C130" t="inlineStr">
      <is>
        <t>Passed</t>
      </is>
    </oc>
    <nc r="C130"/>
  </rcc>
  <rcc rId="3534" sId="1">
    <oc r="C244" t="inlineStr">
      <is>
        <t>Passed</t>
      </is>
    </oc>
    <nc r="C244"/>
  </rcc>
  <rcc rId="3535" sId="1">
    <oc r="C149" t="inlineStr">
      <is>
        <t>Passed</t>
      </is>
    </oc>
    <nc r="C149"/>
  </rcc>
  <rcc rId="3536" sId="1">
    <oc r="C223" t="inlineStr">
      <is>
        <t>Passed</t>
      </is>
    </oc>
    <nc r="C223"/>
  </rcc>
  <rcc rId="3537" sId="1">
    <oc r="C148" t="inlineStr">
      <is>
        <t>Passed</t>
      </is>
    </oc>
    <nc r="C148"/>
  </rcc>
  <rcc rId="3538" sId="1">
    <oc r="C249" t="inlineStr">
      <is>
        <t>Passed</t>
      </is>
    </oc>
    <nc r="C249"/>
  </rcc>
  <rcc rId="3539" sId="1">
    <oc r="C100" t="inlineStr">
      <is>
        <t>Passed</t>
      </is>
    </oc>
    <nc r="C100"/>
  </rcc>
  <rcc rId="3540" sId="1">
    <oc r="C101" t="inlineStr">
      <is>
        <t>Passed</t>
      </is>
    </oc>
    <nc r="C101"/>
  </rcc>
  <rcc rId="3541" sId="1">
    <oc r="C102" t="inlineStr">
      <is>
        <t>Passed</t>
      </is>
    </oc>
    <nc r="C102"/>
  </rcc>
  <rcc rId="3542" sId="1">
    <oc r="C257" t="inlineStr">
      <is>
        <t>Passed</t>
      </is>
    </oc>
    <nc r="C257"/>
  </rcc>
  <rcc rId="3543" sId="1">
    <oc r="C138" t="inlineStr">
      <is>
        <t>Passed</t>
      </is>
    </oc>
    <nc r="C138"/>
  </rcc>
  <rcc rId="3544" sId="1">
    <oc r="C125" t="inlineStr">
      <is>
        <t>Passed</t>
      </is>
    </oc>
    <nc r="C125"/>
  </rcc>
  <rcc rId="3545" sId="1">
    <oc r="C104" t="inlineStr">
      <is>
        <t>Passed</t>
      </is>
    </oc>
    <nc r="C104"/>
  </rcc>
  <rcc rId="3546" sId="1">
    <oc r="C198" t="inlineStr">
      <is>
        <t>Passed</t>
      </is>
    </oc>
    <nc r="C198"/>
  </rcc>
  <rcc rId="3547" sId="1">
    <oc r="C155" t="inlineStr">
      <is>
        <t>Passed</t>
      </is>
    </oc>
    <nc r="C155"/>
  </rcc>
  <rcc rId="3548" sId="1">
    <oc r="C225" t="inlineStr">
      <is>
        <t>Passed</t>
      </is>
    </oc>
    <nc r="C225"/>
  </rcc>
  <rcc rId="3549" sId="1">
    <oc r="C26" t="inlineStr">
      <is>
        <t>Passed</t>
      </is>
    </oc>
    <nc r="C26"/>
  </rcc>
  <rcc rId="3550" sId="1">
    <oc r="C27" t="inlineStr">
      <is>
        <t>Passed</t>
      </is>
    </oc>
    <nc r="C27"/>
  </rcc>
  <rcc rId="3551" sId="1">
    <oc r="C25" t="inlineStr">
      <is>
        <t>Passed</t>
      </is>
    </oc>
    <nc r="C25"/>
  </rcc>
  <rcc rId="3552" sId="1">
    <oc r="C245" t="inlineStr">
      <is>
        <t>Passed</t>
      </is>
    </oc>
    <nc r="C245"/>
  </rcc>
  <rcc rId="3553" sId="1">
    <oc r="C11" t="inlineStr">
      <is>
        <t>Passed</t>
      </is>
    </oc>
    <nc r="C11"/>
  </rcc>
  <rcc rId="3554" sId="1">
    <oc r="C15" t="inlineStr">
      <is>
        <t>Passed</t>
      </is>
    </oc>
    <nc r="C15"/>
  </rcc>
  <rcc rId="3555" sId="1">
    <oc r="C205" t="inlineStr">
      <is>
        <t>Passed</t>
      </is>
    </oc>
    <nc r="C205"/>
  </rcc>
  <rcc rId="3556" sId="1">
    <oc r="C167" t="inlineStr">
      <is>
        <t>Passed</t>
      </is>
    </oc>
    <nc r="C167"/>
  </rcc>
  <rcc rId="3557" sId="1">
    <oc r="C238" t="inlineStr">
      <is>
        <t>Passed</t>
      </is>
    </oc>
    <nc r="C238"/>
  </rcc>
  <rcc rId="3558" sId="1">
    <oc r="C133" t="inlineStr">
      <is>
        <t>Passed</t>
      </is>
    </oc>
    <nc r="C133"/>
  </rcc>
  <rcc rId="3559" sId="1">
    <oc r="C132" t="inlineStr">
      <is>
        <t>Passed</t>
      </is>
    </oc>
    <nc r="C132"/>
  </rcc>
  <rcc rId="3560" sId="1">
    <oc r="C228" t="inlineStr">
      <is>
        <t>Passed</t>
      </is>
    </oc>
    <nc r="C228"/>
  </rcc>
  <rcc rId="3561" sId="1">
    <oc r="C166" t="inlineStr">
      <is>
        <t>Passed</t>
      </is>
    </oc>
    <nc r="C166"/>
  </rcc>
  <rcc rId="3562" sId="1">
    <oc r="C157" t="inlineStr">
      <is>
        <t>Passed</t>
      </is>
    </oc>
    <nc r="C157"/>
  </rcc>
  <rcc rId="3563" sId="1">
    <oc r="C159" t="inlineStr">
      <is>
        <t>Passed</t>
      </is>
    </oc>
    <nc r="C159"/>
  </rcc>
  <rcc rId="3564" sId="1">
    <oc r="C165" t="inlineStr">
      <is>
        <t>Passed</t>
      </is>
    </oc>
    <nc r="C165"/>
  </rcc>
  <rcc rId="3565" sId="1">
    <oc r="C164" t="inlineStr">
      <is>
        <t>Passed</t>
      </is>
    </oc>
    <nc r="C164"/>
  </rcc>
  <rcc rId="3566" sId="1">
    <oc r="C156" t="inlineStr">
      <is>
        <t>Passed</t>
      </is>
    </oc>
    <nc r="C156"/>
  </rcc>
  <rcc rId="3567" sId="1">
    <oc r="C158" t="inlineStr">
      <is>
        <t>Passed</t>
      </is>
    </oc>
    <nc r="C158"/>
  </rcc>
  <rcc rId="3568" sId="1">
    <oc r="C247" t="inlineStr">
      <is>
        <t>Passed</t>
      </is>
    </oc>
    <nc r="C247"/>
  </rcc>
  <rcc rId="3569" sId="1">
    <oc r="C242" t="inlineStr">
      <is>
        <t>Passed</t>
      </is>
    </oc>
    <nc r="C242"/>
  </rcc>
  <rcc rId="3570" sId="1">
    <oc r="C248" t="inlineStr">
      <is>
        <t>Passed</t>
      </is>
    </oc>
    <nc r="C248"/>
  </rcc>
  <rcc rId="3571" sId="1">
    <oc r="C13" t="inlineStr">
      <is>
        <t>Passed</t>
      </is>
    </oc>
    <nc r="C13"/>
  </rcc>
  <rcc rId="3572" sId="1">
    <oc r="C46" t="inlineStr">
      <is>
        <t>Passed</t>
      </is>
    </oc>
    <nc r="C46"/>
  </rcc>
  <rcc rId="3573" sId="1">
    <oc r="C240" t="inlineStr">
      <is>
        <t>Passed</t>
      </is>
    </oc>
    <nc r="C240"/>
  </rcc>
  <rcc rId="3574" sId="1">
    <oc r="C239" t="inlineStr">
      <is>
        <t>Passed</t>
      </is>
    </oc>
    <nc r="C239"/>
  </rcc>
  <rcc rId="3575" sId="1">
    <oc r="C168" t="inlineStr">
      <is>
        <t>Passed</t>
      </is>
    </oc>
    <nc r="C168"/>
  </rcc>
  <rcc rId="3576" sId="1">
    <oc r="C199" t="inlineStr">
      <is>
        <t>Passed</t>
      </is>
    </oc>
    <nc r="C199"/>
  </rcc>
  <rcc rId="3577" sId="1">
    <oc r="C44" t="inlineStr">
      <is>
        <t>Passed</t>
      </is>
    </oc>
    <nc r="C44"/>
  </rcc>
  <rcc rId="3578" sId="1">
    <oc r="C261" t="inlineStr">
      <is>
        <t>Passed</t>
      </is>
    </oc>
    <nc r="C261"/>
  </rcc>
  <rcc rId="3579" sId="1">
    <oc r="C17" t="inlineStr">
      <is>
        <t>Passed</t>
      </is>
    </oc>
    <nc r="C17"/>
  </rcc>
  <rcc rId="3580" sId="1">
    <oc r="C82" t="inlineStr">
      <is>
        <t>Passed</t>
      </is>
    </oc>
    <nc r="C82"/>
  </rcc>
  <rcc rId="3581" sId="1">
    <oc r="C122" t="inlineStr">
      <is>
        <t>Passed</t>
      </is>
    </oc>
    <nc r="C122"/>
  </rcc>
  <rcc rId="3582" sId="1">
    <oc r="C121" t="inlineStr">
      <is>
        <t>Passed</t>
      </is>
    </oc>
    <nc r="C121"/>
  </rcc>
  <rcc rId="3583" sId="1">
    <oc r="C120" t="inlineStr">
      <is>
        <t>Passed</t>
      </is>
    </oc>
    <nc r="C120"/>
  </rcc>
  <rcc rId="3584" sId="1">
    <oc r="C214" t="inlineStr">
      <is>
        <t>Passed</t>
      </is>
    </oc>
    <nc r="C214"/>
  </rcc>
  <rcc rId="3585" sId="1">
    <oc r="C176" t="inlineStr">
      <is>
        <t>Passed</t>
      </is>
    </oc>
    <nc r="C176"/>
  </rcc>
  <rcc rId="3586" sId="1">
    <oc r="C63" t="inlineStr">
      <is>
        <t>Passed</t>
      </is>
    </oc>
    <nc r="C63"/>
  </rcc>
  <rcc rId="3587" sId="1">
    <oc r="C183" t="inlineStr">
      <is>
        <t>Passed</t>
      </is>
    </oc>
    <nc r="C183"/>
  </rcc>
  <rcc rId="3588" sId="1">
    <oc r="C180" t="inlineStr">
      <is>
        <t>Passed</t>
      </is>
    </oc>
    <nc r="C180"/>
  </rcc>
  <rcc rId="3589" sId="1">
    <oc r="C67" t="inlineStr">
      <is>
        <t>Passed</t>
      </is>
    </oc>
    <nc r="C67"/>
  </rcc>
  <rcc rId="3590" sId="1">
    <oc r="C256" t="inlineStr">
      <is>
        <t>Passed</t>
      </is>
    </oc>
    <nc r="C256"/>
  </rcc>
  <rcc rId="3591" sId="1">
    <oc r="C182" t="inlineStr">
      <is>
        <t>Passed</t>
      </is>
    </oc>
    <nc r="C182"/>
  </rcc>
  <rcc rId="3592" sId="1">
    <oc r="C269" t="inlineStr">
      <is>
        <t>Passed</t>
      </is>
    </oc>
    <nc r="C269"/>
  </rcc>
  <rcc rId="3593" sId="1">
    <oc r="C213" t="inlineStr">
      <is>
        <t>Passed</t>
      </is>
    </oc>
    <nc r="C213"/>
  </rcc>
  <rcc rId="3594" sId="1">
    <oc r="C186" t="inlineStr">
      <is>
        <t>Passed</t>
      </is>
    </oc>
    <nc r="C186"/>
  </rcc>
  <rcc rId="3595" sId="1">
    <oc r="C174" t="inlineStr">
      <is>
        <t>Passed</t>
      </is>
    </oc>
    <nc r="C174"/>
  </rcc>
  <rcc rId="3596" sId="1">
    <oc r="C72" t="inlineStr">
      <is>
        <t>Passed</t>
      </is>
    </oc>
    <nc r="C72"/>
  </rcc>
  <rcc rId="3597" sId="1">
    <oc r="C81" t="inlineStr">
      <is>
        <t>Passed</t>
      </is>
    </oc>
    <nc r="C81"/>
  </rcc>
  <rcc rId="3598" sId="1">
    <oc r="C71" t="inlineStr">
      <is>
        <t>Passed</t>
      </is>
    </oc>
    <nc r="C71"/>
  </rcc>
  <rcc rId="3599" sId="1">
    <oc r="C173" t="inlineStr">
      <is>
        <t>Passed</t>
      </is>
    </oc>
    <nc r="C173"/>
  </rcc>
  <rcc rId="3600" sId="1">
    <oc r="C184" t="inlineStr">
      <is>
        <t>Passed</t>
      </is>
    </oc>
    <nc r="C184"/>
  </rcc>
  <rcc rId="3601" sId="1">
    <oc r="C222" t="inlineStr">
      <is>
        <t>Passed</t>
      </is>
    </oc>
    <nc r="C222"/>
  </rcc>
  <rcc rId="3602" sId="1">
    <oc r="C196" t="inlineStr">
      <is>
        <t>Passed</t>
      </is>
    </oc>
    <nc r="C196"/>
  </rcc>
  <rcc rId="3603" sId="1">
    <oc r="C39" t="inlineStr">
      <is>
        <t>Passed</t>
      </is>
    </oc>
    <nc r="C39"/>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5" sId="1">
    <nc r="E194" t="inlineStr">
      <is>
        <t>Aish</t>
      </is>
    </nc>
  </rcc>
  <rcc rId="3606" sId="1">
    <nc r="E195" t="inlineStr">
      <is>
        <t>Aish</t>
      </is>
    </nc>
  </rcc>
  <rcc rId="3607" sId="1">
    <nc r="E146" t="inlineStr">
      <is>
        <t>Aish</t>
      </is>
    </nc>
  </rcc>
  <rcc rId="3608" sId="1">
    <nc r="E243" t="inlineStr">
      <is>
        <t>Aish</t>
      </is>
    </nc>
  </rcc>
  <rcc rId="3609" sId="1">
    <nc r="E69" t="inlineStr">
      <is>
        <t>Aish</t>
      </is>
    </nc>
  </rcc>
  <rcc rId="3610" sId="1">
    <nc r="E32" t="inlineStr">
      <is>
        <t>Aish</t>
      </is>
    </nc>
  </rcc>
  <rcc rId="3611" sId="1">
    <nc r="E33" t="inlineStr">
      <is>
        <t>Aish</t>
      </is>
    </nc>
  </rcc>
  <rcc rId="3612" sId="1">
    <nc r="E34" t="inlineStr">
      <is>
        <t>Aish</t>
      </is>
    </nc>
  </rcc>
  <rcc rId="3613" sId="1">
    <nc r="E73" t="inlineStr">
      <is>
        <t>Aish</t>
      </is>
    </nc>
  </rcc>
  <rcc rId="3614" sId="1">
    <nc r="E74" t="inlineStr">
      <is>
        <t>Aish</t>
      </is>
    </nc>
  </rcc>
  <rcc rId="3615" sId="1">
    <nc r="E80" t="inlineStr">
      <is>
        <t>Aish</t>
      </is>
    </nc>
  </rcc>
  <rcc rId="3616" sId="1">
    <nc r="E99" t="inlineStr">
      <is>
        <t>Aish</t>
      </is>
    </nc>
  </rcc>
  <rcc rId="3617" sId="1">
    <nc r="E119" t="inlineStr">
      <is>
        <t>Aish</t>
      </is>
    </nc>
  </rcc>
  <rcc rId="3618" sId="1">
    <nc r="E137" t="inlineStr">
      <is>
        <t>Aish</t>
      </is>
    </nc>
  </rcc>
  <rcc rId="3619" sId="1">
    <nc r="E153" t="inlineStr">
      <is>
        <t>Aish</t>
      </is>
    </nc>
  </rcc>
  <rcc rId="3620" sId="1">
    <nc r="E154" t="inlineStr">
      <is>
        <t>Aish</t>
      </is>
    </nc>
  </rcc>
  <rcc rId="3621" sId="1">
    <nc r="E188" t="inlineStr">
      <is>
        <t>Aish</t>
      </is>
    </nc>
  </rcc>
  <rcc rId="3622" sId="1">
    <nc r="E191" t="inlineStr">
      <is>
        <t>Aish</t>
      </is>
    </nc>
  </rcc>
  <rcc rId="3623" sId="1">
    <nc r="E201" t="inlineStr">
      <is>
        <t>Aish</t>
      </is>
    </nc>
  </rcc>
  <rcc rId="3624" sId="1">
    <nc r="E231" t="inlineStr">
      <is>
        <t>Aish</t>
      </is>
    </nc>
  </rcc>
  <rcc rId="3625" sId="1">
    <nc r="E232" t="inlineStr">
      <is>
        <t>Aish</t>
      </is>
    </nc>
  </rcc>
  <rcc rId="3626" sId="1">
    <nc r="E233" t="inlineStr">
      <is>
        <t>Aish</t>
      </is>
    </nc>
  </rcc>
  <rcc rId="3627" sId="1">
    <nc r="E234" t="inlineStr">
      <is>
        <t>Aish</t>
      </is>
    </nc>
  </rcc>
  <rcc rId="3628" sId="1">
    <nc r="E235" t="inlineStr">
      <is>
        <t>Aish</t>
      </is>
    </nc>
  </rcc>
  <rcc rId="3629" sId="1">
    <nc r="E236" t="inlineStr">
      <is>
        <t>Aish</t>
      </is>
    </nc>
  </rcc>
  <rcc rId="3630" sId="1">
    <nc r="E237" t="inlineStr">
      <is>
        <t>Aish</t>
      </is>
    </nc>
  </rcc>
  <rfmt sheetId="1" sqref="E237">
    <dxf>
      <alignment horizontal="general" vertical="bottom" textRotation="0" wrapText="0" indent="0" justifyLastLine="0" shrinkToFit="0" readingOrder="0"/>
    </dxf>
  </rfmt>
  <rcc rId="3631" sId="1">
    <nc r="C254" t="inlineStr">
      <is>
        <t>Passed</t>
      </is>
    </nc>
  </rcc>
  <rcc rId="3632" sId="1">
    <nc r="C43" t="inlineStr">
      <is>
        <t>Passed</t>
      </is>
    </nc>
  </rcc>
  <rcc rId="3633" sId="1">
    <nc r="C50"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4" sId="1">
    <nc r="C90" t="inlineStr">
      <is>
        <t>passed</t>
      </is>
    </nc>
  </rcc>
  <rcc rId="3635" sId="1">
    <nc r="C285" t="inlineStr">
      <is>
        <t>Passed</t>
      </is>
    </nc>
  </rcc>
  <rcc rId="3636" sId="1">
    <nc r="C284" t="inlineStr">
      <is>
        <t>Passed</t>
      </is>
    </nc>
  </rcc>
  <rcc rId="3637" sId="1">
    <nc r="C286" t="inlineStr">
      <is>
        <t>Passed</t>
      </is>
    </nc>
  </rcc>
  <rcc rId="3638" sId="1">
    <nc r="C2" t="inlineStr">
      <is>
        <t>Passed</t>
      </is>
    </nc>
  </rcc>
  <rcc rId="3639" sId="1">
    <nc r="C98" t="inlineStr">
      <is>
        <t>Passed</t>
      </is>
    </nc>
  </rcc>
  <rcc rId="3640" sId="1">
    <nc r="C175" t="inlineStr">
      <is>
        <t>Passed</t>
      </is>
    </nc>
  </rcc>
  <rcc rId="3641" sId="1">
    <nc r="C62" t="inlineStr">
      <is>
        <t>Passed</t>
      </is>
    </nc>
  </rcc>
  <rcc rId="3642" sId="1">
    <nc r="C59" t="inlineStr">
      <is>
        <t>Passed</t>
      </is>
    </nc>
  </rcc>
  <rcc rId="3643" sId="1">
    <nc r="C179" t="inlineStr">
      <is>
        <t>Passed</t>
      </is>
    </nc>
  </rcc>
  <rcc rId="3644" sId="1">
    <nc r="C78" t="inlineStr">
      <is>
        <t>Passed</t>
      </is>
    </nc>
  </rcc>
  <rcc rId="3645" sId="1">
    <nc r="C61" t="inlineStr">
      <is>
        <t>Passed</t>
      </is>
    </nc>
  </rcc>
  <rcc rId="3646" sId="1">
    <nc r="C181" t="inlineStr">
      <is>
        <t>Passed</t>
      </is>
    </nc>
  </rcc>
  <rcc rId="3647" sId="1">
    <nc r="C178" t="inlineStr">
      <is>
        <t>Passed</t>
      </is>
    </nc>
  </rcc>
  <rcc rId="3648" sId="1">
    <nc r="C77" t="inlineStr">
      <is>
        <t>Passed</t>
      </is>
    </nc>
  </rcc>
  <rcc rId="3649" sId="1">
    <nc r="C76" t="inlineStr">
      <is>
        <t>Passed</t>
      </is>
    </nc>
  </rcc>
  <rcc rId="3650" sId="1">
    <nc r="C97" t="inlineStr">
      <is>
        <t>Passed</t>
      </is>
    </nc>
  </rcc>
  <rcc rId="3651" sId="1">
    <nc r="C177" t="inlineStr">
      <is>
        <t>Passed</t>
      </is>
    </nc>
  </rcc>
  <rcc rId="3652" sId="1">
    <nc r="C66" t="inlineStr">
      <is>
        <t>Passed</t>
      </is>
    </nc>
  </rcc>
  <rcc rId="3653" sId="1">
    <nc r="C68" t="inlineStr">
      <is>
        <t>Passed</t>
      </is>
    </nc>
  </rcc>
  <rcc rId="3654" sId="1">
    <nc r="C187" t="inlineStr">
      <is>
        <t>Passed</t>
      </is>
    </nc>
  </rcc>
  <rcc rId="3655" sId="1">
    <nc r="C185" t="inlineStr">
      <is>
        <t>Passed</t>
      </is>
    </nc>
  </rcc>
  <rcc rId="3656" sId="1">
    <nc r="C29" t="inlineStr">
      <is>
        <t>Passed</t>
      </is>
    </nc>
  </rcc>
  <rcc rId="3657" sId="1">
    <nc r="C214" t="inlineStr">
      <is>
        <t>Passed</t>
      </is>
    </nc>
  </rcc>
  <rcc rId="3658" sId="1">
    <nc r="C176" t="inlineStr">
      <is>
        <t>Passed</t>
      </is>
    </nc>
  </rcc>
  <rcc rId="3659" sId="1">
    <nc r="C63" t="inlineStr">
      <is>
        <t>Passed</t>
      </is>
    </nc>
  </rcc>
  <rcc rId="3660" sId="1">
    <nc r="C183" t="inlineStr">
      <is>
        <t>Passed</t>
      </is>
    </nc>
  </rcc>
  <rcc rId="3661" sId="1">
    <nc r="C180" t="inlineStr">
      <is>
        <t>Passed</t>
      </is>
    </nc>
  </rcc>
  <rcc rId="3662" sId="1">
    <nc r="C67" t="inlineStr">
      <is>
        <t>Passed</t>
      </is>
    </nc>
  </rcc>
  <rcc rId="3663" sId="1">
    <nc r="C256" t="inlineStr">
      <is>
        <t>Passed</t>
      </is>
    </nc>
  </rcc>
  <rcc rId="3664" sId="1">
    <nc r="C182" t="inlineStr">
      <is>
        <t>Passed</t>
      </is>
    </nc>
  </rcc>
  <rcc rId="3665" sId="1">
    <nc r="C213" t="inlineStr">
      <is>
        <t>Passed</t>
      </is>
    </nc>
  </rcc>
  <rcc rId="3666" sId="1">
    <nc r="C186" t="inlineStr">
      <is>
        <t>Passed</t>
      </is>
    </nc>
  </rcc>
  <rcc rId="3667" sId="1">
    <nc r="C174" t="inlineStr">
      <is>
        <t>Passed</t>
      </is>
    </nc>
  </rcc>
  <rcc rId="3668" sId="1">
    <nc r="C72" t="inlineStr">
      <is>
        <t>Passed</t>
      </is>
    </nc>
  </rcc>
  <rcc rId="3669" sId="1">
    <nc r="C81" t="inlineStr">
      <is>
        <t>Passed</t>
      </is>
    </nc>
  </rcc>
  <rcc rId="3670" sId="1">
    <nc r="C71" t="inlineStr">
      <is>
        <t>Passed</t>
      </is>
    </nc>
  </rcc>
  <rcc rId="3671" sId="1">
    <nc r="C173" t="inlineStr">
      <is>
        <t>Passed</t>
      </is>
    </nc>
  </rcc>
  <rcc rId="3672" sId="1">
    <nc r="C184"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1" sId="1">
    <nc r="C33" t="inlineStr">
      <is>
        <t>Passed</t>
      </is>
    </nc>
  </rcc>
  <rcc rId="2982" sId="1">
    <nc r="C34" t="inlineStr">
      <is>
        <t>Passed</t>
      </is>
    </nc>
  </rcc>
  <rcc rId="2983" sId="1">
    <nc r="C136" t="inlineStr">
      <is>
        <t>Passed</t>
      </is>
    </nc>
  </rcc>
  <rcc rId="2984" sId="1">
    <nc r="C36" t="inlineStr">
      <is>
        <t>Passed</t>
      </is>
    </nc>
  </rcc>
  <rcc rId="2985" sId="1">
    <nc r="C37" t="inlineStr">
      <is>
        <t>Passed</t>
      </is>
    </nc>
  </rcc>
  <rcc rId="2986" sId="1">
    <oc r="E258" t="inlineStr">
      <is>
        <t>Aish</t>
      </is>
    </oc>
    <nc r="E258"/>
  </rcc>
  <rcc rId="2987" sId="1">
    <oc r="E112" t="inlineStr">
      <is>
        <t>AJAY</t>
      </is>
    </oc>
    <nc r="E112"/>
  </rcc>
  <rcc rId="2988" sId="1">
    <oc r="E194" t="inlineStr">
      <is>
        <t>AJAY</t>
      </is>
    </oc>
    <nc r="E194"/>
  </rcc>
  <rcc rId="2989" sId="1">
    <oc r="E195" t="inlineStr">
      <is>
        <t>AJAY</t>
      </is>
    </oc>
    <nc r="E195"/>
  </rcc>
  <rcc rId="2990" sId="1">
    <oc r="E192" t="inlineStr">
      <is>
        <t>AJAY</t>
      </is>
    </oc>
    <nc r="E192"/>
  </rcc>
  <rcc rId="2991" sId="1">
    <oc r="E230" t="inlineStr">
      <is>
        <t>AJAY</t>
      </is>
    </oc>
    <nc r="E230"/>
  </rcc>
  <rcc rId="2992" sId="1">
    <oc r="E14" t="inlineStr">
      <is>
        <t>Aish</t>
      </is>
    </oc>
    <nc r="E14"/>
  </rcc>
  <rcc rId="2993" sId="1">
    <oc r="E263" t="inlineStr">
      <is>
        <t>AJAY</t>
      </is>
    </oc>
    <nc r="E263"/>
  </rcc>
  <rcc rId="2994" sId="1">
    <oc r="E136" t="inlineStr">
      <is>
        <t>Aish</t>
      </is>
    </oc>
    <nc r="E136"/>
  </rcc>
  <rcc rId="2995" sId="1">
    <oc r="E264" t="inlineStr">
      <is>
        <t>AJAY</t>
      </is>
    </oc>
    <nc r="E264"/>
  </rcc>
  <rcc rId="2996" sId="1">
    <oc r="E146" t="inlineStr">
      <is>
        <t>Aish</t>
      </is>
    </oc>
    <nc r="E146"/>
  </rcc>
  <rcc rId="2997" sId="1">
    <oc r="E243" t="inlineStr">
      <is>
        <t>Aish</t>
      </is>
    </oc>
    <nc r="E243"/>
  </rcc>
  <rcc rId="2998" sId="1">
    <oc r="E69" t="inlineStr">
      <is>
        <t>Aish</t>
      </is>
    </oc>
    <nc r="E69"/>
  </rcc>
  <rcc rId="2999" sId="1">
    <oc r="E221" t="inlineStr">
      <is>
        <t>Aish</t>
      </is>
    </oc>
    <nc r="E221"/>
  </rcc>
  <rcc rId="3000" sId="1">
    <oc r="E32" t="inlineStr">
      <is>
        <t>Aish</t>
      </is>
    </oc>
    <nc r="E32"/>
  </rcc>
  <rcc rId="3001" sId="1">
    <oc r="E33" t="inlineStr">
      <is>
        <t>Aish</t>
      </is>
    </oc>
    <nc r="E33"/>
  </rcc>
  <rcc rId="3002" sId="1">
    <oc r="E34" t="inlineStr">
      <is>
        <t>Aish</t>
      </is>
    </oc>
    <nc r="E34"/>
  </rcc>
  <rcc rId="3003" sId="1">
    <oc r="E19" t="inlineStr">
      <is>
        <t>Aish</t>
      </is>
    </oc>
    <nc r="E19"/>
  </rcc>
  <rcc rId="3004" sId="1">
    <oc r="E36" t="inlineStr">
      <is>
        <t>Aish</t>
      </is>
    </oc>
    <nc r="E36"/>
  </rcc>
  <rcc rId="3005" sId="1">
    <oc r="E37" t="inlineStr">
      <is>
        <t>Aish</t>
      </is>
    </oc>
    <nc r="E37"/>
  </rcc>
  <rcc rId="3006" sId="1">
    <oc r="E151" t="inlineStr">
      <is>
        <t>AJAY</t>
      </is>
    </oc>
    <nc r="E151"/>
  </rcc>
  <rcc rId="3007" sId="1">
    <oc r="E150" t="inlineStr">
      <is>
        <t>AJAY</t>
      </is>
    </oc>
    <nc r="E150"/>
  </rcc>
  <rcc rId="3008" sId="1">
    <oc r="E54" t="inlineStr">
      <is>
        <t>AJAY</t>
      </is>
    </oc>
    <nc r="E54"/>
  </rcc>
  <rcc rId="3009" sId="1">
    <oc r="E42" t="inlineStr">
      <is>
        <t>Aish</t>
      </is>
    </oc>
    <nc r="E42"/>
  </rcc>
  <rcc rId="3010" sId="1">
    <oc r="E170" t="inlineStr">
      <is>
        <t>AJAY</t>
      </is>
    </oc>
    <nc r="E170"/>
  </rcc>
  <rcc rId="3011" sId="1">
    <oc r="E128" t="inlineStr">
      <is>
        <t>AJAY</t>
      </is>
    </oc>
    <nc r="E128"/>
  </rcc>
  <rcc rId="3012" sId="1">
    <oc r="E254" t="inlineStr">
      <is>
        <t>AJAY</t>
      </is>
    </oc>
    <nc r="E254"/>
  </rcc>
  <rcc rId="3013" sId="1">
    <oc r="E129" t="inlineStr">
      <is>
        <t>AJAY</t>
      </is>
    </oc>
    <nc r="E129"/>
  </rcc>
  <rcc rId="3014" sId="1">
    <oc r="E204" t="inlineStr">
      <is>
        <t>AJAY</t>
      </is>
    </oc>
    <nc r="E204"/>
  </rcc>
  <rcc rId="3015" sId="1">
    <oc r="E272" t="inlineStr">
      <is>
        <t>AJAY</t>
      </is>
    </oc>
    <nc r="E272"/>
  </rcc>
  <rcc rId="3016" sId="1">
    <oc r="E273" t="inlineStr">
      <is>
        <t>AJAY</t>
      </is>
    </oc>
    <nc r="E273"/>
  </rcc>
  <rcc rId="3017" sId="1">
    <oc r="E255" t="inlineStr">
      <is>
        <t>AJAY</t>
      </is>
    </oc>
    <nc r="E255"/>
  </rcc>
  <rcc rId="3018" sId="1">
    <oc r="E85" t="inlineStr">
      <is>
        <t>Aish</t>
      </is>
    </oc>
    <nc r="E85"/>
  </rcc>
  <rcc rId="3019" sId="1">
    <oc r="E253" t="inlineStr">
      <is>
        <t>AJAY</t>
      </is>
    </oc>
    <nc r="E253"/>
  </rcc>
  <rcc rId="3020" sId="1">
    <oc r="E92" t="inlineStr">
      <is>
        <t>AJAY</t>
      </is>
    </oc>
    <nc r="E92"/>
  </rcc>
  <rcc rId="3021" sId="1">
    <oc r="E93" t="inlineStr">
      <is>
        <t>AJAY</t>
      </is>
    </oc>
    <nc r="E93"/>
  </rcc>
  <rcc rId="3022" sId="1">
    <oc r="E267" t="inlineStr">
      <is>
        <t>Aish</t>
      </is>
    </oc>
    <nc r="E267"/>
  </rcc>
  <rcc rId="3023" sId="1">
    <oc r="E73" t="inlineStr">
      <is>
        <t>Aish</t>
      </is>
    </oc>
    <nc r="E73"/>
  </rcc>
  <rcc rId="3024" sId="1">
    <oc r="E74" t="inlineStr">
      <is>
        <t>Aish</t>
      </is>
    </oc>
    <nc r="E74"/>
  </rcc>
  <rcc rId="3025" sId="1">
    <oc r="E80" t="inlineStr">
      <is>
        <t>Aish</t>
      </is>
    </oc>
    <nc r="E80"/>
  </rcc>
  <rcc rId="3026" sId="1">
    <oc r="E18" t="inlineStr">
      <is>
        <t>AJAY</t>
      </is>
    </oc>
    <nc r="E18"/>
  </rcc>
  <rcc rId="3027" sId="1">
    <oc r="E276" t="inlineStr">
      <is>
        <t>AJAY</t>
      </is>
    </oc>
    <nc r="E276"/>
  </rcc>
  <rcc rId="3028" sId="1">
    <oc r="E274" t="inlineStr">
      <is>
        <t>AJAY</t>
      </is>
    </oc>
    <nc r="E274"/>
  </rcc>
  <rcc rId="3029" sId="1">
    <oc r="E275" t="inlineStr">
      <is>
        <t>AJAY</t>
      </is>
    </oc>
    <nc r="E275"/>
  </rcc>
  <rcc rId="3030" sId="1">
    <oc r="E3" t="inlineStr">
      <is>
        <t>AJAY</t>
      </is>
    </oc>
    <nc r="E3"/>
  </rcc>
  <rcc rId="3031" sId="1">
    <oc r="E49" t="inlineStr">
      <is>
        <t>AJAY</t>
      </is>
    </oc>
    <nc r="E49"/>
  </rcc>
  <rcc rId="3032" sId="1">
    <oc r="E89" t="inlineStr">
      <is>
        <t>AJAY</t>
      </is>
    </oc>
    <nc r="E89"/>
  </rcc>
  <rcc rId="3033" sId="1">
    <oc r="E7" t="inlineStr">
      <is>
        <t>AJAY</t>
      </is>
    </oc>
    <nc r="E7"/>
  </rcc>
  <rcc rId="3034" sId="1">
    <oc r="E99" t="inlineStr">
      <is>
        <t>Aish</t>
      </is>
    </oc>
    <nc r="E99"/>
  </rcc>
  <rcc rId="3035" sId="1">
    <oc r="E28" t="inlineStr">
      <is>
        <t>AJAY</t>
      </is>
    </oc>
    <nc r="E28"/>
  </rcc>
  <rcc rId="3036" sId="1">
    <oc r="E152" t="inlineStr">
      <is>
        <t>AJAY</t>
      </is>
    </oc>
    <nc r="E152"/>
  </rcc>
  <rcc rId="3037" sId="1">
    <oc r="E30" t="inlineStr">
      <is>
        <t>AJAY</t>
      </is>
    </oc>
    <nc r="E30"/>
  </rcc>
  <rcc rId="3038" sId="1">
    <oc r="E35" t="inlineStr">
      <is>
        <t>AJAY</t>
      </is>
    </oc>
    <nc r="E35"/>
  </rcc>
  <rcc rId="3039" sId="1">
    <oc r="E31" t="inlineStr">
      <is>
        <t>Aish</t>
      </is>
    </oc>
    <nc r="E31"/>
  </rcc>
  <rcc rId="3040" sId="1">
    <oc r="E134" t="inlineStr">
      <is>
        <t>AJAY</t>
      </is>
    </oc>
    <nc r="E134"/>
  </rcc>
  <rcc rId="3041" sId="1">
    <oc r="E135" t="inlineStr">
      <is>
        <t>AJAY</t>
      </is>
    </oc>
    <nc r="E135"/>
  </rcc>
  <rcc rId="3042" sId="1">
    <oc r="E216" t="inlineStr">
      <is>
        <t>AJAY</t>
      </is>
    </oc>
    <nc r="E216"/>
  </rcc>
  <rcc rId="3043" sId="1">
    <oc r="E131" t="inlineStr">
      <is>
        <t>AJAY</t>
      </is>
    </oc>
    <nc r="E131"/>
  </rcc>
  <rcc rId="3044" sId="1">
    <oc r="E119" t="inlineStr">
      <is>
        <t>Aish</t>
      </is>
    </oc>
    <nc r="E119"/>
  </rcc>
  <rcc rId="3045" sId="1">
    <oc r="E137" t="inlineStr">
      <is>
        <t>Aish</t>
      </is>
    </oc>
    <nc r="E137"/>
  </rcc>
  <rcc rId="3046" sId="1">
    <oc r="E161" t="inlineStr">
      <is>
        <t>Aish</t>
      </is>
    </oc>
    <nc r="E161"/>
  </rcc>
  <rcc rId="3047" sId="1">
    <oc r="E226" t="inlineStr">
      <is>
        <t>Aish</t>
      </is>
    </oc>
    <nc r="E226"/>
  </rcc>
  <rcc rId="3048" sId="1">
    <oc r="E153" t="inlineStr">
      <is>
        <t>Aish</t>
      </is>
    </oc>
    <nc r="E153"/>
  </rcc>
  <rcc rId="3049" sId="1">
    <oc r="E154" t="inlineStr">
      <is>
        <t>Aish</t>
      </is>
    </oc>
    <nc r="E154"/>
  </rcc>
  <rcc rId="3050" sId="1">
    <oc r="E160" t="inlineStr">
      <is>
        <t>Aish</t>
      </is>
    </oc>
    <nc r="E160"/>
  </rcc>
  <rcc rId="3051" sId="1">
    <oc r="E50" t="inlineStr">
      <is>
        <t>aish</t>
      </is>
    </oc>
    <nc r="E50"/>
  </rcc>
  <rcc rId="3052" sId="1">
    <oc r="E212" t="inlineStr">
      <is>
        <t>Aish</t>
      </is>
    </oc>
    <nc r="E212"/>
  </rcc>
  <rcc rId="3053" sId="1">
    <oc r="E60" t="inlineStr">
      <is>
        <t>Aish</t>
      </is>
    </oc>
    <nc r="E60"/>
  </rcc>
  <rcc rId="3054" sId="1">
    <oc r="E58" t="inlineStr">
      <is>
        <t>Aish</t>
      </is>
    </oc>
    <nc r="E58"/>
  </rcc>
  <rcc rId="3055" sId="1">
    <oc r="E172" t="inlineStr">
      <is>
        <t>Aish</t>
      </is>
    </oc>
    <nc r="E172"/>
  </rcc>
  <rcc rId="3056" sId="1">
    <oc r="E215" t="inlineStr">
      <is>
        <t>Aish</t>
      </is>
    </oc>
    <nc r="E215"/>
  </rcc>
  <rcc rId="3057" sId="1">
    <oc r="E75" t="inlineStr">
      <is>
        <t>Aish</t>
      </is>
    </oc>
    <nc r="E75"/>
  </rcc>
  <rcc rId="3058" sId="1">
    <oc r="E53" t="inlineStr">
      <is>
        <t>AJAY</t>
      </is>
    </oc>
    <nc r="E53"/>
  </rcc>
  <rcc rId="3059" sId="1">
    <oc r="E188" t="inlineStr">
      <is>
        <t>Aish</t>
      </is>
    </oc>
    <nc r="E188"/>
  </rcc>
  <rcc rId="3060" sId="1">
    <oc r="E191" t="inlineStr">
      <is>
        <t>Aish</t>
      </is>
    </oc>
    <nc r="E191"/>
  </rcc>
  <rcc rId="3061" sId="1">
    <oc r="E257" t="inlineStr">
      <is>
        <t>AJAY</t>
      </is>
    </oc>
    <nc r="E257"/>
  </rcc>
  <rcc rId="3062" sId="1">
    <oc r="E201" t="inlineStr">
      <is>
        <t>Aish</t>
      </is>
    </oc>
    <nc r="E201"/>
  </rcc>
  <rcc rId="3063" sId="1">
    <oc r="E26" t="inlineStr">
      <is>
        <t>Aish</t>
      </is>
    </oc>
    <nc r="E26"/>
  </rcc>
  <rcc rId="3064" sId="1">
    <oc r="E25" t="inlineStr">
      <is>
        <t>Aish</t>
      </is>
    </oc>
    <nc r="E25"/>
  </rcc>
  <rcc rId="3065" sId="1">
    <oc r="E245" t="inlineStr">
      <is>
        <t>AJAY</t>
      </is>
    </oc>
    <nc r="E245"/>
  </rcc>
  <rcc rId="3066" sId="1">
    <oc r="E238" t="inlineStr">
      <is>
        <t>Aish</t>
      </is>
    </oc>
    <nc r="E238"/>
  </rcc>
  <rcc rId="3067" sId="1">
    <oc r="E133" t="inlineStr">
      <is>
        <t>Aish</t>
      </is>
    </oc>
    <nc r="E133"/>
  </rcc>
  <rcc rId="3068" sId="1">
    <oc r="E132" t="inlineStr">
      <is>
        <t>Aish</t>
      </is>
    </oc>
    <nc r="E132"/>
  </rcc>
  <rcc rId="3069" sId="1">
    <oc r="E231" t="inlineStr">
      <is>
        <t>Aish</t>
      </is>
    </oc>
    <nc r="E231"/>
  </rcc>
  <rcc rId="3070" sId="1">
    <oc r="E232" t="inlineStr">
      <is>
        <t>Aish</t>
      </is>
    </oc>
    <nc r="E232"/>
  </rcc>
  <rcc rId="3071" sId="1">
    <oc r="E233" t="inlineStr">
      <is>
        <t>Aish</t>
      </is>
    </oc>
    <nc r="E233"/>
  </rcc>
  <rcc rId="3072" sId="1">
    <oc r="E234" t="inlineStr">
      <is>
        <t>Aish</t>
      </is>
    </oc>
    <nc r="E234"/>
  </rcc>
  <rcc rId="3073" sId="1">
    <oc r="E235" t="inlineStr">
      <is>
        <t>Aish</t>
      </is>
    </oc>
    <nc r="E235"/>
  </rcc>
  <rcc rId="3074" sId="1">
    <oc r="E236" t="inlineStr">
      <is>
        <t>Aish</t>
      </is>
    </oc>
    <nc r="E236"/>
  </rcc>
  <rcc rId="3075" sId="1">
    <oc r="E237" t="inlineStr">
      <is>
        <t>Aish</t>
      </is>
    </oc>
    <nc r="E237"/>
  </rcc>
  <rcc rId="3076" sId="1">
    <oc r="E242" t="inlineStr">
      <is>
        <t>AJAY</t>
      </is>
    </oc>
    <nc r="E242"/>
  </rcc>
  <rcc rId="3077" sId="1">
    <oc r="E122" t="inlineStr">
      <is>
        <t>AJAY</t>
      </is>
    </oc>
    <nc r="E122"/>
  </rcc>
  <rcc rId="3078" sId="1">
    <oc r="E121" t="inlineStr">
      <is>
        <t>AJAY</t>
      </is>
    </oc>
    <nc r="E121"/>
  </rcc>
  <rcc rId="3079" sId="1">
    <oc r="E120" t="inlineStr">
      <is>
        <t>AJAY</t>
      </is>
    </oc>
    <nc r="E120"/>
  </rcc>
  <rcc rId="3080" sId="1">
    <oc r="E269" t="inlineStr">
      <is>
        <t>Aish</t>
      </is>
    </oc>
    <nc r="E269"/>
  </rcc>
  <rcc rId="3081" sId="1">
    <oc r="E196" t="inlineStr">
      <is>
        <t>Aish</t>
      </is>
    </oc>
    <nc r="E196"/>
  </rcc>
  <rcc rId="3082" sId="1">
    <oc r="E39" t="inlineStr">
      <is>
        <t>Aish</t>
      </is>
    </oc>
    <nc r="E39"/>
  </rcc>
  <rcc rId="3083" sId="1">
    <oc r="E1" t="inlineStr">
      <is>
        <t>Locked By</t>
      </is>
    </oc>
    <nc r="E1" t="inlineStr">
      <is>
        <t>Locked by</t>
      </is>
    </nc>
  </rcc>
  <rcc rId="3084" sId="1">
    <nc r="C51" t="inlineStr">
      <is>
        <t>Blocked</t>
      </is>
    </nc>
  </rcc>
  <rcc rId="3085" sId="1">
    <nc r="C52" t="inlineStr">
      <is>
        <t>Blocked</t>
      </is>
    </nc>
  </rcc>
  <rcc rId="3086" sId="1">
    <nc r="C73" t="inlineStr">
      <is>
        <t>Passed</t>
      </is>
    </nc>
  </rcc>
  <rcc rId="3087" sId="1">
    <nc r="C74" t="inlineStr">
      <is>
        <t>Passed</t>
      </is>
    </nc>
  </rcc>
  <rcc rId="3088" sId="1">
    <nc r="C231" t="inlineStr">
      <is>
        <t>Passed</t>
      </is>
    </nc>
  </rcc>
  <rcc rId="3089" sId="1">
    <nc r="C232" t="inlineStr">
      <is>
        <t>Passed</t>
      </is>
    </nc>
  </rcc>
  <rcc rId="3090" sId="1">
    <nc r="C233" t="inlineStr">
      <is>
        <t>Passed</t>
      </is>
    </nc>
  </rcc>
  <rcc rId="3091" sId="1">
    <nc r="C234" t="inlineStr">
      <is>
        <t>Passed</t>
      </is>
    </nc>
  </rcc>
  <rcc rId="3092" sId="1">
    <nc r="C235" t="inlineStr">
      <is>
        <t>Passed</t>
      </is>
    </nc>
  </rcc>
  <rcc rId="3093" sId="1">
    <nc r="C236" t="inlineStr">
      <is>
        <t>Passed</t>
      </is>
    </nc>
  </rcc>
  <rcc rId="3094" sId="1">
    <nc r="C237" t="inlineStr">
      <is>
        <t>Passed</t>
      </is>
    </nc>
  </rcc>
  <rcc rId="3095" sId="1">
    <nc r="C201" t="inlineStr">
      <is>
        <t>Passed</t>
      </is>
    </nc>
  </rcc>
  <rcc rId="3096" sId="1">
    <nc r="C191" t="inlineStr">
      <is>
        <t>Passed</t>
      </is>
    </nc>
  </rcc>
  <rcc rId="3097" sId="1">
    <nc r="C188" t="inlineStr">
      <is>
        <t>Passed</t>
      </is>
    </nc>
  </rcc>
  <rcc rId="3098" sId="1">
    <nc r="C154" t="inlineStr">
      <is>
        <t>Passed</t>
      </is>
    </nc>
  </rcc>
  <rcc rId="3099" sId="1">
    <nc r="C153" t="inlineStr">
      <is>
        <t>Passed</t>
      </is>
    </nc>
  </rcc>
  <rcc rId="3100" sId="1">
    <nc r="C137" t="inlineStr">
      <is>
        <t>Passed</t>
      </is>
    </nc>
  </rcc>
  <rcc rId="3101" sId="1">
    <nc r="C119" t="inlineStr">
      <is>
        <t>Passed</t>
      </is>
    </nc>
  </rcc>
  <rcc rId="3102" sId="1">
    <nc r="C99" t="inlineStr">
      <is>
        <t>Passed</t>
      </is>
    </nc>
  </rcc>
  <rcc rId="3103" sId="1">
    <nc r="C80" t="inlineStr">
      <is>
        <t>Passed</t>
      </is>
    </nc>
  </rcc>
  <rcc rId="3104" sId="1">
    <nc r="C42" t="inlineStr">
      <is>
        <t>Passed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3" sId="1">
    <oc r="D39" t="inlineStr">
      <is>
        <t>Verified with TBT SSD</t>
      </is>
    </oc>
    <nc r="D39"/>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4" sId="1">
    <oc r="E194" t="inlineStr">
      <is>
        <t>Aish</t>
      </is>
    </oc>
    <nc r="E194"/>
  </rcc>
  <rcc rId="3675" sId="1">
    <oc r="E195" t="inlineStr">
      <is>
        <t>Aish</t>
      </is>
    </oc>
    <nc r="E195"/>
  </rcc>
  <rcc rId="3676" sId="1">
    <oc r="E146" t="inlineStr">
      <is>
        <t>Aish</t>
      </is>
    </oc>
    <nc r="E146"/>
  </rcc>
  <rcc rId="3677" sId="1">
    <oc r="E243" t="inlineStr">
      <is>
        <t>Aish</t>
      </is>
    </oc>
    <nc r="E243"/>
  </rcc>
  <rcc rId="3678" sId="1">
    <oc r="E69" t="inlineStr">
      <is>
        <t>Aish</t>
      </is>
    </oc>
    <nc r="E69"/>
  </rcc>
  <rcc rId="3679" sId="1">
    <oc r="E32" t="inlineStr">
      <is>
        <t>Aish</t>
      </is>
    </oc>
    <nc r="E32"/>
  </rcc>
  <rcc rId="3680" sId="1">
    <oc r="E33" t="inlineStr">
      <is>
        <t>Aish</t>
      </is>
    </oc>
    <nc r="E33"/>
  </rcc>
  <rcc rId="3681" sId="1">
    <oc r="E34" t="inlineStr">
      <is>
        <t>Aish</t>
      </is>
    </oc>
    <nc r="E34"/>
  </rcc>
  <rcc rId="3682" sId="1">
    <oc r="E73" t="inlineStr">
      <is>
        <t>Aish</t>
      </is>
    </oc>
    <nc r="E73"/>
  </rcc>
  <rcc rId="3683" sId="1">
    <oc r="E74" t="inlineStr">
      <is>
        <t>Aish</t>
      </is>
    </oc>
    <nc r="E74"/>
  </rcc>
  <rcc rId="3684" sId="1">
    <oc r="E80" t="inlineStr">
      <is>
        <t>Aish</t>
      </is>
    </oc>
    <nc r="E80"/>
  </rcc>
  <rcc rId="3685" sId="1">
    <oc r="E99" t="inlineStr">
      <is>
        <t>Aish</t>
      </is>
    </oc>
    <nc r="E99"/>
  </rcc>
  <rcc rId="3686" sId="1">
    <oc r="E119" t="inlineStr">
      <is>
        <t>Aish</t>
      </is>
    </oc>
    <nc r="E119"/>
  </rcc>
  <rcc rId="3687" sId="1">
    <oc r="E137" t="inlineStr">
      <is>
        <t>Aish</t>
      </is>
    </oc>
    <nc r="E137"/>
  </rcc>
  <rcc rId="3688" sId="1">
    <oc r="E153" t="inlineStr">
      <is>
        <t>Aish</t>
      </is>
    </oc>
    <nc r="E153"/>
  </rcc>
  <rcc rId="3689" sId="1">
    <oc r="E154" t="inlineStr">
      <is>
        <t>Aish</t>
      </is>
    </oc>
    <nc r="E154"/>
  </rcc>
  <rcc rId="3690" sId="1">
    <oc r="E188" t="inlineStr">
      <is>
        <t>Aish</t>
      </is>
    </oc>
    <nc r="E188"/>
  </rcc>
  <rcc rId="3691" sId="1">
    <oc r="E191" t="inlineStr">
      <is>
        <t>Aish</t>
      </is>
    </oc>
    <nc r="E191"/>
  </rcc>
  <rcc rId="3692" sId="1">
    <oc r="E201" t="inlineStr">
      <is>
        <t>Aish</t>
      </is>
    </oc>
    <nc r="E201"/>
  </rcc>
  <rcc rId="3693" sId="1">
    <oc r="E231" t="inlineStr">
      <is>
        <t>Aish</t>
      </is>
    </oc>
    <nc r="E231"/>
  </rcc>
  <rcc rId="3694" sId="1">
    <oc r="E232" t="inlineStr">
      <is>
        <t>Aish</t>
      </is>
    </oc>
    <nc r="E232"/>
  </rcc>
  <rcc rId="3695" sId="1">
    <oc r="E233" t="inlineStr">
      <is>
        <t>Aish</t>
      </is>
    </oc>
    <nc r="E233"/>
  </rcc>
  <rcc rId="3696" sId="1">
    <oc r="E234" t="inlineStr">
      <is>
        <t>Aish</t>
      </is>
    </oc>
    <nc r="E234"/>
  </rcc>
  <rcc rId="3697" sId="1">
    <oc r="E235" t="inlineStr">
      <is>
        <t>Aish</t>
      </is>
    </oc>
    <nc r="E235"/>
  </rcc>
  <rcc rId="3698" sId="1">
    <oc r="E236" t="inlineStr">
      <is>
        <t>Aish</t>
      </is>
    </oc>
    <nc r="E236"/>
  </rcc>
  <rcc rId="3699" sId="1">
    <oc r="E237" t="inlineStr">
      <is>
        <t>Aish</t>
      </is>
    </oc>
    <nc r="E237"/>
  </rcc>
  <rcc rId="3700" sId="1">
    <oc r="E79" t="inlineStr">
      <is>
        <t>Venkateswara</t>
      </is>
    </oc>
    <nc r="E79"/>
  </rcc>
  <rcc rId="3701" sId="1">
    <oc r="E241" t="inlineStr">
      <is>
        <t>Venkateswara</t>
      </is>
    </oc>
    <nc r="E241"/>
  </rcc>
  <rcc rId="3702" sId="1">
    <oc r="E202" t="inlineStr">
      <is>
        <t>Venkateswara</t>
      </is>
    </oc>
    <nc r="E202"/>
  </rcc>
  <rcc rId="3703" sId="1">
    <oc r="E40" t="inlineStr">
      <is>
        <t>Venkateswara</t>
      </is>
    </oc>
    <nc r="E40"/>
  </rcc>
  <rcc rId="3704" sId="1">
    <oc r="E100" t="inlineStr">
      <is>
        <t>Venkateswara</t>
      </is>
    </oc>
    <nc r="E100"/>
  </rcc>
  <rcc rId="3705" sId="1">
    <oc r="E101" t="inlineStr">
      <is>
        <t>Venkateswara</t>
      </is>
    </oc>
    <nc r="E101"/>
  </rcc>
  <rcc rId="3706" sId="1">
    <oc r="E102" t="inlineStr">
      <is>
        <t>Venkateswara</t>
      </is>
    </oc>
    <nc r="E102"/>
  </rcc>
  <rcc rId="3707" sId="1">
    <oc r="E1" t="inlineStr">
      <is>
        <t>Locked by</t>
      </is>
    </oc>
    <nc r="E1" t="inlineStr">
      <is>
        <t>verfied by</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9" sId="1">
    <nc r="C200" t="inlineStr">
      <is>
        <t>Passed</t>
      </is>
    </nc>
  </rcc>
  <rcc rId="3710" sId="1">
    <nc r="C253" t="inlineStr">
      <is>
        <t>Passed</t>
      </is>
    </nc>
  </rcc>
  <rcc rId="3711" sId="1">
    <nc r="C89" t="inlineStr">
      <is>
        <t>Passed</t>
      </is>
    </nc>
  </rcc>
  <rcc rId="3712" sId="1">
    <nc r="C7" t="inlineStr">
      <is>
        <t>Passed</t>
      </is>
    </nc>
  </rcc>
  <rcc rId="3713" sId="1">
    <nc r="C8" t="inlineStr">
      <is>
        <t>Passed</t>
      </is>
    </nc>
  </rcc>
  <rcc rId="3714" sId="1">
    <nc r="C164" t="inlineStr">
      <is>
        <t>Passed</t>
      </is>
    </nc>
  </rcc>
  <rcc rId="3715" sId="1">
    <nc r="C156" t="inlineStr">
      <is>
        <t>Passed</t>
      </is>
    </nc>
  </rcc>
  <rcc rId="3716" sId="1">
    <nc r="C158" t="inlineStr">
      <is>
        <t>Passed</t>
      </is>
    </nc>
  </rcc>
  <rcc rId="3717" sId="1">
    <nc r="C192" t="inlineStr">
      <is>
        <t>Passed</t>
      </is>
    </nc>
  </rcc>
  <rcc rId="3718" sId="1">
    <nc r="C230" t="inlineStr">
      <is>
        <t>Passed</t>
      </is>
    </nc>
  </rcc>
  <rcc rId="3719" sId="1">
    <nc r="C16" t="inlineStr">
      <is>
        <t>Passed</t>
      </is>
    </nc>
  </rcc>
  <rcc rId="3720" sId="1">
    <nc r="C12" t="inlineStr">
      <is>
        <t>Passed</t>
      </is>
    </nc>
  </rcc>
  <rcc rId="3721" sId="1">
    <nc r="C23" t="inlineStr">
      <is>
        <t>Passed</t>
      </is>
    </nc>
  </rcc>
  <rcc rId="3722" sId="1">
    <nc r="C6" t="inlineStr">
      <is>
        <t>Passed</t>
      </is>
    </nc>
  </rcc>
  <rcc rId="3723" sId="1">
    <nc r="C14" t="inlineStr">
      <is>
        <t>Passed</t>
      </is>
    </nc>
  </rcc>
  <rcc rId="3724" sId="1">
    <nc r="C136" t="inlineStr">
      <is>
        <t>Passed</t>
      </is>
    </nc>
  </rcc>
  <rcc rId="3725" sId="1">
    <nc r="C221" t="inlineStr">
      <is>
        <t>Passed</t>
      </is>
    </nc>
  </rcc>
  <rcc rId="3726" sId="1">
    <nc r="C151" t="inlineStr">
      <is>
        <t>Passed</t>
      </is>
    </nc>
  </rcc>
  <rcc rId="3727" sId="1">
    <nc r="C150" t="inlineStr">
      <is>
        <t>Passed</t>
      </is>
    </nc>
  </rcc>
  <rcc rId="3728" sId="1">
    <nc r="C54" t="inlineStr">
      <is>
        <t>Passed</t>
      </is>
    </nc>
  </rcc>
  <rcc rId="3729" sId="1">
    <nc r="C121" t="inlineStr">
      <is>
        <t>Passed</t>
      </is>
    </nc>
  </rcc>
  <rcc rId="3730" sId="1">
    <nc r="C120" t="inlineStr">
      <is>
        <t>Passed</t>
      </is>
    </nc>
  </rcc>
  <rcc rId="3731" sId="1">
    <nc r="C122" t="inlineStr">
      <is>
        <t>Passed</t>
      </is>
    </nc>
  </rcc>
  <rcc rId="3732" sId="1">
    <nc r="C165" t="inlineStr">
      <is>
        <t>Passed</t>
      </is>
    </nc>
  </rcc>
  <rcc rId="3733" sId="1">
    <nc r="C157" t="inlineStr">
      <is>
        <t>Passed</t>
      </is>
    </nc>
  </rcc>
  <rcc rId="3734" sId="1">
    <nc r="C159" t="inlineStr">
      <is>
        <t>Passed</t>
      </is>
    </nc>
  </rcc>
  <rcc rId="3735" sId="1">
    <nc r="C166" t="inlineStr">
      <is>
        <t>Passed</t>
      </is>
    </nc>
  </rcc>
  <rcc rId="3736" sId="1">
    <nc r="C132" t="inlineStr">
      <is>
        <t>Passed</t>
      </is>
    </nc>
  </rcc>
  <rcc rId="3737" sId="1">
    <nc r="C238" t="inlineStr">
      <is>
        <t>Passed</t>
      </is>
    </nc>
  </rcc>
  <rcc rId="3738" sId="1">
    <nc r="C167" t="inlineStr">
      <is>
        <t>Passed</t>
      </is>
    </nc>
  </rcc>
  <rcc rId="3739" sId="1">
    <nc r="C205" t="inlineStr">
      <is>
        <t>Passed</t>
      </is>
    </nc>
  </rcc>
  <rcc rId="3740" sId="1">
    <nc r="C133" t="inlineStr">
      <is>
        <t>Passed</t>
      </is>
    </nc>
  </rcc>
  <rcc rId="3741" sId="1">
    <nc r="C228" t="inlineStr">
      <is>
        <t>Passed</t>
      </is>
    </nc>
  </rcc>
  <rcc rId="3742" sId="1">
    <nc r="C203" t="inlineStr">
      <is>
        <t>Passed</t>
      </is>
    </nc>
  </rcc>
  <rcc rId="3743" sId="1">
    <nc r="C215" t="inlineStr">
      <is>
        <t>Passed</t>
      </is>
    </nc>
  </rcc>
  <rcc rId="3744" sId="1">
    <nc r="C75" t="inlineStr">
      <is>
        <t>Passed</t>
      </is>
    </nc>
  </rcc>
  <rcc rId="3745" sId="1">
    <nc r="C82" t="inlineStr">
      <is>
        <t>Passed</t>
      </is>
    </nc>
  </rcc>
  <rcc rId="3746" sId="1">
    <nc r="C222" t="inlineStr">
      <is>
        <t>Passed</t>
      </is>
    </nc>
  </rcc>
  <rcc rId="3747" sId="1">
    <nc r="C196" t="inlineStr">
      <is>
        <t>Passed</t>
      </is>
    </nc>
  </rcc>
  <rcc rId="3748" sId="1">
    <nc r="C39" t="inlineStr">
      <is>
        <t>Passed</t>
      </is>
    </nc>
  </rcc>
  <rcc rId="3749" sId="1">
    <nc r="C244" t="inlineStr">
      <is>
        <t>Passed</t>
      </is>
    </nc>
  </rcc>
  <rcc rId="3750" sId="1">
    <nc r="C134" t="inlineStr">
      <is>
        <t>Passed</t>
      </is>
    </nc>
  </rcc>
  <rcc rId="3751" sId="1">
    <nc r="C135" t="inlineStr">
      <is>
        <t>passed</t>
      </is>
    </nc>
  </rcc>
  <rcc rId="3752" sId="1">
    <nc r="C131" t="inlineStr">
      <is>
        <t>passed</t>
      </is>
    </nc>
  </rcc>
  <rcc rId="3753" sId="1">
    <nc r="C148" t="inlineStr">
      <is>
        <t>Passed</t>
      </is>
    </nc>
  </rcc>
  <rcc rId="3754" sId="1">
    <nc r="C149" t="inlineStr">
      <is>
        <t>Passed</t>
      </is>
    </nc>
  </rcc>
  <rcc rId="3755" sId="1">
    <nc r="C223" t="inlineStr">
      <is>
        <t>Passed</t>
      </is>
    </nc>
  </rcc>
  <rcc rId="3756" sId="1">
    <nc r="D223" t="inlineStr">
      <is>
        <t>pi</t>
      </is>
    </nc>
  </rcc>
  <rcc rId="3757" sId="1">
    <nc r="C242" t="inlineStr">
      <is>
        <t>Passed</t>
      </is>
    </nc>
  </rcc>
  <rcc rId="3758" sId="1">
    <nc r="E242" t="inlineStr">
      <is>
        <t>roshni</t>
      </is>
    </nc>
  </rcc>
  <rcc rId="3759" sId="1">
    <nc r="E221" t="inlineStr">
      <is>
        <t>roshni</t>
      </is>
    </nc>
  </rcc>
  <rfmt sheetId="1" sqref="E221">
    <dxf>
      <alignment horizontal="general" vertical="bottom" textRotation="0" wrapText="0" indent="0" justifyLastLine="0" shrinkToFit="0" readingOrder="0"/>
      <border diagonalUp="0" diagonalDown="0" outline="0">
        <left/>
        <right/>
        <top/>
        <bottom/>
      </border>
    </dxf>
  </rfmt>
  <rcc rId="3760" sId="1">
    <nc r="E254" t="inlineStr">
      <is>
        <t>roshni</t>
      </is>
    </nc>
  </rcc>
  <rcc rId="3761" sId="1">
    <oc r="E73" t="inlineStr">
      <is>
        <t>Aish</t>
      </is>
    </oc>
    <nc r="E73" t="inlineStr">
      <is>
        <t>roshni</t>
      </is>
    </nc>
  </rcc>
  <rcft rId="3682" sheetId="1"/>
  <rcc rId="3762" sId="1">
    <oc r="E74" t="inlineStr">
      <is>
        <t>Aish</t>
      </is>
    </oc>
    <nc r="E74" t="inlineStr">
      <is>
        <t>roshni</t>
      </is>
    </nc>
  </rcc>
  <rcft rId="3683" sheetId="1"/>
  <rcc rId="3763" sId="1">
    <nc r="E89" t="inlineStr">
      <is>
        <t>roshni</t>
      </is>
    </nc>
  </rcc>
  <rfmt sheetId="1" sqref="E89">
    <dxf>
      <alignment horizontal="general" vertical="bottom" textRotation="0" wrapText="0" indent="0" justifyLastLine="0" shrinkToFit="0" readingOrder="0"/>
    </dxf>
  </rfmt>
  <rcc rId="3764" sId="1">
    <nc r="E14" t="inlineStr">
      <is>
        <t>roshni</t>
      </is>
    </nc>
  </rcc>
  <rcc rId="3765" sId="1">
    <nc r="E230" t="inlineStr">
      <is>
        <t>roshni</t>
      </is>
    </nc>
  </rcc>
  <rfmt sheetId="1" sqref="E230">
    <dxf>
      <alignment horizontal="general" vertical="bottom" textRotation="0" wrapText="0" indent="0" justifyLastLine="0" shrinkToFit="0" readingOrder="0"/>
    </dxf>
  </rfmt>
  <rcc rId="3766" sId="1">
    <nc r="E192" t="inlineStr">
      <is>
        <t>roshni</t>
      </is>
    </nc>
  </rcc>
  <rfmt sheetId="1" sqref="E192">
    <dxf>
      <alignment horizontal="general" vertical="bottom" textRotation="0" wrapText="0" indent="0" justifyLastLine="0" shrinkToFit="0" readingOrder="0"/>
    </dxf>
  </rfmt>
  <rcc rId="3767" sId="1">
    <nc r="E203" t="inlineStr">
      <is>
        <t>roshni</t>
      </is>
    </nc>
  </rcc>
  <rcc rId="3768" sId="1">
    <nc r="E244" t="inlineStr">
      <is>
        <t>roshni</t>
      </is>
    </nc>
  </rcc>
  <rfmt sheetId="1" sqref="E244">
    <dxf>
      <alignment horizontal="general" vertical="bottom" textRotation="0" wrapText="0" indent="0" justifyLastLine="0" shrinkToFit="0" readingOrder="0"/>
    </dxf>
  </rfmt>
  <rcc rId="3769" sId="1">
    <nc r="E148" t="inlineStr">
      <is>
        <t>roshni</t>
      </is>
    </nc>
  </rcc>
  <rfmt sheetId="1" sqref="E148">
    <dxf>
      <alignment horizontal="general" vertical="bottom" textRotation="0" wrapText="0" indent="0" justifyLastLine="0" shrinkToFit="0" readingOrder="0"/>
    </dxf>
  </rfmt>
  <rcc rId="3770" sId="1">
    <nc r="C274" t="inlineStr">
      <is>
        <t>Passed</t>
      </is>
    </nc>
  </rcc>
  <rcc rId="3771" sId="1">
    <nc r="C276" t="inlineStr">
      <is>
        <t>Passed</t>
      </is>
    </nc>
  </rcc>
  <rcc rId="3772" sId="1">
    <nc r="C275" t="inlineStr">
      <is>
        <t>Passed</t>
      </is>
    </nc>
  </rcc>
  <rcc rId="3773" sId="1">
    <nc r="C117" t="inlineStr">
      <is>
        <t>passed</t>
      </is>
    </nc>
  </rcc>
  <rcc rId="3774" sId="1">
    <nc r="C25" t="inlineStr">
      <is>
        <t>Passed</t>
      </is>
    </nc>
  </rcc>
  <rcc rId="3775" sId="1">
    <nc r="C26" t="inlineStr">
      <is>
        <t>Passed</t>
      </is>
    </nc>
  </rcc>
  <rcc rId="3776" sId="1">
    <nc r="C27" t="inlineStr">
      <is>
        <t>Passed</t>
      </is>
    </nc>
  </rcc>
  <rcc rId="3777" sId="1">
    <nc r="C129" t="inlineStr">
      <is>
        <t>Passed</t>
      </is>
    </nc>
  </rcc>
  <rcc rId="3778" sId="1">
    <nc r="C128" t="inlineStr">
      <is>
        <t>Passed</t>
      </is>
    </nc>
  </rcc>
  <rcc rId="3779" sId="1">
    <nc r="C169" t="inlineStr">
      <is>
        <t>Passed</t>
      </is>
    </nc>
  </rcc>
  <rcc rId="3780" sId="1">
    <nc r="C170" t="inlineStr">
      <is>
        <t>Passed</t>
      </is>
    </nc>
  </rcc>
  <rcc rId="3781" sId="1">
    <nc r="C31" t="inlineStr">
      <is>
        <t>Passed</t>
      </is>
    </nc>
  </rcc>
  <rcc rId="3782" sId="1">
    <nc r="C266" t="inlineStr">
      <is>
        <t>Passed</t>
      </is>
    </nc>
  </rcc>
  <rcc rId="3783" sId="1">
    <nc r="C94" t="inlineStr">
      <is>
        <t>Passed</t>
      </is>
    </nc>
  </rcc>
  <rcc rId="3784" sId="1">
    <nc r="C28" t="inlineStr">
      <is>
        <t>passed</t>
      </is>
    </nc>
  </rcc>
  <rcc rId="3785" sId="1">
    <nc r="C44" t="inlineStr">
      <is>
        <t>Passed</t>
      </is>
    </nc>
  </rcc>
  <rcc rId="3786" sId="1">
    <nc r="C172" t="inlineStr">
      <is>
        <t>Passed</t>
      </is>
    </nc>
  </rcc>
  <rcc rId="3787" sId="1">
    <nc r="C109" t="inlineStr">
      <is>
        <t>Passed</t>
      </is>
    </nc>
  </rcc>
  <rcc rId="3788" sId="1">
    <nc r="C264" t="inlineStr">
      <is>
        <t>o</t>
      </is>
    </nc>
  </rcc>
  <rcc rId="3789" sId="1">
    <nc r="C204" t="inlineStr">
      <is>
        <t>Passed</t>
      </is>
    </nc>
  </rcc>
  <rcc rId="3790" sId="1">
    <nc r="C197" t="inlineStr">
      <is>
        <t>Passed</t>
      </is>
    </nc>
  </rcc>
  <rcc rId="3791" sId="1">
    <nc r="C224" t="inlineStr">
      <is>
        <t>Passed</t>
      </is>
    </nc>
  </rcc>
  <rcc rId="3792" sId="1">
    <nc r="C246" t="inlineStr">
      <is>
        <t>Passed</t>
      </is>
    </nc>
  </rcc>
  <rcc rId="3793" sId="1">
    <nc r="C47" t="inlineStr">
      <is>
        <t>Passed</t>
      </is>
    </nc>
  </rcc>
  <rcc rId="3794" sId="1">
    <nc r="C58" t="inlineStr">
      <is>
        <t>Passed</t>
      </is>
    </nc>
  </rcc>
  <rcc rId="3795" sId="1">
    <nc r="C60" t="inlineStr">
      <is>
        <t>Passed</t>
      </is>
    </nc>
  </rcc>
  <rcc rId="3796" sId="1">
    <nc r="C212" t="inlineStr">
      <is>
        <t>Passed</t>
      </is>
    </nc>
  </rcc>
  <rcc rId="3797" sId="1">
    <nc r="C11" t="inlineStr">
      <is>
        <t>Passed</t>
      </is>
    </nc>
  </rcc>
  <rcc rId="3798" sId="1">
    <nc r="C168" t="inlineStr">
      <is>
        <t>Passed</t>
      </is>
    </nc>
  </rcc>
  <rcc rId="3799" sId="1">
    <nc r="C239" t="inlineStr">
      <is>
        <t>Passed</t>
      </is>
    </nc>
  </rcc>
  <rcc rId="3800" sId="1">
    <nc r="C249" t="inlineStr">
      <is>
        <t>Passed</t>
      </is>
    </nc>
  </rcc>
  <rcc rId="3801" sId="1">
    <oc r="C34" t="inlineStr">
      <is>
        <t>Passed</t>
      </is>
    </oc>
    <nc r="C34"/>
  </rcc>
  <rcc rId="3802" sId="1">
    <oc r="C286" t="inlineStr">
      <is>
        <t>Passed</t>
      </is>
    </oc>
    <nc r="C286"/>
  </rcc>
  <rcc rId="3803" sId="1">
    <oc r="C177" t="inlineStr">
      <is>
        <t>Passed</t>
      </is>
    </oc>
    <nc r="C177"/>
  </rcc>
  <rcc rId="3804" sId="1">
    <oc r="C97" t="inlineStr">
      <is>
        <t>Passed</t>
      </is>
    </oc>
    <nc r="C97"/>
  </rcc>
  <rcc rId="3805" sId="1">
    <oc r="C180" t="inlineStr">
      <is>
        <t>Passed</t>
      </is>
    </oc>
    <nc r="C180"/>
  </rcc>
  <rcc rId="3806" sId="1">
    <oc r="C183" t="inlineStr">
      <is>
        <t>Passed</t>
      </is>
    </oc>
    <nc r="C183"/>
  </rcc>
  <rcc rId="3807" sId="1">
    <oc r="C63" t="inlineStr">
      <is>
        <t>Passed</t>
      </is>
    </oc>
    <nc r="C63"/>
  </rcc>
  <rcc rId="3808" sId="1">
    <oc r="C176" t="inlineStr">
      <is>
        <t>Passed</t>
      </is>
    </oc>
    <nc r="C176"/>
  </rcc>
  <rcc rId="3809" sId="1">
    <oc r="C71" t="inlineStr">
      <is>
        <t>Passed</t>
      </is>
    </oc>
    <nc r="C71"/>
  </rcc>
  <rcc rId="3810" sId="1">
    <oc r="C81" t="inlineStr">
      <is>
        <t>Passed</t>
      </is>
    </oc>
    <nc r="C81"/>
  </rcc>
  <rcc rId="3811" sId="1">
    <oc r="C72" t="inlineStr">
      <is>
        <t>Passed</t>
      </is>
    </oc>
    <nc r="C72"/>
  </rcc>
  <rcc rId="3812" sId="1">
    <oc r="C174" t="inlineStr">
      <is>
        <t>Passed</t>
      </is>
    </oc>
    <nc r="C174"/>
  </rcc>
  <rcc rId="3813" sId="1">
    <oc r="C186" t="inlineStr">
      <is>
        <t>Passed</t>
      </is>
    </oc>
    <nc r="C186"/>
  </rcc>
  <rdn rId="0" localSheetId="1" customView="1" name="Z_CDE23880_CA62_4A12_AD22_AC8783BE719F_.wvu.FilterData" hidden="1" oldHidden="1">
    <formula>'ADL_M_LP5_CONS_BAT (1)'!$A$1:$AO$286</formula>
  </rdn>
  <rcv guid="{CDE23880-CA62-4A12-AD22-AC8783BE719F}"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5" sId="1">
    <oc r="C44" t="inlineStr">
      <is>
        <t>Passed</t>
      </is>
    </oc>
    <nc r="C44"/>
  </rcc>
  <rcc rId="3816" sId="1">
    <oc r="C168" t="inlineStr">
      <is>
        <t>Passed</t>
      </is>
    </oc>
    <nc r="C168"/>
  </rcc>
  <rcc rId="3817" sId="1">
    <oc r="C230" t="inlineStr">
      <is>
        <t>Passed</t>
      </is>
    </oc>
    <nc r="C230"/>
  </rcc>
  <rcc rId="3818" sId="1">
    <oc r="C14" t="inlineStr">
      <is>
        <t>Passed</t>
      </is>
    </oc>
    <nc r="C14"/>
  </rcc>
  <rcc rId="3819" sId="1">
    <oc r="C239" t="inlineStr">
      <is>
        <t>Passed</t>
      </is>
    </oc>
    <nc r="C239"/>
  </rcc>
  <rcc rId="3820" sId="1">
    <oc r="C16" t="inlineStr">
      <is>
        <t>Passed</t>
      </is>
    </oc>
    <nc r="C16"/>
  </rcc>
  <rcc rId="3821" sId="1">
    <oc r="C12" t="inlineStr">
      <is>
        <t>Passed</t>
      </is>
    </oc>
    <nc r="C12"/>
  </rcc>
  <rcc rId="3822" sId="1">
    <oc r="C136" t="inlineStr">
      <is>
        <t>Passed</t>
      </is>
    </oc>
    <nc r="C136"/>
  </rcc>
  <rcc rId="3823" sId="1">
    <oc r="C23" t="inlineStr">
      <is>
        <t>Passed</t>
      </is>
    </oc>
    <nc r="C23"/>
  </rcc>
  <rcc rId="3824" sId="1">
    <oc r="C243" t="inlineStr">
      <is>
        <t>Passed</t>
      </is>
    </oc>
    <nc r="C243"/>
  </rcc>
  <rcc rId="3825" sId="1">
    <oc r="C11" t="inlineStr">
      <is>
        <t>Passed</t>
      </is>
    </oc>
    <nc r="C11"/>
  </rcc>
  <rcc rId="3826" sId="1">
    <oc r="C151" t="inlineStr">
      <is>
        <t>Passed</t>
      </is>
    </oc>
    <nc r="C151"/>
  </rcc>
  <rcc rId="3827" sId="1">
    <oc r="C150" t="inlineStr">
      <is>
        <t>Passed</t>
      </is>
    </oc>
    <nc r="C150"/>
  </rcc>
  <rcc rId="3828" sId="1">
    <oc r="C54" t="inlineStr">
      <is>
        <t>Passed</t>
      </is>
    </oc>
    <nc r="C54"/>
  </rcc>
  <rcc rId="3829" sId="1">
    <oc r="C254" t="inlineStr">
      <is>
        <t>Passed</t>
      </is>
    </oc>
    <nc r="C254"/>
  </rcc>
  <rcc rId="3830" sId="1">
    <oc r="C200" t="inlineStr">
      <is>
        <t>Passed</t>
      </is>
    </oc>
    <nc r="C200"/>
  </rcc>
  <rcc rId="3831" sId="1">
    <oc r="C43" t="inlineStr">
      <is>
        <t>Passed</t>
      </is>
    </oc>
    <nc r="C43"/>
  </rcc>
  <rcc rId="3832" sId="1">
    <oc r="C253" t="inlineStr">
      <is>
        <t>Passed</t>
      </is>
    </oc>
    <nc r="C253"/>
  </rcc>
  <rcc rId="3833" sId="1">
    <oc r="C90" t="inlineStr">
      <is>
        <t>passed</t>
      </is>
    </oc>
    <nc r="C90"/>
  </rcc>
  <rcc rId="3834" sId="1">
    <oc r="C73" t="inlineStr">
      <is>
        <t>Passed</t>
      </is>
    </oc>
    <nc r="C73"/>
  </rcc>
  <rcc rId="3835" sId="1">
    <oc r="C74" t="inlineStr">
      <is>
        <t>Passed</t>
      </is>
    </oc>
    <nc r="C74"/>
  </rcc>
  <rcc rId="3836" sId="1">
    <oc r="C80" t="inlineStr">
      <is>
        <t>Passed</t>
      </is>
    </oc>
    <nc r="C80"/>
  </rcc>
  <rcc rId="3837" sId="1">
    <oc r="C7" t="inlineStr">
      <is>
        <t>Passed</t>
      </is>
    </oc>
    <nc r="C7"/>
  </rcc>
  <rcc rId="3838" sId="1">
    <oc r="C99" t="inlineStr">
      <is>
        <t>Passed</t>
      </is>
    </oc>
    <nc r="C99"/>
  </rcc>
  <rcc rId="3839" sId="1">
    <oc r="C266" t="inlineStr">
      <is>
        <t>Passed</t>
      </is>
    </oc>
    <nc r="C266"/>
  </rcc>
  <rcc rId="3840" sId="1">
    <oc r="C94" t="inlineStr">
      <is>
        <t>Passed</t>
      </is>
    </oc>
    <nc r="C94"/>
  </rcc>
  <rcc rId="3841" sId="1">
    <oc r="C134" t="inlineStr">
      <is>
        <t>Passed</t>
      </is>
    </oc>
    <nc r="C134"/>
  </rcc>
  <rcc rId="3842" sId="1">
    <oc r="C117" t="inlineStr">
      <is>
        <t>passed</t>
      </is>
    </oc>
    <nc r="C117"/>
  </rcc>
  <rcc rId="3843" sId="1">
    <oc r="C119" t="inlineStr">
      <is>
        <t>Passed</t>
      </is>
    </oc>
    <nc r="C119"/>
  </rcc>
  <rcc rId="3844" sId="1">
    <oc r="C137" t="inlineStr">
      <is>
        <t>Passed</t>
      </is>
    </oc>
    <nc r="C137"/>
  </rcc>
  <rcc rId="3845" sId="1">
    <oc r="C197" t="inlineStr">
      <is>
        <t>Passed</t>
      </is>
    </oc>
    <nc r="C197"/>
  </rcc>
  <rcc rId="3846" sId="1">
    <oc r="C153" t="inlineStr">
      <is>
        <t>Passed</t>
      </is>
    </oc>
    <nc r="C153"/>
  </rcc>
  <rcc rId="3847" sId="1">
    <oc r="C154" t="inlineStr">
      <is>
        <t>Passed</t>
      </is>
    </oc>
    <nc r="C154"/>
  </rcc>
  <rcc rId="3848" sId="1">
    <oc r="C38" t="inlineStr">
      <is>
        <t>Failed</t>
      </is>
    </oc>
    <nc r="C38"/>
  </rcc>
  <rcc rId="3849" sId="1">
    <oc r="C50" t="inlineStr">
      <is>
        <t>Passed</t>
      </is>
    </oc>
    <nc r="C50"/>
  </rcc>
  <rcc rId="3850" sId="1">
    <oc r="C275" t="inlineStr">
      <is>
        <t>Passed</t>
      </is>
    </oc>
    <nc r="C275"/>
  </rcc>
  <rcc rId="3851" sId="1">
    <oc r="C274" t="inlineStr">
      <is>
        <t>Passed</t>
      </is>
    </oc>
    <nc r="C274"/>
  </rcc>
  <rcc rId="3852" sId="1">
    <oc r="C276" t="inlineStr">
      <is>
        <t>Passed</t>
      </is>
    </oc>
    <nc r="C276"/>
  </rcc>
  <rcc rId="3853" sId="1">
    <oc r="C203" t="inlineStr">
      <is>
        <t>Passed</t>
      </is>
    </oc>
    <nc r="C203"/>
  </rcc>
  <rcc rId="3854" sId="1">
    <oc r="C29" t="inlineStr">
      <is>
        <t>Passed</t>
      </is>
    </oc>
    <nc r="C29"/>
  </rcc>
  <rcc rId="3855" sId="1">
    <oc r="C172" t="inlineStr">
      <is>
        <t>Passed</t>
      </is>
    </oc>
    <nc r="C172"/>
  </rcc>
  <rcc rId="3856" sId="1">
    <oc r="C224" t="inlineStr">
      <is>
        <t>Passed</t>
      </is>
    </oc>
    <nc r="C224"/>
  </rcc>
  <rcc rId="3857" sId="1">
    <oc r="C246" t="inlineStr">
      <is>
        <t>Passed</t>
      </is>
    </oc>
    <nc r="C246"/>
  </rcc>
  <rcc rId="3858" sId="1">
    <oc r="C228" t="inlineStr">
      <is>
        <t>Passed</t>
      </is>
    </oc>
    <nc r="C228"/>
  </rcc>
  <rcc rId="3859" sId="1">
    <oc r="C158" t="inlineStr">
      <is>
        <t>Passed</t>
      </is>
    </oc>
    <nc r="C158"/>
  </rcc>
  <rcc rId="3860" sId="1">
    <oc r="C264" t="inlineStr">
      <is>
        <t>o</t>
      </is>
    </oc>
    <nc r="C264"/>
  </rcc>
  <rcc rId="3861" sId="1">
    <oc r="C47" t="inlineStr">
      <is>
        <t>Passed</t>
      </is>
    </oc>
    <nc r="C47"/>
  </rcc>
  <rcc rId="3862" sId="1">
    <oc r="C82" t="inlineStr">
      <is>
        <t>Passed</t>
      </is>
    </oc>
    <nc r="C82"/>
  </rcc>
  <rcc rId="3863" sId="1">
    <oc r="E1" t="inlineStr">
      <is>
        <t>verfied by</t>
      </is>
    </oc>
    <nc r="E1"/>
  </rcc>
  <rcc rId="3864" sId="1">
    <oc r="E192" t="inlineStr">
      <is>
        <t>roshni</t>
      </is>
    </oc>
    <nc r="E192"/>
  </rcc>
  <rcc rId="3865" sId="1">
    <oc r="E230" t="inlineStr">
      <is>
        <t>roshni</t>
      </is>
    </oc>
    <nc r="E230"/>
  </rcc>
  <rcc rId="3866" sId="1">
    <oc r="E14" t="inlineStr">
      <is>
        <t>roshni</t>
      </is>
    </oc>
    <nc r="E14"/>
  </rcc>
  <rcc rId="3867" sId="1">
    <oc r="E221" t="inlineStr">
      <is>
        <t>roshni</t>
      </is>
    </oc>
    <nc r="E221"/>
  </rcc>
  <rcc rId="3868" sId="1">
    <oc r="E254" t="inlineStr">
      <is>
        <t>roshni</t>
      </is>
    </oc>
    <nc r="E254"/>
  </rcc>
  <rcc rId="3869" sId="1">
    <oc r="E73" t="inlineStr">
      <is>
        <t>roshni</t>
      </is>
    </oc>
    <nc r="E73"/>
  </rcc>
  <rcc rId="3870" sId="1">
    <oc r="E74" t="inlineStr">
      <is>
        <t>roshni</t>
      </is>
    </oc>
    <nc r="E74"/>
  </rcc>
  <rcc rId="3871" sId="1">
    <oc r="E89" t="inlineStr">
      <is>
        <t>roshni</t>
      </is>
    </oc>
    <nc r="E89"/>
  </rcc>
  <rcc rId="3872" sId="1">
    <oc r="E203" t="inlineStr">
      <is>
        <t>roshni</t>
      </is>
    </oc>
    <nc r="E203"/>
  </rcc>
  <rcc rId="3873" sId="1">
    <oc r="E242" t="inlineStr">
      <is>
        <t>roshni</t>
      </is>
    </oc>
    <nc r="E242"/>
  </rcc>
  <rcc rId="3874" sId="1">
    <oc r="E244" t="inlineStr">
      <is>
        <t>roshni</t>
      </is>
    </oc>
    <nc r="E244"/>
  </rcc>
  <rcc rId="3875" sId="1">
    <oc r="E148" t="inlineStr">
      <is>
        <t>roshni</t>
      </is>
    </oc>
    <nc r="E148"/>
  </rcc>
  <rcc rId="3876" sId="1">
    <oc r="C1" t="inlineStr">
      <is>
        <t>Status</t>
      </is>
    </oc>
    <nc r="C1" t="inlineStr">
      <is>
        <t>status</t>
      </is>
    </nc>
  </rcc>
  <rcc rId="3877" sId="1">
    <oc r="C237" t="inlineStr">
      <is>
        <t>Passed</t>
      </is>
    </oc>
    <nc r="C237" t="inlineStr">
      <is>
        <t>passed</t>
      </is>
    </nc>
  </rcc>
  <rcc rId="3878" sId="1">
    <oc r="C236" t="inlineStr">
      <is>
        <t>Passed</t>
      </is>
    </oc>
    <nc r="C236" t="inlineStr">
      <is>
        <t>passed</t>
      </is>
    </nc>
  </rcc>
  <rcc rId="3879" sId="1">
    <oc r="C235" t="inlineStr">
      <is>
        <t>Passed</t>
      </is>
    </oc>
    <nc r="C235" t="inlineStr">
      <is>
        <t>passed</t>
      </is>
    </nc>
  </rcc>
  <rcc rId="3880" sId="1">
    <oc r="C234" t="inlineStr">
      <is>
        <t>Passed</t>
      </is>
    </oc>
    <nc r="C234" t="inlineStr">
      <is>
        <t>passed</t>
      </is>
    </nc>
  </rcc>
  <rcc rId="3881" sId="1">
    <oc r="C233" t="inlineStr">
      <is>
        <t>Passed</t>
      </is>
    </oc>
    <nc r="C233" t="inlineStr">
      <is>
        <t>passed</t>
      </is>
    </nc>
  </rcc>
  <rcc rId="3882" sId="1">
    <oc r="C232" t="inlineStr">
      <is>
        <t>Passed</t>
      </is>
    </oc>
    <nc r="C232" t="inlineStr">
      <is>
        <t>passed</t>
      </is>
    </nc>
  </rcc>
  <rcc rId="3883" sId="1">
    <oc r="C231" t="inlineStr">
      <is>
        <t>Passed</t>
      </is>
    </oc>
    <nc r="C231" t="inlineStr">
      <is>
        <t>passed</t>
      </is>
    </nc>
  </rcc>
  <rcc rId="3884" sId="1">
    <oc r="C249" t="inlineStr">
      <is>
        <t>Passed</t>
      </is>
    </oc>
    <nc r="C249" t="inlineStr">
      <is>
        <t>passed</t>
      </is>
    </nc>
  </rcc>
  <rcc rId="3885" sId="1">
    <oc r="C170" t="inlineStr">
      <is>
        <t>Passed</t>
      </is>
    </oc>
    <nc r="C170" t="inlineStr">
      <is>
        <t>passed</t>
      </is>
    </nc>
  </rcc>
  <rcc rId="3886" sId="1">
    <oc r="C169" t="inlineStr">
      <is>
        <t>Passed</t>
      </is>
    </oc>
    <nc r="C169" t="inlineStr">
      <is>
        <t>passed</t>
      </is>
    </nc>
  </rcc>
  <rcc rId="3887" sId="1">
    <oc r="C205" t="inlineStr">
      <is>
        <t>Passed</t>
      </is>
    </oc>
    <nc r="C205" t="inlineStr">
      <is>
        <t>passed</t>
      </is>
    </nc>
  </rcc>
  <rcc rId="3888" sId="1">
    <oc r="C238" t="inlineStr">
      <is>
        <t>Passed</t>
      </is>
    </oc>
    <nc r="C238" t="inlineStr">
      <is>
        <t>passed</t>
      </is>
    </nc>
  </rcc>
  <rcc rId="3889" sId="1">
    <oc r="C132" t="inlineStr">
      <is>
        <t>Passed</t>
      </is>
    </oc>
    <nc r="C132" t="inlineStr">
      <is>
        <t>passed</t>
      </is>
    </nc>
  </rcc>
  <rcc rId="3890" sId="1">
    <oc r="C133" t="inlineStr">
      <is>
        <t>Passed</t>
      </is>
    </oc>
    <nc r="C133" t="inlineStr">
      <is>
        <t>passed</t>
      </is>
    </nc>
  </rcc>
  <rcc rId="3891" sId="1">
    <oc r="C166" t="inlineStr">
      <is>
        <t>Passed</t>
      </is>
    </oc>
    <nc r="C166" t="inlineStr">
      <is>
        <t>passed</t>
      </is>
    </nc>
  </rcc>
  <rcc rId="3892" sId="1">
    <oc r="C159" t="inlineStr">
      <is>
        <t>Passed</t>
      </is>
    </oc>
    <nc r="C159" t="inlineStr">
      <is>
        <t>passed</t>
      </is>
    </nc>
  </rcc>
  <rcc rId="3893" sId="1">
    <oc r="C157" t="inlineStr">
      <is>
        <t>Passed</t>
      </is>
    </oc>
    <nc r="C157" t="inlineStr">
      <is>
        <t>passed</t>
      </is>
    </nc>
  </rcc>
  <rcc rId="3894" sId="1">
    <oc r="C182" t="inlineStr">
      <is>
        <t>Passed</t>
      </is>
    </oc>
    <nc r="C182" t="inlineStr">
      <is>
        <t>passed</t>
      </is>
    </nc>
  </rcc>
  <rcc rId="3895" sId="1">
    <oc r="C67" t="inlineStr">
      <is>
        <t>Passed</t>
      </is>
    </oc>
    <nc r="C67" t="inlineStr">
      <is>
        <t>passed</t>
      </is>
    </nc>
  </rcc>
  <rcc rId="3896" sId="1">
    <oc r="C120" t="inlineStr">
      <is>
        <t>Passed</t>
      </is>
    </oc>
    <nc r="C120" t="inlineStr">
      <is>
        <t>passed</t>
      </is>
    </nc>
  </rcc>
  <rcc rId="3897" sId="1">
    <oc r="C167" t="inlineStr">
      <is>
        <t>Passed</t>
      </is>
    </oc>
    <nc r="C167" t="inlineStr">
      <is>
        <t>passed</t>
      </is>
    </nc>
  </rcc>
  <rcc rId="3898" sId="1">
    <oc r="C201" t="inlineStr">
      <is>
        <t>Passed</t>
      </is>
    </oc>
    <nc r="C201" t="inlineStr">
      <is>
        <t>passed</t>
      </is>
    </nc>
  </rcc>
  <rcc rId="3899" sId="1">
    <oc r="C129" t="inlineStr">
      <is>
        <t>Passed</t>
      </is>
    </oc>
    <nc r="C129" t="inlineStr">
      <is>
        <t>passed</t>
      </is>
    </nc>
  </rcc>
  <rcc rId="3900" sId="1">
    <oc r="C128" t="inlineStr">
      <is>
        <t>Passed</t>
      </is>
    </oc>
    <nc r="C128" t="inlineStr">
      <is>
        <t>passed</t>
      </is>
    </nc>
  </rcc>
  <rcc rId="3901" sId="1">
    <oc r="C204" t="inlineStr">
      <is>
        <t>Passed</t>
      </is>
    </oc>
    <nc r="C204" t="inlineStr">
      <is>
        <t>passed</t>
      </is>
    </nc>
  </rcc>
  <rcc rId="3902" sId="1">
    <oc r="C148" t="inlineStr">
      <is>
        <t>Passed</t>
      </is>
    </oc>
    <nc r="C148" t="inlineStr">
      <is>
        <t>passed</t>
      </is>
    </nc>
  </rcc>
  <rcc rId="3903" sId="1">
    <oc r="C223" t="inlineStr">
      <is>
        <t>Passed</t>
      </is>
    </oc>
    <nc r="C223" t="inlineStr">
      <is>
        <t>passed</t>
      </is>
    </nc>
  </rcc>
  <rcc rId="3904" sId="1">
    <oc r="C191" t="inlineStr">
      <is>
        <t>Passed</t>
      </is>
    </oc>
    <nc r="C191" t="inlineStr">
      <is>
        <t>passed</t>
      </is>
    </nc>
  </rcc>
  <rcc rId="3905" sId="1">
    <oc r="C244" t="inlineStr">
      <is>
        <t>Passed</t>
      </is>
    </oc>
    <nc r="C244" t="inlineStr">
      <is>
        <t>passed</t>
      </is>
    </nc>
  </rcc>
  <rcc rId="3906" sId="1">
    <oc r="C149" t="inlineStr">
      <is>
        <t>Passed</t>
      </is>
    </oc>
    <nc r="C149" t="inlineStr">
      <is>
        <t>passed</t>
      </is>
    </nc>
  </rcc>
  <rcc rId="3907" sId="1">
    <oc r="C188" t="inlineStr">
      <is>
        <t>Passed</t>
      </is>
    </oc>
    <nc r="C188" t="inlineStr">
      <is>
        <t>passed</t>
      </is>
    </nc>
  </rcc>
  <rcc rId="3908" sId="1">
    <oc r="C242" t="inlineStr">
      <is>
        <t>Passed</t>
      </is>
    </oc>
    <nc r="C242" t="inlineStr">
      <is>
        <t>passed</t>
      </is>
    </nc>
  </rcc>
  <rcc rId="3909" sId="1">
    <nc r="C255" t="inlineStr">
      <is>
        <t>passed</t>
      </is>
    </nc>
  </rcc>
  <rcc rId="3910" sId="1">
    <oc r="C215" t="inlineStr">
      <is>
        <t>Passed</t>
      </is>
    </oc>
    <nc r="C215" t="inlineStr">
      <is>
        <t>passed</t>
      </is>
    </nc>
  </rcc>
  <rcc rId="3911" sId="1">
    <oc r="C75" t="inlineStr">
      <is>
        <t>Passed</t>
      </is>
    </oc>
    <nc r="C75" t="inlineStr">
      <is>
        <t>passed</t>
      </is>
    </nc>
  </rcc>
  <rcc rId="3912" sId="1">
    <oc r="C89" t="inlineStr">
      <is>
        <t>Passed</t>
      </is>
    </oc>
    <nc r="C89" t="inlineStr">
      <is>
        <t>passed</t>
      </is>
    </nc>
  </rcc>
  <rcc rId="3913" sId="1">
    <oc r="C8" t="inlineStr">
      <is>
        <t>Passed</t>
      </is>
    </oc>
    <nc r="C8" t="inlineStr">
      <is>
        <t>passed</t>
      </is>
    </nc>
  </rcc>
  <rcc rId="3914" sId="1">
    <oc r="C31" t="inlineStr">
      <is>
        <t>Passed</t>
      </is>
    </oc>
    <nc r="C31" t="inlineStr">
      <is>
        <t>passed</t>
      </is>
    </nc>
  </rcc>
  <rcc rId="3915" sId="1">
    <oc r="C62" t="inlineStr">
      <is>
        <t>Passed</t>
      </is>
    </oc>
    <nc r="C62" t="inlineStr">
      <is>
        <t>passed</t>
      </is>
    </nc>
  </rcc>
  <rcc rId="3916" sId="1">
    <oc r="C175" t="inlineStr">
      <is>
        <t>Passed</t>
      </is>
    </oc>
    <nc r="C175" t="inlineStr">
      <is>
        <t>passed</t>
      </is>
    </nc>
  </rcc>
  <rcc rId="3917" sId="1">
    <oc r="C256" t="inlineStr">
      <is>
        <t>Passed</t>
      </is>
    </oc>
    <nc r="C256" t="inlineStr">
      <is>
        <t>passed</t>
      </is>
    </nc>
  </rcc>
  <rcc rId="3918" sId="1">
    <oc r="C173" t="inlineStr">
      <is>
        <t>Passed</t>
      </is>
    </oc>
    <nc r="C173" t="inlineStr">
      <is>
        <t>passed</t>
      </is>
    </nc>
  </rcc>
  <rcc rId="3919" sId="1">
    <nc r="C186" t="inlineStr">
      <is>
        <t>passed</t>
      </is>
    </nc>
  </rcc>
  <rcc rId="3920" sId="1">
    <oc r="C213" t="inlineStr">
      <is>
        <t>Passed</t>
      </is>
    </oc>
    <nc r="C213" t="inlineStr">
      <is>
        <t>passed</t>
      </is>
    </nc>
  </rcc>
  <rcc rId="3921" sId="1">
    <nc r="C183" t="inlineStr">
      <is>
        <t>passed</t>
      </is>
    </nc>
  </rcc>
  <rcc rId="3922" sId="1">
    <nc r="C71" t="inlineStr">
      <is>
        <t>passed</t>
      </is>
    </nc>
  </rcc>
  <rcc rId="3923" sId="1">
    <nc r="C81" t="inlineStr">
      <is>
        <t>passed</t>
      </is>
    </nc>
  </rcc>
  <rcc rId="3924" sId="1">
    <nc r="C72" t="inlineStr">
      <is>
        <t>passed</t>
      </is>
    </nc>
  </rcc>
  <rcc rId="3925" sId="1">
    <nc r="C174" t="inlineStr">
      <is>
        <t>passed</t>
      </is>
    </nc>
  </rcc>
  <rcc rId="3926" sId="1">
    <oc r="C184" t="inlineStr">
      <is>
        <t>Passed</t>
      </is>
    </oc>
    <nc r="C184" t="inlineStr">
      <is>
        <t>passed</t>
      </is>
    </nc>
  </rcc>
  <rcc rId="3927" sId="1">
    <nc r="C180" t="inlineStr">
      <is>
        <t>passed</t>
      </is>
    </nc>
  </rcc>
  <rcc rId="3928" sId="1">
    <oc r="C58" t="inlineStr">
      <is>
        <t>Passed</t>
      </is>
    </oc>
    <nc r="C58" t="inlineStr">
      <is>
        <t>passed</t>
      </is>
    </nc>
  </rcc>
  <rcc rId="3929" sId="1">
    <oc r="C60" t="inlineStr">
      <is>
        <t>Passed</t>
      </is>
    </oc>
    <nc r="C60" t="inlineStr">
      <is>
        <t>passed</t>
      </is>
    </nc>
  </rcc>
  <rcc rId="3930" sId="1">
    <oc r="C212" t="inlineStr">
      <is>
        <t>Passed</t>
      </is>
    </oc>
    <nc r="C212" t="inlineStr">
      <is>
        <t>passed</t>
      </is>
    </nc>
  </rcc>
  <rcc rId="3931" sId="1">
    <oc r="C59" t="inlineStr">
      <is>
        <t>Passed</t>
      </is>
    </oc>
    <nc r="C59" t="inlineStr">
      <is>
        <t>passed</t>
      </is>
    </nc>
  </rcc>
  <rcc rId="3932" sId="1">
    <oc r="C98" t="inlineStr">
      <is>
        <t>Passed</t>
      </is>
    </oc>
    <nc r="C98" t="inlineStr">
      <is>
        <t>passed</t>
      </is>
    </nc>
  </rcc>
  <rcc rId="3933" sId="1">
    <oc r="C61" t="inlineStr">
      <is>
        <t>Passed</t>
      </is>
    </oc>
    <nc r="C61" t="inlineStr">
      <is>
        <t>passed</t>
      </is>
    </nc>
  </rcc>
  <rcc rId="3934" sId="1">
    <oc r="C181" t="inlineStr">
      <is>
        <t>Passed</t>
      </is>
    </oc>
    <nc r="C181" t="inlineStr">
      <is>
        <t>passed</t>
      </is>
    </nc>
  </rcc>
  <rcc rId="3935" sId="1">
    <oc r="C178" t="inlineStr">
      <is>
        <t>Passed</t>
      </is>
    </oc>
    <nc r="C178" t="inlineStr">
      <is>
        <t>passed</t>
      </is>
    </nc>
  </rcc>
  <rcc rId="3936" sId="1">
    <oc r="C78" t="inlineStr">
      <is>
        <t>Passed</t>
      </is>
    </oc>
    <nc r="C78" t="inlineStr">
      <is>
        <t>passed</t>
      </is>
    </nc>
  </rcc>
  <rcc rId="3937" sId="1">
    <oc r="C179" t="inlineStr">
      <is>
        <t>Passed</t>
      </is>
    </oc>
    <nc r="C179" t="inlineStr">
      <is>
        <t>passed</t>
      </is>
    </nc>
  </rcc>
  <rcc rId="3938" sId="1">
    <oc r="C2" t="inlineStr">
      <is>
        <t>Passed</t>
      </is>
    </oc>
    <nc r="C2" t="inlineStr">
      <is>
        <t>passed</t>
      </is>
    </nc>
  </rcc>
  <rcc rId="3939" sId="1">
    <nc r="C177" t="inlineStr">
      <is>
        <t>passed</t>
      </is>
    </nc>
  </rcc>
  <rcc rId="3940" sId="1">
    <nc r="C97" t="inlineStr">
      <is>
        <t>passed</t>
      </is>
    </nc>
  </rcc>
  <rcc rId="3941" sId="1">
    <oc r="C76" t="inlineStr">
      <is>
        <t>Passed</t>
      </is>
    </oc>
    <nc r="C76" t="inlineStr">
      <is>
        <t>passed</t>
      </is>
    </nc>
  </rcc>
  <rcc rId="3942" sId="1">
    <oc r="C77" t="inlineStr">
      <is>
        <t>Passed</t>
      </is>
    </oc>
    <nc r="C77" t="inlineStr">
      <is>
        <t>passed</t>
      </is>
    </nc>
  </rcc>
  <rcc rId="3943" sId="1">
    <oc r="C284" t="inlineStr">
      <is>
        <t>Passed</t>
      </is>
    </oc>
    <nc r="C284" t="inlineStr">
      <is>
        <t>passed</t>
      </is>
    </nc>
  </rcc>
  <rcc rId="3944" sId="1">
    <oc r="C285" t="inlineStr">
      <is>
        <t>Passed</t>
      </is>
    </oc>
    <nc r="C285" t="inlineStr">
      <is>
        <t>passed</t>
      </is>
    </nc>
  </rcc>
  <rcc rId="3945" sId="1">
    <oc r="C187" t="inlineStr">
      <is>
        <t>Passed</t>
      </is>
    </oc>
    <nc r="C187" t="inlineStr">
      <is>
        <t>passed</t>
      </is>
    </nc>
  </rcc>
  <rcc rId="3946" sId="1">
    <oc r="C185" t="inlineStr">
      <is>
        <t>Passed</t>
      </is>
    </oc>
    <nc r="C185" t="inlineStr">
      <is>
        <t>passed</t>
      </is>
    </nc>
  </rcc>
  <rcc rId="3947" sId="1">
    <oc r="C66" t="inlineStr">
      <is>
        <t>Passed</t>
      </is>
    </oc>
    <nc r="C66" t="inlineStr">
      <is>
        <t>passed</t>
      </is>
    </nc>
  </rcc>
  <rcc rId="3948" sId="1">
    <oc r="C68" t="inlineStr">
      <is>
        <t>Passed</t>
      </is>
    </oc>
    <nc r="C68" t="inlineStr">
      <is>
        <t>passed</t>
      </is>
    </nc>
  </rcc>
  <rcc rId="3949" sId="1">
    <nc r="C63" t="inlineStr">
      <is>
        <t>passed</t>
      </is>
    </nc>
  </rcc>
  <rcc rId="3950" sId="1">
    <nc r="C176" t="inlineStr">
      <is>
        <t>passed</t>
      </is>
    </nc>
  </rcc>
  <rcc rId="3951" sId="1">
    <oc r="C214" t="inlineStr">
      <is>
        <t>Passed</t>
      </is>
    </oc>
    <nc r="C214" t="inlineStr">
      <is>
        <t>passed</t>
      </is>
    </nc>
  </rcc>
  <rcc rId="3952" sId="1">
    <nc r="C286" t="inlineStr">
      <is>
        <t>passed</t>
      </is>
    </nc>
  </rcc>
  <rcc rId="3953" sId="1">
    <nc r="C138" t="inlineStr">
      <is>
        <t>passed</t>
      </is>
    </nc>
  </rcc>
  <rcc rId="3954" sId="1">
    <nc r="C140" t="inlineStr">
      <is>
        <t>passed</t>
      </is>
    </nc>
  </rcc>
  <rcc rId="3955" sId="1">
    <nc r="C144" t="inlineStr">
      <is>
        <t>passed</t>
      </is>
    </nc>
  </rcc>
  <rcc rId="3956" sId="1">
    <nc r="C142" t="inlineStr">
      <is>
        <t>passed</t>
      </is>
    </nc>
  </rcc>
  <rcc rId="3957" sId="1">
    <nc r="C189" t="inlineStr">
      <is>
        <t>passed</t>
      </is>
    </nc>
  </rcc>
  <rcc rId="3958" sId="1">
    <nc r="C190" t="inlineStr">
      <is>
        <t>passed</t>
      </is>
    </nc>
  </rcc>
  <rcc rId="3959" sId="1">
    <nc r="C229" t="inlineStr">
      <is>
        <t>passed</t>
      </is>
    </nc>
  </rcc>
  <rcc rId="3960" sId="1">
    <nc r="C219" t="inlineStr">
      <is>
        <t>passed</t>
      </is>
    </nc>
  </rcc>
  <rcc rId="3961" sId="1">
    <nc r="C217" t="inlineStr">
      <is>
        <t>passed</t>
      </is>
    </nc>
  </rcc>
  <rcc rId="3962" sId="1">
    <nc r="C220" t="inlineStr">
      <is>
        <t>passed</t>
      </is>
    </nc>
  </rcc>
  <rcc rId="3963" sId="1">
    <nc r="C145" t="inlineStr">
      <is>
        <t>passed</t>
      </is>
    </nc>
  </rcc>
  <rcc rId="3964" sId="1">
    <nc r="C141" t="inlineStr">
      <is>
        <t>passed</t>
      </is>
    </nc>
  </rcc>
  <rcc rId="3965" sId="1">
    <nc r="C143" t="inlineStr">
      <is>
        <t>passed</t>
      </is>
    </nc>
  </rcc>
  <rcc rId="3966" sId="1">
    <nc r="C218" t="inlineStr">
      <is>
        <t>passed</t>
      </is>
    </nc>
  </rcc>
  <rcc rId="3967" sId="1">
    <nc r="C139" t="inlineStr">
      <is>
        <t>passed</t>
      </is>
    </nc>
  </rcc>
  <rcc rId="3968" sId="1">
    <nc r="C162" t="inlineStr">
      <is>
        <t>passed</t>
      </is>
    </nc>
  </rcc>
  <rcc rId="3969" sId="1">
    <nc r="C163" t="inlineStr">
      <is>
        <t>passed</t>
      </is>
    </nc>
  </rcc>
  <rcc rId="3970" sId="1">
    <nc r="C227" t="inlineStr">
      <is>
        <t>passed</t>
      </is>
    </nc>
  </rcc>
  <rcc rId="3971" sId="1">
    <nc r="C84" t="inlineStr">
      <is>
        <t>passed</t>
      </is>
    </nc>
  </rcc>
  <rcc rId="3972" sId="1">
    <oc r="C192" t="inlineStr">
      <is>
        <t>Passed</t>
      </is>
    </oc>
    <nc r="C192" t="inlineStr">
      <is>
        <t>passed</t>
      </is>
    </nc>
  </rcc>
  <rcc rId="3973" sId="1">
    <oc r="C194" t="inlineStr">
      <is>
        <t>Passed</t>
      </is>
    </oc>
    <nc r="C194" t="inlineStr">
      <is>
        <t>passed</t>
      </is>
    </nc>
  </rcc>
  <rcc rId="3974" sId="1">
    <oc r="C195" t="inlineStr">
      <is>
        <t>Passed</t>
      </is>
    </oc>
    <nc r="C195" t="inlineStr">
      <is>
        <t>passed</t>
      </is>
    </nc>
  </rcc>
  <rcc rId="3975" sId="1">
    <oc r="C6" t="inlineStr">
      <is>
        <t>Passed</t>
      </is>
    </oc>
    <nc r="C6" t="inlineStr">
      <is>
        <t>passed</t>
      </is>
    </nc>
  </rcc>
  <rcc rId="3976" sId="1">
    <oc r="C146" t="inlineStr">
      <is>
        <t>Passed</t>
      </is>
    </oc>
    <nc r="C146" t="inlineStr">
      <is>
        <t>passed</t>
      </is>
    </nc>
  </rcc>
  <rcc rId="3977" sId="1">
    <oc r="C69" t="inlineStr">
      <is>
        <t>Passed</t>
      </is>
    </oc>
    <nc r="C69" t="inlineStr">
      <is>
        <t>passed</t>
      </is>
    </nc>
  </rcc>
  <rcc rId="3978" sId="1">
    <oc r="C221" t="inlineStr">
      <is>
        <t>Passed</t>
      </is>
    </oc>
    <nc r="C221" t="inlineStr">
      <is>
        <t>passed</t>
      </is>
    </nc>
  </rcc>
  <rcc rId="3979" sId="1">
    <oc r="C32" t="inlineStr">
      <is>
        <t>Passed</t>
      </is>
    </oc>
    <nc r="C32" t="inlineStr">
      <is>
        <t>passed</t>
      </is>
    </nc>
  </rcc>
  <rcc rId="3980" sId="1">
    <oc r="C25" t="inlineStr">
      <is>
        <t>Passed</t>
      </is>
    </oc>
    <nc r="C25" t="inlineStr">
      <is>
        <t>passed</t>
      </is>
    </nc>
  </rcc>
  <rcc rId="3981" sId="1">
    <oc r="C27" t="inlineStr">
      <is>
        <t>Passed</t>
      </is>
    </oc>
    <nc r="C27" t="inlineStr">
      <is>
        <t>passed</t>
      </is>
    </nc>
  </rcc>
  <rcc rId="3982" sId="1">
    <oc r="C26" t="inlineStr">
      <is>
        <t>Passed</t>
      </is>
    </oc>
    <nc r="C26" t="inlineStr">
      <is>
        <t>passed</t>
      </is>
    </nc>
  </rcc>
  <rcc rId="3983" sId="1">
    <oc r="C122" t="inlineStr">
      <is>
        <t>Passed</t>
      </is>
    </oc>
    <nc r="C122" t="inlineStr">
      <is>
        <t>passed</t>
      </is>
    </nc>
  </rcc>
  <rcc rId="3984" sId="1">
    <oc r="C121" t="inlineStr">
      <is>
        <t>Passed</t>
      </is>
    </oc>
    <nc r="C121" t="inlineStr">
      <is>
        <t>passed</t>
      </is>
    </nc>
  </rcc>
  <rcc rId="3985" sId="1">
    <oc r="C222" t="inlineStr">
      <is>
        <t>Passed</t>
      </is>
    </oc>
    <nc r="C222" t="inlineStr">
      <is>
        <t>passed</t>
      </is>
    </nc>
  </rcc>
  <rcc rId="3986" sId="1">
    <oc r="C196" t="inlineStr">
      <is>
        <t>Passed</t>
      </is>
    </oc>
    <nc r="C196" t="inlineStr">
      <is>
        <t>passed</t>
      </is>
    </nc>
  </rcc>
  <rcc rId="3987" sId="1">
    <oc r="C39" t="inlineStr">
      <is>
        <t>Passed</t>
      </is>
    </oc>
    <nc r="C39" t="inlineStr">
      <is>
        <t>passed</t>
      </is>
    </nc>
  </rcc>
  <rcc rId="3988" sId="1">
    <oc r="C109" t="inlineStr">
      <is>
        <t>Passed</t>
      </is>
    </oc>
    <nc r="C109" t="inlineStr">
      <is>
        <t>passed</t>
      </is>
    </nc>
  </rcc>
  <rcc rId="3989" sId="1">
    <oc r="C156" t="inlineStr">
      <is>
        <t>Passed</t>
      </is>
    </oc>
    <nc r="C156" t="inlineStr">
      <is>
        <t>passed</t>
      </is>
    </nc>
  </rcc>
  <rcc rId="3990" sId="1">
    <oc r="C164" t="inlineStr">
      <is>
        <t>Passed</t>
      </is>
    </oc>
    <nc r="C164" t="inlineStr">
      <is>
        <t>passed</t>
      </is>
    </nc>
  </rcc>
  <rcc rId="3991" sId="1">
    <oc r="C165" t="inlineStr">
      <is>
        <t>Passed</t>
      </is>
    </oc>
    <nc r="C165" t="inlineStr">
      <is>
        <t>passed</t>
      </is>
    </nc>
  </rcc>
  <rcc rId="3992" sId="1">
    <nc r="C34" t="inlineStr">
      <is>
        <t>passed</t>
      </is>
    </nc>
  </rcc>
  <rcc rId="3993" sId="1">
    <oc r="C33" t="inlineStr">
      <is>
        <t>Passed</t>
      </is>
    </oc>
    <nc r="C33"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4" sId="1">
    <nc r="C272" t="inlineStr">
      <is>
        <t>passed</t>
      </is>
    </nc>
  </rcc>
  <rcc rId="3995" sId="1">
    <nc r="C273" t="inlineStr">
      <is>
        <t>passed</t>
      </is>
    </nc>
  </rcc>
  <rcc rId="3996" sId="1">
    <nc r="C203" t="inlineStr">
      <is>
        <t>passed</t>
      </is>
    </nc>
  </rcc>
  <rcc rId="3997" sId="1">
    <nc r="C267" t="inlineStr">
      <is>
        <t>passed</t>
      </is>
    </nc>
  </rcc>
  <rcc rId="3998" sId="1">
    <nc r="C158" t="inlineStr">
      <is>
        <t>passed</t>
      </is>
    </nc>
  </rcc>
  <rcc rId="3999" sId="1">
    <nc r="C228" t="inlineStr">
      <is>
        <t>passed</t>
      </is>
    </nc>
  </rcc>
  <rcc rId="4000" sId="1">
    <nc r="C91" t="inlineStr">
      <is>
        <t>passed</t>
      </is>
    </nc>
  </rcc>
  <rcc rId="4001" sId="1">
    <nc r="C82" t="inlineStr">
      <is>
        <t>passed</t>
      </is>
    </nc>
  </rcc>
  <rcc rId="4002" sId="1">
    <nc r="C50" t="inlineStr">
      <is>
        <t>passed</t>
      </is>
    </nc>
  </rcc>
  <rcc rId="4003" sId="1">
    <nc r="C276" t="inlineStr">
      <is>
        <t>passed</t>
      </is>
    </nc>
  </rcc>
  <rcc rId="4004" sId="1">
    <nc r="C274" t="inlineStr">
      <is>
        <t>passed</t>
      </is>
    </nc>
  </rcc>
  <rcc rId="4005" sId="1">
    <nc r="C275" t="inlineStr">
      <is>
        <t>passed</t>
      </is>
    </nc>
  </rcc>
  <rcc rId="4006" sId="1">
    <nc r="C137" t="inlineStr">
      <is>
        <t>passed</t>
      </is>
    </nc>
  </rcc>
  <rcc rId="4007" sId="1">
    <nc r="C119" t="inlineStr">
      <is>
        <t>passed</t>
      </is>
    </nc>
  </rcc>
  <rcc rId="4008" sId="1">
    <nc r="C246" t="inlineStr">
      <is>
        <t>tst</t>
      </is>
    </nc>
  </rcc>
  <rcc rId="4009" sId="1">
    <nc r="C258" t="inlineStr">
      <is>
        <t>passed</t>
      </is>
    </nc>
  </rcc>
  <rcc rId="4010" sId="1">
    <nc r="C83" t="inlineStr">
      <is>
        <t>passed</t>
      </is>
    </nc>
  </rcc>
  <rcc rId="4011" sId="1">
    <nc r="C74" t="inlineStr">
      <is>
        <t>passed</t>
      </is>
    </nc>
  </rcc>
  <rcc rId="4012" sId="1">
    <nc r="C73" t="inlineStr">
      <is>
        <t>passed</t>
      </is>
    </nc>
  </rcc>
  <rcc rId="4013" sId="1">
    <nc r="C153" t="inlineStr">
      <is>
        <t>passed</t>
      </is>
    </nc>
  </rcc>
  <rcc rId="4014" sId="1">
    <nc r="C154" t="inlineStr">
      <is>
        <t>passed</t>
      </is>
    </nc>
  </rcc>
  <rcc rId="4015" sId="1">
    <nc r="C117" t="inlineStr">
      <is>
        <t>passed</t>
      </is>
    </nc>
  </rcc>
  <rcc rId="4016" sId="1">
    <nc r="C230" t="inlineStr">
      <is>
        <t>passed</t>
      </is>
    </nc>
  </rcc>
  <rcc rId="4017" sId="1">
    <nc r="C14" t="inlineStr">
      <is>
        <t>passed</t>
      </is>
    </nc>
  </rcc>
  <rcc rId="4018" sId="1" odxf="1" dxf="1">
    <oc r="A12">
      <f>HYPERLINK("https://hsdes.intel.com/resource/14013185899","14013185899")</f>
    </oc>
    <nc r="A12">
      <f>HYPERLINK("https://hsdes.intel.com/resource/14013185899","14013185899")</f>
    </nc>
    <odxf>
      <font>
        <u val="none"/>
        <sz val="11"/>
        <color theme="1"/>
        <name val="Calibri"/>
        <family val="2"/>
        <scheme val="minor"/>
      </font>
    </odxf>
    <ndxf>
      <font>
        <u/>
        <sz val="11"/>
        <color theme="10"/>
        <name val="Calibri"/>
        <family val="2"/>
        <scheme val="minor"/>
      </font>
    </ndxf>
  </rcc>
  <rcc rId="4019" sId="1">
    <nc r="C12" t="inlineStr">
      <is>
        <t>passed</t>
      </is>
    </nc>
  </rcc>
  <rcc rId="4020" sId="1">
    <nc r="C136" t="inlineStr">
      <is>
        <t>passed</t>
      </is>
    </nc>
  </rcc>
  <rcc rId="4021" sId="1">
    <nc r="C243" t="inlineStr">
      <is>
        <t>passed</t>
      </is>
    </nc>
  </rcc>
  <rcc rId="4022" sId="1">
    <nc r="C92" t="inlineStr">
      <is>
        <t>passed</t>
      </is>
    </nc>
  </rcc>
  <rcc rId="4023" sId="1">
    <nc r="C93" t="inlineStr">
      <is>
        <t>passed</t>
      </is>
    </nc>
  </rcc>
  <rcc rId="4024" sId="1">
    <nc r="C18" t="inlineStr">
      <is>
        <t>passed</t>
      </is>
    </nc>
  </rcc>
  <rcc rId="4025" sId="1">
    <nc r="C3" t="inlineStr">
      <is>
        <t>passed</t>
      </is>
    </nc>
  </rcc>
  <rcc rId="4026" sId="1">
    <nc r="C266" t="inlineStr">
      <is>
        <t>passed</t>
      </is>
    </nc>
  </rcc>
  <rcc rId="4027" sId="1">
    <nc r="C94" t="inlineStr">
      <is>
        <t>passed</t>
      </is>
    </nc>
  </rcc>
  <rcc rId="4028" sId="1">
    <nc r="C64" t="inlineStr">
      <is>
        <t>passed</t>
      </is>
    </nc>
  </rcc>
  <rcc rId="4029" sId="1">
    <nc r="C65" t="inlineStr">
      <is>
        <t>passed</t>
      </is>
    </nc>
  </rcc>
  <rcc rId="4030" sId="1">
    <nc r="C270" t="inlineStr">
      <is>
        <t>passed</t>
      </is>
    </nc>
  </rcc>
  <rcc rId="4031" sId="1">
    <nc r="C239" t="inlineStr">
      <is>
        <t>passed</t>
      </is>
    </nc>
  </rcc>
  <rcc rId="4032" sId="1">
    <nc r="C240" t="inlineStr">
      <is>
        <t>passed</t>
      </is>
    </nc>
  </rcc>
  <rcc rId="4033" sId="1">
    <nc r="C46" t="inlineStr">
      <is>
        <t>passed</t>
      </is>
    </nc>
  </rcc>
  <rcc rId="4034" sId="1">
    <nc r="C23" t="inlineStr">
      <is>
        <t>passed</t>
      </is>
    </nc>
  </rcc>
  <rcc rId="4035" sId="1">
    <nc r="C47" t="inlineStr">
      <is>
        <t>passed</t>
      </is>
    </nc>
  </rcc>
  <rcc rId="4036" sId="1">
    <nc r="C36" t="inlineStr">
      <is>
        <t>passed</t>
      </is>
    </nc>
  </rcc>
  <rcc rId="4037" sId="1">
    <nc r="C199" t="inlineStr">
      <is>
        <t>passed</t>
      </is>
    </nc>
  </rcc>
  <rcc rId="4038" sId="1">
    <nc r="C168" t="inlineStr">
      <is>
        <t>passed</t>
      </is>
    </nc>
  </rcc>
  <rcc rId="4039" sId="1">
    <nc r="D16" t="inlineStr">
      <is>
        <t>v</t>
      </is>
    </nc>
  </rcc>
  <rcc rId="4040" sId="1">
    <nc r="C225" t="inlineStr">
      <is>
        <t>passed</t>
      </is>
    </nc>
  </rcc>
  <rcc rId="4041" sId="1">
    <nc r="C248" t="inlineStr">
      <is>
        <t>passed</t>
      </is>
    </nc>
  </rcc>
  <rcc rId="4042" sId="1">
    <nc r="C200" t="inlineStr">
      <is>
        <t>passed</t>
      </is>
    </nc>
  </rcc>
  <rcc rId="4043" sId="1">
    <nc r="C254" t="inlineStr">
      <is>
        <t>passed</t>
      </is>
    </nc>
  </rcc>
  <rcc rId="4044" sId="1">
    <nc r="C43" t="inlineStr">
      <is>
        <t>passed</t>
      </is>
    </nc>
  </rcc>
  <rcc rId="4045" sId="1">
    <nc r="C130" t="inlineStr">
      <is>
        <t>passed</t>
      </is>
    </nc>
  </rcc>
  <rcc rId="4046" sId="1">
    <nc r="C53" t="inlineStr">
      <is>
        <t>passed</t>
      </is>
    </nc>
  </rcc>
  <rcc rId="4047" sId="1">
    <nc r="C7" t="inlineStr">
      <is>
        <t>passed</t>
      </is>
    </nc>
  </rcc>
  <rcc rId="4048" sId="1">
    <nc r="C99" t="inlineStr">
      <is>
        <t>passed</t>
      </is>
    </nc>
  </rcc>
  <rcc rId="4049" sId="1">
    <nc r="C54" t="inlineStr">
      <is>
        <t>passed</t>
      </is>
    </nc>
  </rcc>
  <rcc rId="4050" sId="1">
    <nc r="C150" t="inlineStr">
      <is>
        <t>passed</t>
      </is>
    </nc>
  </rcc>
  <rcc rId="4051" sId="1">
    <nc r="C151" t="inlineStr">
      <is>
        <t>passed</t>
      </is>
    </nc>
  </rcc>
  <rcc rId="4052" sId="1">
    <nc r="C49" t="inlineStr">
      <is>
        <t>passed</t>
      </is>
    </nc>
  </rcc>
  <rcc rId="4053" sId="1">
    <nc r="C269" t="inlineStr">
      <is>
        <t>passed</t>
      </is>
    </nc>
  </rcc>
  <rcc rId="4054" sId="1">
    <nc r="C197" t="inlineStr">
      <is>
        <t>passed</t>
      </is>
    </nc>
  </rcc>
  <rcc rId="4055" sId="1">
    <nc r="C134" t="inlineStr">
      <is>
        <t>passed</t>
      </is>
    </nc>
  </rcc>
  <rcc rId="4056" sId="1">
    <nc r="C268" t="inlineStr">
      <is>
        <t>passed</t>
      </is>
    </nc>
  </rcc>
  <rcc rId="4057" sId="1">
    <nc r="C123" t="inlineStr">
      <is>
        <t>passed</t>
      </is>
    </nc>
  </rcc>
  <rcc rId="4058" sId="1">
    <nc r="C253" t="inlineStr">
      <is>
        <t>passed</t>
      </is>
    </nc>
  </rcc>
  <rcc rId="4059" sId="1">
    <nc r="C80" t="inlineStr">
      <is>
        <t>passed</t>
      </is>
    </nc>
  </rcc>
  <rcc rId="4060" sId="1">
    <nc r="C21" t="inlineStr">
      <is>
        <t>passed</t>
      </is>
    </nc>
  </rcc>
  <rcc rId="4061" sId="1">
    <nc r="C45" t="inlineStr">
      <is>
        <t>passed</t>
      </is>
    </nc>
  </rcc>
  <rcc rId="4062" sId="1">
    <nc r="C116" t="inlineStr">
      <is>
        <t>passed</t>
      </is>
    </nc>
  </rcc>
  <rcc rId="4063" sId="1">
    <nc r="C113" t="inlineStr">
      <is>
        <t>passed</t>
      </is>
    </nc>
  </rcc>
  <rcc rId="4064" sId="1">
    <nc r="C206" t="inlineStr">
      <is>
        <t>passed</t>
      </is>
    </nc>
  </rcc>
  <rcc rId="4065" sId="1">
    <nc r="C207" t="inlineStr">
      <is>
        <t>passed</t>
      </is>
    </nc>
  </rcc>
  <rcc rId="4066" sId="1">
    <nc r="C208" t="inlineStr">
      <is>
        <t>passed</t>
      </is>
    </nc>
  </rcc>
  <rcc rId="4067" sId="1">
    <nc r="C9" t="inlineStr">
      <is>
        <t>passed</t>
      </is>
    </nc>
  </rcc>
  <rcc rId="4068" sId="1">
    <nc r="C44" t="inlineStr">
      <is>
        <t>passed</t>
      </is>
    </nc>
  </rcc>
  <rcc rId="4069" sId="1">
    <nc r="C118" t="inlineStr">
      <is>
        <t>passed</t>
      </is>
    </nc>
  </rcc>
  <rcc rId="4070" sId="1">
    <nc r="C171" t="inlineStr">
      <is>
        <t>passed</t>
      </is>
    </nc>
  </rcc>
  <rcc rId="4071" sId="1">
    <nc r="C30" t="inlineStr">
      <is>
        <t>passed</t>
      </is>
    </nc>
  </rcc>
  <rcc rId="4072" sId="1">
    <nc r="C152" t="inlineStr">
      <is>
        <t>passed</t>
      </is>
    </nc>
  </rcc>
  <rcc rId="4073" sId="1">
    <nc r="D15" t="inlineStr">
      <is>
        <t>.</t>
      </is>
    </nc>
  </rcc>
  <rcc rId="4074" sId="1">
    <nc r="C17" t="inlineStr">
      <is>
        <t>passed</t>
      </is>
    </nc>
  </rcc>
  <rcc rId="4075" sId="1">
    <nc r="D13" t="inlineStr">
      <is>
        <t>.</t>
      </is>
    </nc>
  </rcc>
  <rcc rId="4076" sId="1">
    <nc r="D247" t="inlineStr">
      <is>
        <t>.</t>
      </is>
    </nc>
  </rcc>
  <rfmt sheetId="1" sqref="D247">
    <dxf>
      <alignment horizontal="general" vertical="bottom" textRotation="0" wrapText="0" indent="0" justifyLastLine="0" shrinkToFit="0" readingOrder="0"/>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7" sId="1">
    <nc r="C13" t="inlineStr">
      <is>
        <t>passed</t>
      </is>
    </nc>
  </rcc>
  <rcc rId="4078" sId="1">
    <nc r="C247" t="inlineStr">
      <is>
        <t>passed</t>
      </is>
    </nc>
  </rcc>
  <rcc rId="4079" sId="1">
    <nc r="C15" t="inlineStr">
      <is>
        <t>passed</t>
      </is>
    </nc>
  </rcc>
  <rcc rId="4080" sId="1">
    <nc r="C261" t="inlineStr">
      <is>
        <t>passed</t>
      </is>
    </nc>
  </rcc>
  <rcc rId="4081" sId="1">
    <nc r="C155" t="inlineStr">
      <is>
        <t>passed</t>
      </is>
    </nc>
  </rcc>
  <rcc rId="4082" sId="1">
    <nc r="C198" t="inlineStr">
      <is>
        <t>passed</t>
      </is>
    </nc>
  </rcc>
  <rcc rId="4083" sId="1">
    <nc r="C104" t="inlineStr">
      <is>
        <t>passed</t>
      </is>
    </nc>
  </rcc>
  <rcc rId="4084" sId="1">
    <nc r="C48" t="inlineStr">
      <is>
        <t>passed</t>
      </is>
    </nc>
  </rcc>
  <rcc rId="4085" sId="1">
    <nc r="C224" t="inlineStr">
      <is>
        <t>passed</t>
      </is>
    </nc>
  </rcc>
  <rcc rId="4086" sId="1">
    <nc r="C102" t="inlineStr">
      <is>
        <t>intel</t>
      </is>
    </nc>
  </rcc>
  <rcc rId="4087" sId="1">
    <nc r="C216" t="inlineStr">
      <is>
        <t>passed</t>
      </is>
    </nc>
  </rcc>
  <rcc rId="4088" sId="1">
    <nc r="C88" t="inlineStr">
      <is>
        <t>passed</t>
      </is>
    </nc>
  </rcc>
  <rcc rId="4089" sId="1">
    <nc r="C10" t="inlineStr">
      <is>
        <t>passed</t>
      </is>
    </nc>
  </rcc>
  <rcc rId="4090" sId="1">
    <nc r="C5" t="inlineStr">
      <is>
        <t>passed</t>
      </is>
    </nc>
  </rcc>
  <rcc rId="4091" sId="1">
    <nc r="C4" t="inlineStr">
      <is>
        <t>passed</t>
      </is>
    </nc>
  </rcc>
  <rcc rId="4092" sId="1">
    <nc r="C11" t="inlineStr">
      <is>
        <t>passed</t>
      </is>
    </nc>
  </rcc>
  <rcc rId="4093" sId="1">
    <nc r="C85" t="inlineStr">
      <is>
        <t>passed</t>
      </is>
    </nc>
  </rcc>
  <rcc rId="4094" sId="1">
    <nc r="C257" t="inlineStr">
      <is>
        <t>passed</t>
      </is>
    </nc>
  </rcc>
  <rcc rId="4095" sId="1">
    <nc r="C41" t="inlineStr">
      <is>
        <t>passed</t>
      </is>
    </nc>
  </rcc>
  <rcc rId="4096" sId="1">
    <nc r="C24" t="inlineStr">
      <is>
        <t>passed</t>
      </is>
    </nc>
  </rcc>
  <rcc rId="4097" sId="1">
    <nc r="C40" t="inlineStr">
      <is>
        <t>intel</t>
      </is>
    </nc>
  </rcc>
  <rcc rId="4098" sId="1">
    <nc r="C115" t="inlineStr">
      <is>
        <t>passed</t>
      </is>
    </nc>
  </rcc>
  <rcc rId="4099" sId="1">
    <nc r="C202" t="inlineStr">
      <is>
        <t>intel</t>
      </is>
    </nc>
  </rcc>
  <rcc rId="4100" sId="1">
    <nc r="C241" t="inlineStr">
      <is>
        <t>intel</t>
      </is>
    </nc>
  </rcc>
  <rcc rId="4101" sId="1">
    <nc r="C19" t="inlineStr">
      <is>
        <t>passed</t>
      </is>
    </nc>
  </rcc>
  <rcc rId="4102" sId="1">
    <nc r="C147" t="inlineStr">
      <is>
        <t>passed</t>
      </is>
    </nc>
  </rcc>
  <rcc rId="4103" sId="1">
    <nc r="C37" t="inlineStr">
      <is>
        <t>passed</t>
      </is>
    </nc>
  </rcc>
  <rcc rId="4104" sId="1">
    <nc r="C79" t="inlineStr">
      <is>
        <t>intel</t>
      </is>
    </nc>
  </rcc>
  <rcc rId="4105" sId="1">
    <nc r="C265" t="inlineStr">
      <is>
        <t>passed</t>
      </is>
    </nc>
  </rcc>
  <rcc rId="4106" sId="1">
    <nc r="C106" t="inlineStr">
      <is>
        <t>passed</t>
      </is>
    </nc>
  </rcc>
  <rcc rId="4107" sId="1">
    <nc r="C105" t="inlineStr">
      <is>
        <t>passed</t>
      </is>
    </nc>
  </rcc>
  <rcc rId="4108" sId="1">
    <nc r="C20" t="inlineStr">
      <is>
        <t>passed</t>
      </is>
    </nc>
  </rcc>
  <rcc rId="4109" sId="1">
    <oc r="D20" t="inlineStr">
      <is>
        <t xml:space="preserve"> </t>
      </is>
    </oc>
    <nc r="D20" t="inlineStr">
      <is>
        <t>MIPI display not available</t>
      </is>
    </nc>
  </rcc>
  <rcc rId="4110" sId="1">
    <nc r="C160" t="inlineStr">
      <is>
        <t>passed</t>
      </is>
    </nc>
  </rcc>
  <rcc rId="4111" sId="1">
    <nc r="C226" t="inlineStr">
      <is>
        <t>passed</t>
      </is>
    </nc>
  </rcc>
  <rcc rId="4112" sId="1">
    <nc r="C161" t="inlineStr">
      <is>
        <t>passed</t>
      </is>
    </nc>
  </rcc>
  <rcc rId="4113" sId="1">
    <nc r="C35" t="inlineStr">
      <is>
        <t>passed</t>
      </is>
    </nc>
  </rcc>
  <rcc rId="4114" sId="1">
    <nc r="C193" t="inlineStr">
      <is>
        <t>passed</t>
      </is>
    </nc>
  </rcc>
  <rcc rId="4115" sId="1">
    <nc r="C271" t="inlineStr">
      <is>
        <t>passed</t>
      </is>
    </nc>
  </rcc>
  <rcc rId="4116" sId="1">
    <nc r="C172" t="inlineStr">
      <is>
        <t>passed</t>
      </is>
    </nc>
  </rcc>
  <rcc rId="4117" sId="1">
    <nc r="C90" t="inlineStr">
      <is>
        <t>passed</t>
      </is>
    </nc>
  </rcc>
  <rcc rId="4118" sId="1">
    <nc r="C107" t="inlineStr">
      <is>
        <t>passed</t>
      </is>
    </nc>
  </rcc>
  <rcc rId="4119" sId="1">
    <nc r="C280" t="inlineStr">
      <is>
        <t>passed</t>
      </is>
    </nc>
  </rcc>
  <rcc rId="4120" sId="1">
    <nc r="C29" t="inlineStr">
      <is>
        <t>passed</t>
      </is>
    </nc>
  </rcc>
  <rcc rId="4121" sId="1">
    <nc r="C42" t="inlineStr">
      <is>
        <t>passed</t>
      </is>
    </nc>
  </rcc>
  <rcc rId="4122" sId="1">
    <nc r="C125" t="inlineStr">
      <is>
        <t>passed</t>
      </is>
    </nc>
  </rcc>
  <rcc rId="4123" sId="1">
    <nc r="C127" t="inlineStr">
      <is>
        <t>passed</t>
      </is>
    </nc>
  </rcc>
  <rcc rId="4124" sId="1">
    <nc r="C126" t="inlineStr">
      <is>
        <t>passed</t>
      </is>
    </nc>
  </rcc>
  <rcc rId="4125" sId="1">
    <nc r="C16" t="inlineStr">
      <is>
        <t>passed</t>
      </is>
    </nc>
  </rcc>
  <rcc rId="4126" sId="1">
    <nc r="C245" t="inlineStr">
      <is>
        <t>passed</t>
      </is>
    </nc>
  </rcc>
  <rcc rId="4127" sId="1">
    <nc r="C264" t="inlineStr">
      <is>
        <t>passed</t>
      </is>
    </nc>
  </rcc>
  <rcc rId="4128" sId="1">
    <nc r="C103" t="inlineStr">
      <is>
        <t>passed</t>
      </is>
    </nc>
  </rcc>
  <rcc rId="4129" sId="1">
    <nc r="C283" t="inlineStr">
      <is>
        <t>passed</t>
      </is>
    </nc>
  </rcc>
  <rcc rId="4130" sId="1">
    <nc r="C281" t="inlineStr">
      <is>
        <t>passed</t>
      </is>
    </nc>
  </rcc>
  <rcc rId="4131" sId="1">
    <nc r="C263"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2" sId="1">
    <nc r="C101" t="inlineStr">
      <is>
        <t>intel</t>
      </is>
    </nc>
  </rcc>
  <rcc rId="4133" sId="1">
    <nc r="C100" t="inlineStr">
      <is>
        <t>intel</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5" sId="1">
    <oc r="D16" t="inlineStr">
      <is>
        <t>v</t>
      </is>
    </oc>
    <nc r="D16"/>
  </rcc>
  <rcc rId="4136" sId="1">
    <oc r="D13" t="inlineStr">
      <is>
        <t>.</t>
      </is>
    </oc>
    <nc r="D13"/>
  </rcc>
  <rcc rId="4137" sId="1">
    <oc r="D247" t="inlineStr">
      <is>
        <t>.</t>
      </is>
    </oc>
    <nc r="D247"/>
  </rcc>
  <rcc rId="4138" sId="1">
    <oc r="D15" t="inlineStr">
      <is>
        <t>.</t>
      </is>
    </oc>
    <nc r="D15"/>
  </rcc>
  <rcc rId="4139" sId="1">
    <oc r="D223" t="inlineStr">
      <is>
        <t>pi</t>
      </is>
    </oc>
    <nc r="D223"/>
  </rcc>
  <rcc rId="4140" sId="1">
    <nc r="C112"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1" sId="1">
    <oc r="C246" t="inlineStr">
      <is>
        <t>tst</t>
      </is>
    </oc>
    <nc r="C246" t="inlineStr">
      <is>
        <t>passed</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2" sId="1">
    <oc r="C101" t="inlineStr">
      <is>
        <t>intel</t>
      </is>
    </oc>
    <nc r="C101" t="inlineStr">
      <is>
        <t>Blocked</t>
      </is>
    </nc>
  </rcc>
  <rcc rId="4143" sId="1">
    <nc r="D102" t="inlineStr">
      <is>
        <t>Inventory block:working wwan is not available</t>
      </is>
    </nc>
  </rcc>
  <rcc rId="4144" sId="1" odxf="1" dxf="1">
    <nc r="D101" t="inlineStr">
      <is>
        <t>Inventory block:working wwan is not available</t>
      </is>
    </nc>
    <odxf>
      <border outline="0">
        <left style="thin">
          <color indexed="64"/>
        </left>
        <right style="thin">
          <color indexed="64"/>
        </right>
        <top style="thin">
          <color indexed="64"/>
        </top>
        <bottom style="thin">
          <color indexed="64"/>
        </bottom>
      </border>
    </odxf>
    <ndxf>
      <border outline="0">
        <left/>
        <right/>
        <top/>
        <bottom/>
      </border>
    </ndxf>
  </rcc>
  <rcc rId="4145" sId="1">
    <nc r="D100" t="inlineStr">
      <is>
        <t>Inventory block:working wwan is not available</t>
      </is>
    </nc>
  </rcc>
  <rcc rId="4146" sId="1" odxf="1" dxf="1">
    <nc r="D79" t="inlineStr">
      <is>
        <t>Inventory block:working wwan is not available</t>
      </is>
    </nc>
    <odxf>
      <border outline="0">
        <left style="thin">
          <color indexed="64"/>
        </left>
        <right style="thin">
          <color indexed="64"/>
        </right>
        <top style="thin">
          <color indexed="64"/>
        </top>
        <bottom style="thin">
          <color indexed="64"/>
        </bottom>
      </border>
    </odxf>
    <ndxf>
      <border outline="0">
        <left/>
        <right/>
        <top/>
        <bottom/>
      </border>
    </ndxf>
  </rcc>
  <rfmt sheetId="1" sqref="C101">
    <dxf>
      <fill>
        <patternFill>
          <bgColor rgb="FFFFFF00"/>
        </patternFill>
      </fill>
    </dxf>
  </rfmt>
  <rcc rId="4147" sId="1" odxf="1" dxf="1">
    <oc r="C102" t="inlineStr">
      <is>
        <t>intel</t>
      </is>
    </oc>
    <nc r="C102" t="inlineStr">
      <is>
        <t>Blocked</t>
      </is>
    </nc>
    <ndxf>
      <fill>
        <patternFill>
          <bgColor rgb="FFFFFF00"/>
        </patternFill>
      </fill>
    </ndxf>
  </rcc>
  <rcc rId="4148" sId="1" odxf="1" dxf="1">
    <oc r="C100" t="inlineStr">
      <is>
        <t>intel</t>
      </is>
    </oc>
    <nc r="C100" t="inlineStr">
      <is>
        <t>Blocked</t>
      </is>
    </nc>
    <ndxf>
      <fill>
        <patternFill>
          <bgColor rgb="FFFFFF00"/>
        </patternFill>
      </fill>
    </ndxf>
  </rcc>
  <rcc rId="4149" sId="1" odxf="1" dxf="1">
    <oc r="C79" t="inlineStr">
      <is>
        <t>intel</t>
      </is>
    </oc>
    <nc r="C79" t="inlineStr">
      <is>
        <t>Blocked</t>
      </is>
    </nc>
    <ndxf>
      <fill>
        <patternFill>
          <bgColor rgb="FFFFFF00"/>
        </patternFill>
      </fill>
    </ndxf>
  </rcc>
  <rcc rId="4150" sId="1">
    <nc r="C38" t="inlineStr">
      <is>
        <t>failed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5" sId="1">
    <nc r="C91" t="inlineStr">
      <is>
        <t>Passed</t>
      </is>
    </nc>
  </rcc>
  <rcc rId="3106" sId="1">
    <nc r="C243" t="inlineStr">
      <is>
        <t>Passed</t>
      </is>
    </nc>
  </rcc>
  <rcc rId="3107" sId="1">
    <nc r="C32" t="inlineStr">
      <is>
        <t>Passed</t>
      </is>
    </nc>
  </rcc>
  <rcc rId="3108" sId="1">
    <nc r="C19" t="inlineStr">
      <is>
        <t>Passed</t>
      </is>
    </nc>
  </rcc>
  <rcc rId="3109" sId="1">
    <nc r="C90" t="inlineStr">
      <is>
        <t>Passed</t>
      </is>
    </nc>
  </rcc>
  <rcc rId="3110" sId="1">
    <nc r="C285" t="inlineStr">
      <is>
        <t>Passed</t>
      </is>
    </nc>
  </rcc>
  <rcc rId="3111" sId="1">
    <nc r="C284" t="inlineStr">
      <is>
        <t>Passed</t>
      </is>
    </nc>
  </rcc>
  <rcc rId="3112" sId="1">
    <nc r="C286" t="inlineStr">
      <is>
        <t>Passed</t>
      </is>
    </nc>
  </rcc>
  <rcc rId="3113" sId="1">
    <nc r="C2" t="inlineStr">
      <is>
        <t>Passed</t>
      </is>
    </nc>
  </rcc>
  <rcc rId="3114" sId="1">
    <nc r="C98" t="inlineStr">
      <is>
        <t>Passed</t>
      </is>
    </nc>
  </rcc>
  <rcc rId="3115" sId="1">
    <nc r="C175" t="inlineStr">
      <is>
        <t>Passed</t>
      </is>
    </nc>
  </rcc>
  <rcc rId="3116" sId="1">
    <nc r="C62" t="inlineStr">
      <is>
        <t>Passed</t>
      </is>
    </nc>
  </rcc>
  <rcc rId="3117" sId="1">
    <nc r="C59" t="inlineStr">
      <is>
        <t>Passed</t>
      </is>
    </nc>
  </rcc>
  <rcc rId="3118" sId="1">
    <nc r="C179" t="inlineStr">
      <is>
        <t>Passed</t>
      </is>
    </nc>
  </rcc>
  <rcc rId="3119" sId="1">
    <nc r="C78" t="inlineStr">
      <is>
        <t>Passed</t>
      </is>
    </nc>
  </rcc>
  <rcc rId="3120" sId="1">
    <nc r="C61" t="inlineStr">
      <is>
        <t>Passed</t>
      </is>
    </nc>
  </rcc>
  <rcc rId="3121" sId="1">
    <nc r="C181" t="inlineStr">
      <is>
        <t>Passed</t>
      </is>
    </nc>
  </rcc>
  <rcc rId="3122" sId="1">
    <nc r="C178" t="inlineStr">
      <is>
        <t>Passed</t>
      </is>
    </nc>
  </rcc>
  <rcc rId="3123" sId="1">
    <nc r="C77" t="inlineStr">
      <is>
        <t>Passed</t>
      </is>
    </nc>
  </rcc>
  <rcc rId="3124" sId="1">
    <nc r="C76" t="inlineStr">
      <is>
        <t>Passed</t>
      </is>
    </nc>
  </rcc>
  <rcc rId="3125" sId="1">
    <nc r="C97" t="inlineStr">
      <is>
        <t>Passed</t>
      </is>
    </nc>
  </rcc>
  <rcc rId="3126" sId="1">
    <nc r="C177" t="inlineStr">
      <is>
        <t>Passed</t>
      </is>
    </nc>
  </rcc>
  <rcc rId="3127" sId="1">
    <nc r="C66" t="inlineStr">
      <is>
        <t>Passed</t>
      </is>
    </nc>
  </rcc>
  <rcc rId="3128" sId="1">
    <nc r="C68" t="inlineStr">
      <is>
        <t>Passed</t>
      </is>
    </nc>
  </rcc>
  <rcc rId="3129" sId="1">
    <nc r="C187" t="inlineStr">
      <is>
        <t>Passed</t>
      </is>
    </nc>
  </rcc>
  <rcc rId="3130" sId="1">
    <nc r="C185" t="inlineStr">
      <is>
        <t>Passed</t>
      </is>
    </nc>
  </rcc>
  <rcc rId="3131" sId="1">
    <nc r="C29" t="inlineStr">
      <is>
        <t>Passed</t>
      </is>
    </nc>
  </rcc>
  <rcc rId="3132" sId="1">
    <nc r="C214" t="inlineStr">
      <is>
        <t>Passed</t>
      </is>
    </nc>
  </rcc>
  <rcc rId="3133" sId="1">
    <nc r="C176" t="inlineStr">
      <is>
        <t>Passed</t>
      </is>
    </nc>
  </rcc>
  <rcc rId="3134" sId="1">
    <nc r="C63" t="inlineStr">
      <is>
        <t>Passed</t>
      </is>
    </nc>
  </rcc>
  <rcc rId="3135" sId="1">
    <nc r="C183" t="inlineStr">
      <is>
        <t>Passed</t>
      </is>
    </nc>
  </rcc>
  <rcc rId="3136" sId="1">
    <nc r="C180" t="inlineStr">
      <is>
        <t>Passed</t>
      </is>
    </nc>
  </rcc>
  <rcc rId="3137" sId="1">
    <nc r="C67" t="inlineStr">
      <is>
        <t>Passed</t>
      </is>
    </nc>
  </rcc>
  <rcc rId="3138" sId="1">
    <nc r="C256" t="inlineStr">
      <is>
        <t>Passed</t>
      </is>
    </nc>
  </rcc>
  <rcc rId="3139" sId="1">
    <nc r="C182" t="inlineStr">
      <is>
        <t>Passed</t>
      </is>
    </nc>
  </rcc>
  <rcc rId="3140" sId="1">
    <nc r="C213" t="inlineStr">
      <is>
        <t>Passed</t>
      </is>
    </nc>
  </rcc>
  <rcc rId="3141" sId="1">
    <nc r="C186" t="inlineStr">
      <is>
        <t>Passed</t>
      </is>
    </nc>
  </rcc>
  <rcc rId="3142" sId="1">
    <nc r="C174" t="inlineStr">
      <is>
        <t>Passed</t>
      </is>
    </nc>
  </rcc>
  <rcc rId="3143" sId="1">
    <nc r="C72" t="inlineStr">
      <is>
        <t>Passed</t>
      </is>
    </nc>
  </rcc>
  <rcc rId="3144" sId="1">
    <nc r="C81" t="inlineStr">
      <is>
        <t>Passed</t>
      </is>
    </nc>
  </rcc>
  <rcc rId="3145" sId="1">
    <nc r="C71" t="inlineStr">
      <is>
        <t>Passed</t>
      </is>
    </nc>
  </rcc>
  <rcc rId="3146" sId="1">
    <nc r="C173" t="inlineStr">
      <is>
        <t>Passed</t>
      </is>
    </nc>
  </rcc>
  <rcc rId="3147" sId="1">
    <nc r="C184"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1" sId="1">
    <oc r="C1" t="inlineStr">
      <is>
        <t>status</t>
      </is>
    </oc>
    <nc r="C1"/>
  </rcc>
  <rcc rId="4152" sId="1">
    <oc r="C6" t="inlineStr">
      <is>
        <t>passed</t>
      </is>
    </oc>
    <nc r="C6"/>
  </rcc>
  <rcc rId="4153" sId="1">
    <oc r="C17" t="inlineStr">
      <is>
        <t>passed</t>
      </is>
    </oc>
    <nc r="C17"/>
  </rcc>
  <rcc rId="4154" sId="1">
    <oc r="C261" t="inlineStr">
      <is>
        <t>passed</t>
      </is>
    </oc>
    <nc r="C261"/>
  </rcc>
  <rcc rId="4155" sId="1">
    <oc r="C44" t="inlineStr">
      <is>
        <t>passed</t>
      </is>
    </oc>
    <nc r="C44"/>
  </rcc>
  <rcc rId="4156" sId="1">
    <oc r="C199" t="inlineStr">
      <is>
        <t>passed</t>
      </is>
    </oc>
    <nc r="C199"/>
  </rcc>
  <rcc rId="4157" sId="1">
    <oc r="C168" t="inlineStr">
      <is>
        <t>passed</t>
      </is>
    </oc>
    <nc r="C168"/>
  </rcc>
  <rcc rId="4158" sId="1">
    <oc r="C194" t="inlineStr">
      <is>
        <t>passed</t>
      </is>
    </oc>
    <nc r="C194"/>
  </rcc>
  <rcc rId="4159" sId="1">
    <oc r="C195" t="inlineStr">
      <is>
        <t>passed</t>
      </is>
    </oc>
    <nc r="C195"/>
  </rcc>
  <rcc rId="4160" sId="1">
    <oc r="C192" t="inlineStr">
      <is>
        <t>passed</t>
      </is>
    </oc>
    <nc r="C192"/>
  </rcc>
  <rcc rId="4161" sId="1">
    <oc r="C230" t="inlineStr">
      <is>
        <t>passed</t>
      </is>
    </oc>
    <nc r="C230"/>
  </rcc>
  <rcc rId="4162" sId="1">
    <oc r="C14" t="inlineStr">
      <is>
        <t>passed</t>
      </is>
    </oc>
    <nc r="C14"/>
  </rcc>
  <rcc rId="4163" sId="1">
    <oc r="C239" t="inlineStr">
      <is>
        <t>passed</t>
      </is>
    </oc>
    <nc r="C239"/>
  </rcc>
  <rcc rId="4164" sId="1">
    <oc r="C51" t="inlineStr">
      <is>
        <t>Blocked</t>
      </is>
    </oc>
    <nc r="C51"/>
  </rcc>
  <rcc rId="4165" sId="1">
    <oc r="C52" t="inlineStr">
      <is>
        <t>Blocked</t>
      </is>
    </oc>
    <nc r="C52"/>
  </rcc>
  <rcc rId="4166" sId="1">
    <oc r="C240" t="inlineStr">
      <is>
        <t>passed</t>
      </is>
    </oc>
    <nc r="C240"/>
  </rcc>
  <rcc rId="4167" sId="1">
    <oc r="C46" t="inlineStr">
      <is>
        <t>passed</t>
      </is>
    </oc>
    <nc r="C46"/>
  </rcc>
  <rcc rId="4168" sId="1">
    <oc r="C16" t="inlineStr">
      <is>
        <t>passed</t>
      </is>
    </oc>
    <nc r="C16"/>
  </rcc>
  <rcc rId="4169" sId="1">
    <oc r="C12" t="inlineStr">
      <is>
        <t>passed</t>
      </is>
    </oc>
    <nc r="C12"/>
  </rcc>
  <rcc rId="4170" sId="1">
    <oc r="C13" t="inlineStr">
      <is>
        <t>passed</t>
      </is>
    </oc>
    <nc r="C13"/>
  </rcc>
  <rcc rId="4171" sId="1">
    <oc r="C248" t="inlineStr">
      <is>
        <t>passed</t>
      </is>
    </oc>
    <nc r="C248"/>
  </rcc>
  <rcc rId="4172" sId="1">
    <oc r="C136" t="inlineStr">
      <is>
        <t>passed</t>
      </is>
    </oc>
    <nc r="C136"/>
  </rcc>
  <rcc rId="4173" sId="1">
    <oc r="C23" t="inlineStr">
      <is>
        <t>passed</t>
      </is>
    </oc>
    <nc r="C23"/>
  </rcc>
  <rcc rId="4174" sId="1">
    <oc r="C247" t="inlineStr">
      <is>
        <t>passed</t>
      </is>
    </oc>
    <nc r="C247"/>
  </rcc>
  <rcc rId="4175" sId="1">
    <oc r="C15" t="inlineStr">
      <is>
        <t>passed</t>
      </is>
    </oc>
    <nc r="C15"/>
  </rcc>
  <rcc rId="4176" sId="1">
    <oc r="C146" t="inlineStr">
      <is>
        <t>passed</t>
      </is>
    </oc>
    <nc r="C146"/>
  </rcc>
  <rcc rId="4177" sId="1">
    <oc r="C243" t="inlineStr">
      <is>
        <t>passed</t>
      </is>
    </oc>
    <nc r="C243"/>
  </rcc>
  <rcc rId="4178" sId="1">
    <oc r="C69" t="inlineStr">
      <is>
        <t>passed</t>
      </is>
    </oc>
    <nc r="C69"/>
  </rcc>
  <rcc rId="4179" sId="1">
    <oc r="C11" t="inlineStr">
      <is>
        <t>passed</t>
      </is>
    </oc>
    <nc r="C11"/>
  </rcc>
  <rcc rId="4180" sId="1">
    <oc r="C245" t="inlineStr">
      <is>
        <t>passed</t>
      </is>
    </oc>
    <nc r="C245"/>
  </rcc>
  <rcc rId="4181" sId="1">
    <oc r="C221" t="inlineStr">
      <is>
        <t>passed</t>
      </is>
    </oc>
    <nc r="C221"/>
  </rcc>
  <rcc rId="4182" sId="1">
    <oc r="C32" t="inlineStr">
      <is>
        <t>passed</t>
      </is>
    </oc>
    <nc r="C32"/>
  </rcc>
  <rcc rId="4183" sId="1">
    <oc r="C33" t="inlineStr">
      <is>
        <t>passed</t>
      </is>
    </oc>
    <nc r="C33"/>
  </rcc>
  <rcc rId="4184" sId="1">
    <oc r="C34" t="inlineStr">
      <is>
        <t>passed</t>
      </is>
    </oc>
    <nc r="C34"/>
  </rcc>
  <rcc rId="4185" sId="1">
    <oc r="C25" t="inlineStr">
      <is>
        <t>passed</t>
      </is>
    </oc>
    <nc r="C25"/>
  </rcc>
  <rcc rId="4186" sId="1">
    <oc r="C27" t="inlineStr">
      <is>
        <t>passed</t>
      </is>
    </oc>
    <nc r="C27"/>
  </rcc>
  <rcc rId="4187" sId="1">
    <oc r="C26" t="inlineStr">
      <is>
        <t>passed</t>
      </is>
    </oc>
    <nc r="C26"/>
  </rcc>
  <rcc rId="4188" sId="1">
    <oc r="C225" t="inlineStr">
      <is>
        <t>passed</t>
      </is>
    </oc>
    <nc r="C225"/>
  </rcc>
  <rcc rId="4189" sId="1">
    <oc r="C151" t="inlineStr">
      <is>
        <t>passed</t>
      </is>
    </oc>
    <nc r="C151"/>
  </rcc>
  <rcc rId="4190" sId="1">
    <oc r="C150" t="inlineStr">
      <is>
        <t>passed</t>
      </is>
    </oc>
    <nc r="C150"/>
  </rcc>
  <rcc rId="4191" sId="1">
    <oc r="C54" t="inlineStr">
      <is>
        <t>passed</t>
      </is>
    </oc>
    <nc r="C54"/>
  </rcc>
  <rcc rId="4192" sId="1">
    <oc r="C155" t="inlineStr">
      <is>
        <t>passed</t>
      </is>
    </oc>
    <nc r="C155"/>
  </rcc>
  <rcc rId="4193" sId="1">
    <oc r="C198" t="inlineStr">
      <is>
        <t>passed</t>
      </is>
    </oc>
    <nc r="C198"/>
  </rcc>
  <rcc rId="4194" sId="1">
    <oc r="C104" t="inlineStr">
      <is>
        <t>passed</t>
      </is>
    </oc>
    <nc r="C104"/>
  </rcc>
  <rcc rId="4195" sId="1">
    <oc r="C125" t="inlineStr">
      <is>
        <t>passed</t>
      </is>
    </oc>
    <nc r="C125"/>
  </rcc>
  <rcc rId="4196" sId="1">
    <oc r="C42" t="inlineStr">
      <is>
        <t>passed</t>
      </is>
    </oc>
    <nc r="C42"/>
  </rcc>
  <rcc rId="4197" sId="1">
    <oc r="C138" t="inlineStr">
      <is>
        <t>passed</t>
      </is>
    </oc>
    <nc r="C138"/>
  </rcc>
  <rcc rId="4198" sId="1">
    <oc r="C257" t="inlineStr">
      <is>
        <t>passed</t>
      </is>
    </oc>
    <nc r="C257"/>
  </rcc>
  <rcc rId="4199" sId="1">
    <oc r="C262" t="inlineStr">
      <is>
        <t>Blocked</t>
      </is>
    </oc>
    <nc r="C262"/>
  </rcc>
  <rcc rId="4200" sId="1">
    <oc r="C102" t="inlineStr">
      <is>
        <t>Blocked</t>
      </is>
    </oc>
    <nc r="C102"/>
  </rcc>
  <rcc rId="4201" sId="1">
    <oc r="C254" t="inlineStr">
      <is>
        <t>passed</t>
      </is>
    </oc>
    <nc r="C254"/>
  </rcc>
  <rcc rId="4202" sId="1">
    <oc r="C101" t="inlineStr">
      <is>
        <t>Blocked</t>
      </is>
    </oc>
    <nc r="C101"/>
  </rcc>
  <rcc rId="4203" sId="1">
    <oc r="C200" t="inlineStr">
      <is>
        <t>passed</t>
      </is>
    </oc>
    <nc r="C200"/>
  </rcc>
  <rcc rId="4204" sId="1">
    <oc r="C100" t="inlineStr">
      <is>
        <t>Blocked</t>
      </is>
    </oc>
    <nc r="C100"/>
  </rcc>
  <rcc rId="4205" sId="1">
    <oc r="C43" t="inlineStr">
      <is>
        <t>passed</t>
      </is>
    </oc>
    <nc r="C43"/>
  </rcc>
  <rcc rId="4206" sId="1">
    <oc r="C249" t="inlineStr">
      <is>
        <t>passed</t>
      </is>
    </oc>
    <nc r="C249"/>
  </rcc>
  <rcc rId="4207" sId="1">
    <oc r="C130" t="inlineStr">
      <is>
        <t>passed</t>
      </is>
    </oc>
    <nc r="C130"/>
  </rcc>
  <rcc rId="4208" sId="1">
    <oc r="C53" t="inlineStr">
      <is>
        <t>passed</t>
      </is>
    </oc>
    <nc r="C53"/>
  </rcc>
  <rcc rId="4209" sId="1">
    <oc r="C193" t="inlineStr">
      <is>
        <t>passed</t>
      </is>
    </oc>
    <nc r="C193"/>
  </rcc>
  <rcc rId="4210" sId="1">
    <oc r="C20" t="inlineStr">
      <is>
        <t>passed</t>
      </is>
    </oc>
    <nc r="C20"/>
  </rcc>
  <rcc rId="4211" sId="1">
    <oc r="C206" t="inlineStr">
      <is>
        <t>passed</t>
      </is>
    </oc>
    <nc r="C206"/>
  </rcc>
  <rcc rId="4212" sId="1">
    <oc r="C207" t="inlineStr">
      <is>
        <t>passed</t>
      </is>
    </oc>
    <nc r="C207"/>
  </rcc>
  <rcc rId="4213" sId="1">
    <oc r="C253" t="inlineStr">
      <is>
        <t>passed</t>
      </is>
    </oc>
    <nc r="C253"/>
  </rcc>
  <rcc rId="4214" sId="1">
    <oc r="C208" t="inlineStr">
      <is>
        <t>passed</t>
      </is>
    </oc>
    <nc r="C208"/>
  </rcc>
  <rcc rId="4215" sId="1">
    <oc r="C21" t="inlineStr">
      <is>
        <t>passed</t>
      </is>
    </oc>
    <nc r="C21"/>
  </rcc>
  <rcc rId="4216" sId="1">
    <oc r="C40" t="inlineStr">
      <is>
        <t>intel</t>
      </is>
    </oc>
    <nc r="C40"/>
  </rcc>
  <rcc rId="4217" sId="1">
    <oc r="C83" t="inlineStr">
      <is>
        <t>passed</t>
      </is>
    </oc>
    <nc r="C83"/>
  </rcc>
  <rcc rId="4218" sId="1">
    <oc r="C90" t="inlineStr">
      <is>
        <t>passed</t>
      </is>
    </oc>
    <nc r="C90"/>
  </rcc>
  <rcc rId="4219" sId="1">
    <oc r="C142" t="inlineStr">
      <is>
        <t>passed</t>
      </is>
    </oc>
    <nc r="C142"/>
  </rcc>
  <rcc rId="4220" sId="1">
    <oc r="C217" t="inlineStr">
      <is>
        <t>passed</t>
      </is>
    </oc>
    <nc r="C217"/>
  </rcc>
  <rcc rId="4221" sId="1">
    <oc r="C140" t="inlineStr">
      <is>
        <t>passed</t>
      </is>
    </oc>
    <nc r="C140"/>
  </rcc>
  <rcc rId="4222" sId="1">
    <oc r="C144" t="inlineStr">
      <is>
        <t>passed</t>
      </is>
    </oc>
    <nc r="C144"/>
  </rcc>
  <rcc rId="4223" sId="1">
    <oc r="C73" t="inlineStr">
      <is>
        <t>passed</t>
      </is>
    </oc>
    <nc r="C73"/>
  </rcc>
  <rcc rId="4224" sId="1">
    <oc r="C74" t="inlineStr">
      <is>
        <t>passed</t>
      </is>
    </oc>
    <nc r="C74"/>
  </rcc>
  <rcc rId="4225" sId="1">
    <oc r="C219" t="inlineStr">
      <is>
        <t>passed</t>
      </is>
    </oc>
    <nc r="C219"/>
  </rcc>
  <rcc rId="4226" sId="1">
    <oc r="C280" t="inlineStr">
      <is>
        <t>passed</t>
      </is>
    </oc>
    <nc r="C280"/>
  </rcc>
  <rcc rId="4227" sId="1">
    <oc r="C189" t="inlineStr">
      <is>
        <t>passed</t>
      </is>
    </oc>
    <nc r="C189"/>
  </rcc>
  <rcc rId="4228" sId="1">
    <oc r="C229" t="inlineStr">
      <is>
        <t>passed</t>
      </is>
    </oc>
    <nc r="C229"/>
  </rcc>
  <rcc rId="4229" sId="1">
    <oc r="C190" t="inlineStr">
      <is>
        <t>passed</t>
      </is>
    </oc>
    <nc r="C190"/>
  </rcc>
  <rcc rId="4230" sId="1">
    <oc r="C80" t="inlineStr">
      <is>
        <t>passed</t>
      </is>
    </oc>
    <nc r="C80"/>
  </rcc>
  <rcc rId="4231" sId="1">
    <oc r="C58" t="inlineStr">
      <is>
        <t>passed</t>
      </is>
    </oc>
    <nc r="C58"/>
  </rcc>
  <rcc rId="4232" sId="1">
    <oc r="C60" t="inlineStr">
      <is>
        <t>passed</t>
      </is>
    </oc>
    <nc r="C60"/>
  </rcc>
  <rcc rId="4233" sId="1">
    <oc r="C212" t="inlineStr">
      <is>
        <t>passed</t>
      </is>
    </oc>
    <nc r="C212"/>
  </rcc>
  <rcc rId="4234" sId="1">
    <oc r="C64" t="inlineStr">
      <is>
        <t>passed</t>
      </is>
    </oc>
    <nc r="C64"/>
  </rcc>
  <rcc rId="4235" sId="1">
    <oc r="C65" t="inlineStr">
      <is>
        <t>passed</t>
      </is>
    </oc>
    <nc r="C65"/>
  </rcc>
  <rcc rId="4236" sId="1">
    <oc r="C160" t="inlineStr">
      <is>
        <t>passed</t>
      </is>
    </oc>
    <nc r="C160"/>
  </rcc>
  <rcc rId="4237" sId="1">
    <oc r="C226" t="inlineStr">
      <is>
        <t>passed</t>
      </is>
    </oc>
    <nc r="C226"/>
  </rcc>
  <rcc rId="4238" sId="1">
    <oc r="C161" t="inlineStr">
      <is>
        <t>passed</t>
      </is>
    </oc>
    <nc r="C161"/>
  </rcc>
  <rcc rId="4239" sId="1">
    <oc r="C89" t="inlineStr">
      <is>
        <t>passed</t>
      </is>
    </oc>
    <nc r="C89"/>
  </rcc>
  <rcc rId="4240" sId="1">
    <oc r="C24" t="inlineStr">
      <is>
        <t>passed</t>
      </is>
    </oc>
    <nc r="C24"/>
  </rcc>
  <rcc rId="4241" sId="1">
    <oc r="C105" t="inlineStr">
      <is>
        <t>passed</t>
      </is>
    </oc>
    <nc r="C105"/>
  </rcc>
  <rcc rId="4242" sId="1">
    <oc r="C106" t="inlineStr">
      <is>
        <t>passed</t>
      </is>
    </oc>
    <nc r="C106"/>
  </rcc>
  <rcc rId="4243" sId="1">
    <oc r="C107" t="inlineStr">
      <is>
        <t>passed</t>
      </is>
    </oc>
    <nc r="C107"/>
  </rcc>
  <rcc rId="4244" sId="1">
    <oc r="C5" t="inlineStr">
      <is>
        <t>passed</t>
      </is>
    </oc>
    <nc r="C5"/>
  </rcc>
  <rcc rId="4245" sId="1">
    <oc r="C4" t="inlineStr">
      <is>
        <t>passed</t>
      </is>
    </oc>
    <nc r="C4"/>
  </rcc>
  <rcc rId="4246" sId="1">
    <oc r="C123" t="inlineStr">
      <is>
        <t>passed</t>
      </is>
    </oc>
    <nc r="C123"/>
  </rcc>
  <rcc rId="4247" sId="1">
    <oc r="C103" t="inlineStr">
      <is>
        <t>passed</t>
      </is>
    </oc>
    <nc r="C103"/>
  </rcc>
  <rcc rId="4248" sId="1">
    <oc r="C7" t="inlineStr">
      <is>
        <t>passed</t>
      </is>
    </oc>
    <nc r="C7"/>
  </rcc>
  <rcc rId="4249" sId="1">
    <oc r="C99" t="inlineStr">
      <is>
        <t>passed</t>
      </is>
    </oc>
    <nc r="C99"/>
  </rcc>
  <rcc rId="4250" sId="1">
    <oc r="C8" t="inlineStr">
      <is>
        <t>passed</t>
      </is>
    </oc>
    <nc r="C8"/>
  </rcc>
  <rcc rId="4251" sId="1">
    <oc r="C216" t="inlineStr">
      <is>
        <t>passed</t>
      </is>
    </oc>
    <nc r="C216"/>
  </rcc>
  <rcc rId="4252" sId="1">
    <oc r="C31" t="inlineStr">
      <is>
        <t>passed</t>
      </is>
    </oc>
    <nc r="C31"/>
  </rcc>
  <rcc rId="4253" sId="1">
    <oc r="C268" t="inlineStr">
      <is>
        <t>passed</t>
      </is>
    </oc>
    <nc r="C268"/>
  </rcc>
  <rcc rId="4254" sId="1">
    <oc r="C266" t="inlineStr">
      <is>
        <t>passed</t>
      </is>
    </oc>
    <nc r="C266"/>
  </rcc>
  <rcc rId="4255" sId="1">
    <oc r="C260" t="inlineStr">
      <is>
        <t>Blocked</t>
      </is>
    </oc>
    <nc r="C260"/>
  </rcc>
  <rcc rId="4256" sId="1">
    <oc r="C250" t="inlineStr">
      <is>
        <t>Blocked</t>
      </is>
    </oc>
    <nc r="C250"/>
  </rcc>
  <rcc rId="4257" sId="1">
    <oc r="C114" t="inlineStr">
      <is>
        <t>Blocked</t>
      </is>
    </oc>
    <nc r="C114"/>
  </rcc>
  <rcc rId="4258" sId="1">
    <oc r="C41" t="inlineStr">
      <is>
        <t>passed</t>
      </is>
    </oc>
    <nc r="C41"/>
  </rcc>
  <rcc rId="4259" sId="1">
    <oc r="C94" t="inlineStr">
      <is>
        <t>passed</t>
      </is>
    </oc>
    <nc r="C94"/>
  </rcc>
  <rcc rId="4260" sId="1">
    <oc r="C35" t="inlineStr">
      <is>
        <t>passed</t>
      </is>
    </oc>
    <nc r="C35"/>
  </rcc>
  <rcc rId="4261" sId="1">
    <oc r="C30" t="inlineStr">
      <is>
        <t>passed</t>
      </is>
    </oc>
    <nc r="C30"/>
  </rcc>
  <rcc rId="4262" sId="1">
    <oc r="C152" t="inlineStr">
      <is>
        <t>passed</t>
      </is>
    </oc>
    <nc r="C152"/>
  </rcc>
  <rcc rId="4263" sId="1">
    <oc r="C134" t="inlineStr">
      <is>
        <t>passed</t>
      </is>
    </oc>
    <nc r="C134"/>
  </rcc>
  <rcc rId="4264" sId="1">
    <oc r="C135" t="inlineStr">
      <is>
        <t>passed</t>
      </is>
    </oc>
    <nc r="C135"/>
  </rcc>
  <rcc rId="4265" sId="1">
    <oc r="C28" t="inlineStr">
      <is>
        <t>passed</t>
      </is>
    </oc>
    <nc r="C28"/>
  </rcc>
  <rcc rId="4266" sId="1">
    <oc r="C131" t="inlineStr">
      <is>
        <t>passed</t>
      </is>
    </oc>
    <nc r="C131"/>
  </rcc>
  <rcc rId="4267" sId="1">
    <oc r="C117" t="inlineStr">
      <is>
        <t>passed</t>
      </is>
    </oc>
    <nc r="C117"/>
  </rcc>
  <rcc rId="4268" sId="1">
    <oc r="C139" t="inlineStr">
      <is>
        <t>passed</t>
      </is>
    </oc>
    <nc r="C139"/>
  </rcc>
  <rcc rId="4269" sId="1">
    <oc r="C119" t="inlineStr">
      <is>
        <t>passed</t>
      </is>
    </oc>
    <nc r="C119"/>
  </rcc>
  <rcc rId="4270" sId="1">
    <oc r="C84" t="inlineStr">
      <is>
        <t>passed</t>
      </is>
    </oc>
    <nc r="C84"/>
  </rcc>
  <rcc rId="4271" sId="1">
    <oc r="C218" t="inlineStr">
      <is>
        <t>passed</t>
      </is>
    </oc>
    <nc r="C218"/>
  </rcc>
  <rcc rId="4272" sId="1">
    <oc r="C285" t="inlineStr">
      <is>
        <t>passed</t>
      </is>
    </oc>
    <nc r="C285"/>
  </rcc>
  <rcc rId="4273" sId="1">
    <oc r="C284" t="inlineStr">
      <is>
        <t>passed</t>
      </is>
    </oc>
    <nc r="C284"/>
  </rcc>
  <rcc rId="4274" sId="1">
    <oc r="C286" t="inlineStr">
      <is>
        <t>passed</t>
      </is>
    </oc>
    <nc r="C286"/>
  </rcc>
  <rcc rId="4275" sId="1">
    <oc r="C2" t="inlineStr">
      <is>
        <t>passed</t>
      </is>
    </oc>
    <nc r="C2"/>
  </rcc>
  <rcc rId="4276" sId="1">
    <oc r="C98" t="inlineStr">
      <is>
        <t>passed</t>
      </is>
    </oc>
    <nc r="C98"/>
  </rcc>
  <rcc rId="4277" sId="1">
    <oc r="C96" t="inlineStr">
      <is>
        <t>Blocked</t>
      </is>
    </oc>
    <nc r="C96"/>
  </rcc>
  <rcc rId="4278" sId="1">
    <oc r="C175" t="inlineStr">
      <is>
        <t>passed</t>
      </is>
    </oc>
    <nc r="C175"/>
  </rcc>
  <rcc rId="4279" sId="1">
    <oc r="C62" t="inlineStr">
      <is>
        <t>passed</t>
      </is>
    </oc>
    <nc r="C62"/>
  </rcc>
  <rcc rId="4280" sId="1">
    <oc r="C59" t="inlineStr">
      <is>
        <t>passed</t>
      </is>
    </oc>
    <nc r="C59"/>
  </rcc>
  <rcc rId="4281" sId="1">
    <oc r="C179" t="inlineStr">
      <is>
        <t>passed</t>
      </is>
    </oc>
    <nc r="C179"/>
  </rcc>
  <rcc rId="4282" sId="1">
    <oc r="C78" t="inlineStr">
      <is>
        <t>passed</t>
      </is>
    </oc>
    <nc r="C78"/>
  </rcc>
  <rcc rId="4283" sId="1">
    <oc r="C61" t="inlineStr">
      <is>
        <t>passed</t>
      </is>
    </oc>
    <nc r="C61"/>
  </rcc>
  <rcc rId="4284" sId="1">
    <oc r="C181" t="inlineStr">
      <is>
        <t>passed</t>
      </is>
    </oc>
    <nc r="C181"/>
  </rcc>
  <rcc rId="4285" sId="1">
    <oc r="C178" t="inlineStr">
      <is>
        <t>passed</t>
      </is>
    </oc>
    <nc r="C178"/>
  </rcc>
  <rcc rId="4286" sId="1">
    <oc r="C57" t="inlineStr">
      <is>
        <t>Blocked</t>
      </is>
    </oc>
    <nc r="C57"/>
  </rcc>
  <rcc rId="4287" sId="1">
    <oc r="C137" t="inlineStr">
      <is>
        <t>passed</t>
      </is>
    </oc>
    <nc r="C137"/>
  </rcc>
  <rcc rId="4288" sId="1">
    <oc r="C77" t="inlineStr">
      <is>
        <t>passed</t>
      </is>
    </oc>
    <nc r="C77"/>
  </rcc>
  <rcc rId="4289" sId="1">
    <oc r="C76" t="inlineStr">
      <is>
        <t>passed</t>
      </is>
    </oc>
    <nc r="C76"/>
  </rcc>
  <rcc rId="4290" sId="1">
    <oc r="C97" t="inlineStr">
      <is>
        <t>passed</t>
      </is>
    </oc>
    <nc r="C97"/>
  </rcc>
  <rcc rId="4291" sId="1">
    <oc r="C95" t="inlineStr">
      <is>
        <t>Blocked</t>
      </is>
    </oc>
    <nc r="C95"/>
  </rcc>
  <rcc rId="4292" sId="1">
    <oc r="C177" t="inlineStr">
      <is>
        <t>passed</t>
      </is>
    </oc>
    <nc r="C177"/>
  </rcc>
  <rcc rId="4293" sId="1">
    <oc r="C66" t="inlineStr">
      <is>
        <t>passed</t>
      </is>
    </oc>
    <nc r="C66"/>
  </rcc>
  <rcc rId="4294" sId="1">
    <oc r="C68" t="inlineStr">
      <is>
        <t>passed</t>
      </is>
    </oc>
    <nc r="C68"/>
  </rcc>
  <rcc rId="4295" sId="1">
    <oc r="C187" t="inlineStr">
      <is>
        <t>passed</t>
      </is>
    </oc>
    <nc r="C187"/>
  </rcc>
  <rcc rId="4296" sId="1">
    <oc r="C185" t="inlineStr">
      <is>
        <t>passed</t>
      </is>
    </oc>
    <nc r="C185"/>
  </rcc>
  <rcc rId="4297" sId="1">
    <oc r="C143" t="inlineStr">
      <is>
        <t>passed</t>
      </is>
    </oc>
    <nc r="C143"/>
  </rcc>
  <rcc rId="4298" sId="1">
    <oc r="C141" t="inlineStr">
      <is>
        <t>passed</t>
      </is>
    </oc>
    <nc r="C141"/>
  </rcc>
  <rcc rId="4299" sId="1">
    <oc r="C145" t="inlineStr">
      <is>
        <t>passed</t>
      </is>
    </oc>
    <nc r="C145"/>
  </rcc>
  <rcc rId="4300" sId="1">
    <oc r="C220" t="inlineStr">
      <is>
        <t>passed</t>
      </is>
    </oc>
    <nc r="C220"/>
  </rcc>
  <rcc rId="4301" sId="1">
    <oc r="C197" t="inlineStr">
      <is>
        <t>passed</t>
      </is>
    </oc>
    <nc r="C197"/>
  </rcc>
  <rcc rId="4302" sId="1">
    <oc r="C49" t="inlineStr">
      <is>
        <t>passed</t>
      </is>
    </oc>
    <nc r="C49"/>
  </rcc>
  <rcc rId="4303" sId="1">
    <oc r="C153" t="inlineStr">
      <is>
        <t>passed</t>
      </is>
    </oc>
    <nc r="C153"/>
  </rcc>
  <rcc rId="4304" sId="1">
    <oc r="C154" t="inlineStr">
      <is>
        <t>passed</t>
      </is>
    </oc>
    <nc r="C154"/>
  </rcc>
  <rcc rId="4305" sId="1">
    <oc r="C3" t="inlineStr">
      <is>
        <t>passed</t>
      </is>
    </oc>
    <nc r="C3"/>
  </rcc>
  <rcc rId="4306" sId="1">
    <oc r="C108" t="inlineStr">
      <is>
        <t>Blocked</t>
      </is>
    </oc>
    <nc r="C108"/>
  </rcc>
  <rcc rId="4307" sId="1">
    <oc r="C38" t="inlineStr">
      <is>
        <t>failed</t>
      </is>
    </oc>
    <nc r="C38"/>
  </rcc>
  <rcc rId="4308" sId="1">
    <oc r="C50" t="inlineStr">
      <is>
        <t>passed</t>
      </is>
    </oc>
    <nc r="C50"/>
  </rcc>
  <rcc rId="4309" sId="1">
    <oc r="C115" t="inlineStr">
      <is>
        <t>passed</t>
      </is>
    </oc>
    <nc r="C115"/>
  </rcc>
  <rcc rId="4310" sId="1">
    <oc r="C275" t="inlineStr">
      <is>
        <t>passed</t>
      </is>
    </oc>
    <nc r="C275"/>
  </rcc>
  <rcc rId="4311" sId="1">
    <oc r="C274" t="inlineStr">
      <is>
        <t>passed</t>
      </is>
    </oc>
    <nc r="C274"/>
  </rcc>
  <rcc rId="4312" sId="1">
    <oc r="C276" t="inlineStr">
      <is>
        <t>passed</t>
      </is>
    </oc>
    <nc r="C276"/>
  </rcc>
  <rcc rId="4313" sId="1">
    <oc r="C18" t="inlineStr">
      <is>
        <t>passed</t>
      </is>
    </oc>
    <nc r="C18"/>
  </rcc>
  <rcc rId="4314" sId="1">
    <oc r="C283" t="inlineStr">
      <is>
        <t>passed</t>
      </is>
    </oc>
    <nc r="C283"/>
  </rcc>
  <rcc rId="4315" sId="1">
    <oc r="C281" t="inlineStr">
      <is>
        <t>passed</t>
      </is>
    </oc>
    <nc r="C281"/>
  </rcc>
  <rcc rId="4316" sId="1">
    <oc r="C127" t="inlineStr">
      <is>
        <t>passed</t>
      </is>
    </oc>
    <nc r="C127"/>
  </rcc>
  <rcc rId="4317" sId="1">
    <oc r="C126" t="inlineStr">
      <is>
        <t>passed</t>
      </is>
    </oc>
    <nc r="C126"/>
  </rcc>
  <rcc rId="4318" sId="1">
    <oc r="C9" t="inlineStr">
      <is>
        <t>passed</t>
      </is>
    </oc>
    <nc r="C9"/>
  </rcc>
  <rcc rId="4319" sId="1">
    <oc r="C88" t="inlineStr">
      <is>
        <t>passed</t>
      </is>
    </oc>
    <nc r="C88"/>
  </rcc>
  <rcc rId="4320" sId="1">
    <oc r="C162" t="inlineStr">
      <is>
        <t>passed</t>
      </is>
    </oc>
    <nc r="C162"/>
  </rcc>
  <rcc rId="4321" sId="1">
    <oc r="C163" t="inlineStr">
      <is>
        <t>passed</t>
      </is>
    </oc>
    <nc r="C163"/>
  </rcc>
  <rcc rId="4322" sId="1">
    <oc r="C227" t="inlineStr">
      <is>
        <t>passed</t>
      </is>
    </oc>
    <nc r="C227"/>
  </rcc>
  <rcc rId="4323" sId="1">
    <oc r="C269" t="inlineStr">
      <is>
        <t>passed</t>
      </is>
    </oc>
    <nc r="C269"/>
  </rcc>
  <rcc rId="4324" sId="1">
    <oc r="C267" t="inlineStr">
      <is>
        <t>passed</t>
      </is>
    </oc>
    <nc r="C267"/>
  </rcc>
  <rcc rId="4325" sId="1">
    <oc r="C271" t="inlineStr">
      <is>
        <t>passed</t>
      </is>
    </oc>
    <nc r="C271"/>
  </rcc>
  <rcc rId="4326" sId="1">
    <oc r="C93" t="inlineStr">
      <is>
        <t>passed</t>
      </is>
    </oc>
    <nc r="C93"/>
  </rcc>
  <rcc rId="4327" sId="1">
    <oc r="C215" t="inlineStr">
      <is>
        <t>passed</t>
      </is>
    </oc>
    <nc r="C215"/>
  </rcc>
  <rcc rId="4328" sId="1">
    <oc r="C75" t="inlineStr">
      <is>
        <t>passed</t>
      </is>
    </oc>
    <nc r="C75"/>
  </rcc>
  <rcc rId="4329" sId="1">
    <oc r="C203" t="inlineStr">
      <is>
        <t>passed</t>
      </is>
    </oc>
    <nc r="C203"/>
  </rcc>
  <rcc rId="4330" sId="1">
    <oc r="C92" t="inlineStr">
      <is>
        <t>passed</t>
      </is>
    </oc>
    <nc r="C92"/>
  </rcc>
  <rcc rId="4331" sId="1">
    <oc r="C85" t="inlineStr">
      <is>
        <t>passed</t>
      </is>
    </oc>
    <nc r="C85"/>
  </rcc>
  <rcc rId="4332" sId="1">
    <oc r="C255" t="inlineStr">
      <is>
        <t>passed</t>
      </is>
    </oc>
    <nc r="C255"/>
  </rcc>
  <rcc rId="4333" sId="1">
    <oc r="C116" t="inlineStr">
      <is>
        <t>passed</t>
      </is>
    </oc>
    <nc r="C116"/>
  </rcc>
  <rcc rId="4334" sId="1">
    <oc r="C242" t="inlineStr">
      <is>
        <t>passed</t>
      </is>
    </oc>
    <nc r="C242"/>
  </rcc>
  <rcc rId="4335" sId="1">
    <oc r="C29" t="inlineStr">
      <is>
        <t>passed</t>
      </is>
    </oc>
    <nc r="C29"/>
  </rcc>
  <rcc rId="4336" sId="1">
    <oc r="C202" t="inlineStr">
      <is>
        <t>intel</t>
      </is>
    </oc>
    <nc r="C202"/>
  </rcc>
  <rcc rId="4337" sId="1">
    <oc r="C241" t="inlineStr">
      <is>
        <t>intel</t>
      </is>
    </oc>
    <nc r="C241"/>
  </rcc>
  <rcc rId="4338" sId="1">
    <oc r="C188" t="inlineStr">
      <is>
        <t>passed</t>
      </is>
    </oc>
    <nc r="C188"/>
  </rcc>
  <rcc rId="4339" sId="1">
    <oc r="C244" t="inlineStr">
      <is>
        <t>passed</t>
      </is>
    </oc>
    <nc r="C244"/>
  </rcc>
  <rcc rId="4340" sId="1">
    <oc r="C149" t="inlineStr">
      <is>
        <t>passed</t>
      </is>
    </oc>
    <nc r="C149"/>
  </rcc>
  <rcc rId="4341" sId="1">
    <oc r="C191" t="inlineStr">
      <is>
        <t>passed</t>
      </is>
    </oc>
    <nc r="C191"/>
  </rcc>
  <rcc rId="4342" sId="1">
    <oc r="C223" t="inlineStr">
      <is>
        <t>passed</t>
      </is>
    </oc>
    <nc r="C223"/>
  </rcc>
  <rcc rId="4343" sId="1">
    <oc r="C148" t="inlineStr">
      <is>
        <t>passed</t>
      </is>
    </oc>
    <nc r="C148"/>
  </rcc>
  <rcc rId="4344" sId="1">
    <oc r="C273" t="inlineStr">
      <is>
        <t>passed</t>
      </is>
    </oc>
    <nc r="C273"/>
  </rcc>
  <rcc rId="4345" sId="1">
    <oc r="C272" t="inlineStr">
      <is>
        <t>passed</t>
      </is>
    </oc>
    <nc r="C272"/>
  </rcc>
  <rcc rId="4346" sId="1">
    <oc r="C204" t="inlineStr">
      <is>
        <t>passed</t>
      </is>
    </oc>
    <nc r="C204"/>
  </rcc>
  <rcc rId="4347" sId="1">
    <oc r="C129" t="inlineStr">
      <is>
        <t>passed</t>
      </is>
    </oc>
    <nc r="C129"/>
  </rcc>
  <rcc rId="4348" sId="1">
    <oc r="C128" t="inlineStr">
      <is>
        <t>passed</t>
      </is>
    </oc>
    <nc r="C128"/>
  </rcc>
  <rcc rId="4349" sId="1">
    <oc r="C10" t="inlineStr">
      <is>
        <t>passed</t>
      </is>
    </oc>
    <nc r="C10"/>
  </rcc>
  <rcc rId="4350" sId="1">
    <oc r="C172" t="inlineStr">
      <is>
        <t>passed</t>
      </is>
    </oc>
    <nc r="C172"/>
  </rcc>
  <rcc rId="4351" sId="1">
    <oc r="C201" t="inlineStr">
      <is>
        <t>passed</t>
      </is>
    </oc>
    <nc r="C201"/>
  </rcc>
  <rcc rId="4352" sId="1">
    <oc r="C86" t="inlineStr">
      <is>
        <t>Blocked</t>
      </is>
    </oc>
    <nc r="C86"/>
  </rcc>
  <rcc rId="4353" sId="1">
    <oc r="C87" t="inlineStr">
      <is>
        <t>Blocked</t>
      </is>
    </oc>
    <nc r="C87"/>
  </rcc>
  <rcc rId="4354" sId="1">
    <oc r="C111" t="inlineStr">
      <is>
        <t>Blocked</t>
      </is>
    </oc>
    <nc r="C111"/>
  </rcc>
  <rcc rId="4355" sId="1">
    <oc r="C110" t="inlineStr">
      <is>
        <t>Blocked</t>
      </is>
    </oc>
    <nc r="C110"/>
  </rcc>
  <rcc rId="4356" sId="1">
    <oc r="C118" t="inlineStr">
      <is>
        <t>passed</t>
      </is>
    </oc>
    <nc r="C118"/>
  </rcc>
  <rcc rId="4357" sId="1">
    <oc r="C169" t="inlineStr">
      <is>
        <t>passed</t>
      </is>
    </oc>
    <nc r="C169"/>
  </rcc>
  <rcc rId="4358" sId="1">
    <oc r="C209" t="inlineStr">
      <is>
        <t>Blocked</t>
      </is>
    </oc>
    <nc r="C209"/>
  </rcc>
  <rcc rId="4359" sId="1">
    <oc r="C171" t="inlineStr">
      <is>
        <t>passed</t>
      </is>
    </oc>
    <nc r="C171"/>
  </rcc>
  <rcc rId="4360" sId="1">
    <oc r="C170" t="inlineStr">
      <is>
        <t>passed</t>
      </is>
    </oc>
    <nc r="C170"/>
  </rcc>
  <rcc rId="4361" sId="1">
    <oc r="C224" t="inlineStr">
      <is>
        <t>passed</t>
      </is>
    </oc>
    <nc r="C224"/>
  </rcc>
  <rcc rId="4362" sId="1">
    <oc r="C48" t="inlineStr">
      <is>
        <t>passed</t>
      </is>
    </oc>
    <nc r="C48"/>
  </rcc>
  <rcc rId="4363" sId="1">
    <oc r="C19" t="inlineStr">
      <is>
        <t>passed</t>
      </is>
    </oc>
    <nc r="C19"/>
  </rcc>
  <rcc rId="4364" sId="1">
    <oc r="C259" t="inlineStr">
      <is>
        <t>Blocked</t>
      </is>
    </oc>
    <nc r="C259"/>
  </rcc>
  <rcc rId="4365" sId="1">
    <oc r="C55" t="inlineStr">
      <is>
        <t>Blocked</t>
      </is>
    </oc>
    <nc r="C55"/>
  </rcc>
  <rcc rId="4366" sId="1">
    <oc r="C282" t="inlineStr">
      <is>
        <t>Blocked</t>
      </is>
    </oc>
    <nc r="C282"/>
  </rcc>
  <rcc rId="4367" sId="1">
    <oc r="C113" t="inlineStr">
      <is>
        <t>passed</t>
      </is>
    </oc>
    <nc r="C113"/>
  </rcc>
  <rcc rId="4368" sId="1">
    <oc r="C246" t="inlineStr">
      <is>
        <t>passed</t>
      </is>
    </oc>
    <nc r="C246"/>
  </rcc>
  <rcc rId="4369" sId="1">
    <oc r="C147" t="inlineStr">
      <is>
        <t>passed</t>
      </is>
    </oc>
    <nc r="C147"/>
  </rcc>
  <rcc rId="4370" sId="1">
    <oc r="C22" t="inlineStr">
      <is>
        <t>Blocked</t>
      </is>
    </oc>
    <nc r="C22"/>
  </rcc>
  <rcc rId="4371" sId="1">
    <oc r="C205" t="inlineStr">
      <is>
        <t>passed</t>
      </is>
    </oc>
    <nc r="C205"/>
  </rcc>
  <rcc rId="4372" sId="1">
    <oc r="C167" t="inlineStr">
      <is>
        <t>passed</t>
      </is>
    </oc>
    <nc r="C167"/>
  </rcc>
  <rcc rId="4373" sId="1">
    <oc r="C238" t="inlineStr">
      <is>
        <t>passed</t>
      </is>
    </oc>
    <nc r="C238"/>
  </rcc>
  <rcc rId="4374" sId="1">
    <oc r="C133" t="inlineStr">
      <is>
        <t>passed</t>
      </is>
    </oc>
    <nc r="C133"/>
  </rcc>
  <rcc rId="4375" sId="1">
    <oc r="C132" t="inlineStr">
      <is>
        <t>passed</t>
      </is>
    </oc>
    <nc r="C132"/>
  </rcc>
  <rcc rId="4376" sId="1">
    <oc r="C228" t="inlineStr">
      <is>
        <t>passed</t>
      </is>
    </oc>
    <nc r="C228"/>
  </rcc>
  <rcc rId="4377" sId="1">
    <oc r="C166" t="inlineStr">
      <is>
        <t>passed</t>
      </is>
    </oc>
    <nc r="C166"/>
  </rcc>
  <rcc rId="4378" sId="1">
    <oc r="C157" t="inlineStr">
      <is>
        <t>passed</t>
      </is>
    </oc>
    <nc r="C157"/>
  </rcc>
  <rcc rId="4379" sId="1">
    <oc r="C159" t="inlineStr">
      <is>
        <t>passed</t>
      </is>
    </oc>
    <nc r="C159"/>
  </rcc>
  <rcc rId="4380" sId="1">
    <oc r="C165" t="inlineStr">
      <is>
        <t>passed</t>
      </is>
    </oc>
    <nc r="C165"/>
  </rcc>
  <rcc rId="4381" sId="1">
    <oc r="C231" t="inlineStr">
      <is>
        <t>passed</t>
      </is>
    </oc>
    <nc r="C231"/>
  </rcc>
  <rcc rId="4382" sId="1">
    <oc r="C232" t="inlineStr">
      <is>
        <t>passed</t>
      </is>
    </oc>
    <nc r="C232"/>
  </rcc>
  <rcc rId="4383" sId="1">
    <oc r="C233" t="inlineStr">
      <is>
        <t>passed</t>
      </is>
    </oc>
    <nc r="C233"/>
  </rcc>
  <rcc rId="4384" sId="1">
    <oc r="C234" t="inlineStr">
      <is>
        <t>passed</t>
      </is>
    </oc>
    <nc r="C234"/>
  </rcc>
  <rcc rId="4385" sId="1">
    <oc r="C235" t="inlineStr">
      <is>
        <t>passed</t>
      </is>
    </oc>
    <nc r="C235"/>
  </rcc>
  <rcc rId="4386" sId="1">
    <oc r="C236" t="inlineStr">
      <is>
        <t>passed</t>
      </is>
    </oc>
    <nc r="C236"/>
  </rcc>
  <rcc rId="4387" sId="1">
    <oc r="C237" t="inlineStr">
      <is>
        <t>passed</t>
      </is>
    </oc>
    <nc r="C237"/>
  </rcc>
  <rcc rId="4388" sId="1">
    <oc r="C164" t="inlineStr">
      <is>
        <t>passed</t>
      </is>
    </oc>
    <nc r="C164"/>
  </rcc>
  <rcc rId="4389" sId="1">
    <oc r="C156" t="inlineStr">
      <is>
        <t>passed</t>
      </is>
    </oc>
    <nc r="C156"/>
  </rcc>
  <rcc rId="4390" sId="1">
    <oc r="C158" t="inlineStr">
      <is>
        <t>passed</t>
      </is>
    </oc>
    <nc r="C158"/>
  </rcc>
  <rcc rId="4391" sId="1">
    <oc r="C264" t="inlineStr">
      <is>
        <t>passed</t>
      </is>
    </oc>
    <nc r="C264"/>
  </rcc>
  <rcc rId="4392" sId="1">
    <oc r="C263" t="inlineStr">
      <is>
        <t>passed</t>
      </is>
    </oc>
    <nc r="C263"/>
  </rcc>
  <rcc rId="4393" sId="1">
    <oc r="C270" t="inlineStr">
      <is>
        <t>passed</t>
      </is>
    </oc>
    <nc r="C270"/>
  </rcc>
  <rcc rId="4394" sId="1">
    <oc r="C47" t="inlineStr">
      <is>
        <t>passed</t>
      </is>
    </oc>
    <nc r="C47"/>
  </rcc>
  <rcc rId="4395" sId="1">
    <oc r="C109" t="inlineStr">
      <is>
        <t>passed</t>
      </is>
    </oc>
    <nc r="C109"/>
  </rcc>
  <rcc rId="4396" sId="1">
    <oc r="C45" t="inlineStr">
      <is>
        <t>passed</t>
      </is>
    </oc>
    <nc r="C45"/>
  </rcc>
  <rcc rId="4397" sId="1">
    <oc r="C36" t="inlineStr">
      <is>
        <t>passed</t>
      </is>
    </oc>
    <nc r="C36"/>
  </rcc>
  <rcc rId="4398" sId="1">
    <oc r="C37" t="inlineStr">
      <is>
        <t>passed</t>
      </is>
    </oc>
    <nc r="C37"/>
  </rcc>
  <rcc rId="4399" sId="1">
    <oc r="C112" t="inlineStr">
      <is>
        <t>passed</t>
      </is>
    </oc>
    <nc r="C112"/>
  </rcc>
  <rcc rId="4400" sId="1">
    <oc r="C258" t="inlineStr">
      <is>
        <t>passed</t>
      </is>
    </oc>
    <nc r="C258"/>
  </rcc>
  <rcc rId="4401" sId="1">
    <oc r="C91" t="inlineStr">
      <is>
        <t>passed</t>
      </is>
    </oc>
    <nc r="C91"/>
  </rcc>
  <rcc rId="4402" sId="1">
    <oc r="C79" t="inlineStr">
      <is>
        <t>Blocked</t>
      </is>
    </oc>
    <nc r="C79"/>
  </rcc>
  <rcc rId="4403" sId="1">
    <oc r="C82" t="inlineStr">
      <is>
        <t>passed</t>
      </is>
    </oc>
    <nc r="C82"/>
  </rcc>
  <rcc rId="4404" sId="1">
    <oc r="C251" t="inlineStr">
      <is>
        <t>Blocked</t>
      </is>
    </oc>
    <nc r="C251"/>
  </rcc>
  <rcc rId="4405" sId="1">
    <oc r="C252" t="inlineStr">
      <is>
        <t>Blocked</t>
      </is>
    </oc>
    <nc r="C252"/>
  </rcc>
  <rcc rId="4406" sId="1">
    <oc r="C122" t="inlineStr">
      <is>
        <t>passed</t>
      </is>
    </oc>
    <nc r="C122"/>
  </rcc>
  <rcc rId="4407" sId="1">
    <oc r="C124" t="inlineStr">
      <is>
        <t>Blocked</t>
      </is>
    </oc>
    <nc r="C124"/>
  </rcc>
  <rcc rId="4408" sId="1">
    <oc r="C121" t="inlineStr">
      <is>
        <t>passed</t>
      </is>
    </oc>
    <nc r="C121"/>
  </rcc>
  <rcc rId="4409" sId="1">
    <oc r="C120" t="inlineStr">
      <is>
        <t>passed</t>
      </is>
    </oc>
    <nc r="C120"/>
  </rcc>
  <rcc rId="4410" sId="1">
    <oc r="C214" t="inlineStr">
      <is>
        <t>passed</t>
      </is>
    </oc>
    <nc r="C214"/>
  </rcc>
  <rcc rId="4411" sId="1">
    <oc r="C211" t="inlineStr">
      <is>
        <t>Blocked</t>
      </is>
    </oc>
    <nc r="C211"/>
  </rcc>
  <rcc rId="4412" sId="1">
    <oc r="C176" t="inlineStr">
      <is>
        <t>passed</t>
      </is>
    </oc>
    <nc r="C176"/>
  </rcc>
  <rcc rId="4413" sId="1">
    <oc r="C63" t="inlineStr">
      <is>
        <t>passed</t>
      </is>
    </oc>
    <nc r="C63"/>
  </rcc>
  <rcc rId="4414" sId="1">
    <oc r="C183" t="inlineStr">
      <is>
        <t>passed</t>
      </is>
    </oc>
    <nc r="C183"/>
  </rcc>
  <rcc rId="4415" sId="1">
    <oc r="C180" t="inlineStr">
      <is>
        <t>passed</t>
      </is>
    </oc>
    <nc r="C180"/>
  </rcc>
  <rcc rId="4416" sId="1">
    <oc r="C67" t="inlineStr">
      <is>
        <t>passed</t>
      </is>
    </oc>
    <nc r="C67"/>
  </rcc>
  <rcc rId="4417" sId="1">
    <oc r="C256" t="inlineStr">
      <is>
        <t>passed</t>
      </is>
    </oc>
    <nc r="C256"/>
  </rcc>
  <rcc rId="4418" sId="1">
    <oc r="C182" t="inlineStr">
      <is>
        <t>passed</t>
      </is>
    </oc>
    <nc r="C182"/>
  </rcc>
  <rcc rId="4419" sId="1">
    <oc r="C265" t="inlineStr">
      <is>
        <t>passed</t>
      </is>
    </oc>
    <nc r="C265"/>
  </rcc>
  <rcc rId="4420" sId="1">
    <oc r="C213" t="inlineStr">
      <is>
        <t>passed</t>
      </is>
    </oc>
    <nc r="C213"/>
  </rcc>
  <rcc rId="4421" sId="1">
    <oc r="C210" t="inlineStr">
      <is>
        <t>Blocked</t>
      </is>
    </oc>
    <nc r="C210"/>
  </rcc>
  <rcc rId="4422" sId="1">
    <oc r="C56" t="inlineStr">
      <is>
        <t>Blocked</t>
      </is>
    </oc>
    <nc r="C56"/>
  </rcc>
  <rcc rId="4423" sId="1">
    <oc r="C186" t="inlineStr">
      <is>
        <t>passed</t>
      </is>
    </oc>
    <nc r="C186"/>
  </rcc>
  <rcc rId="4424" sId="1">
    <oc r="C174" t="inlineStr">
      <is>
        <t>passed</t>
      </is>
    </oc>
    <nc r="C174"/>
  </rcc>
  <rcc rId="4425" sId="1">
    <oc r="C72" t="inlineStr">
      <is>
        <t>passed</t>
      </is>
    </oc>
    <nc r="C72"/>
  </rcc>
  <rcc rId="4426" sId="1">
    <oc r="C81" t="inlineStr">
      <is>
        <t>passed</t>
      </is>
    </oc>
    <nc r="C81"/>
  </rcc>
  <rcc rId="4427" sId="1">
    <oc r="C71" t="inlineStr">
      <is>
        <t>passed</t>
      </is>
    </oc>
    <nc r="C71"/>
  </rcc>
  <rcc rId="4428" sId="1">
    <oc r="C70" t="inlineStr">
      <is>
        <t>Blocked</t>
      </is>
    </oc>
    <nc r="C70"/>
  </rcc>
  <rcc rId="4429" sId="1">
    <oc r="C173" t="inlineStr">
      <is>
        <t>passed</t>
      </is>
    </oc>
    <nc r="C173"/>
  </rcc>
  <rcc rId="4430" sId="1">
    <oc r="C184" t="inlineStr">
      <is>
        <t>passed</t>
      </is>
    </oc>
    <nc r="C184"/>
  </rcc>
  <rcc rId="4431" sId="1">
    <oc r="C222" t="inlineStr">
      <is>
        <t>passed</t>
      </is>
    </oc>
    <nc r="C222"/>
  </rcc>
  <rcc rId="4432" sId="1">
    <oc r="C196" t="inlineStr">
      <is>
        <t>passed</t>
      </is>
    </oc>
    <nc r="C196"/>
  </rcc>
  <rcc rId="4433" sId="1">
    <oc r="C39" t="inlineStr">
      <is>
        <t>passed</t>
      </is>
    </oc>
    <nc r="C39"/>
  </rcc>
  <rcc rId="4434" sId="1">
    <oc r="C277" t="inlineStr">
      <is>
        <t>Blocked</t>
      </is>
    </oc>
    <nc r="C277"/>
  </rcc>
  <rcc rId="4435" sId="1">
    <oc r="C279" t="inlineStr">
      <is>
        <t>Blocked</t>
      </is>
    </oc>
    <nc r="C279"/>
  </rcc>
  <rcc rId="4436" sId="1">
    <oc r="C278" t="inlineStr">
      <is>
        <t>Blocked</t>
      </is>
    </oc>
    <nc r="C278"/>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7" sId="1">
    <nc r="E1" t="inlineStr">
      <is>
        <t>Verfied BY</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26" start="0" length="0">
    <dxf>
      <fill>
        <patternFill>
          <bgColor rgb="FFFFFF00"/>
        </patternFill>
      </fill>
    </dxf>
  </rfmt>
  <rcc rId="4438" sId="1">
    <nc r="D126" t="inlineStr">
      <is>
        <t>Inventory Block : USB2.0-bootable-hdd not avaliable</t>
      </is>
    </nc>
  </rcc>
  <rcc rId="4439" sId="1">
    <nc r="C221" t="inlineStr">
      <is>
        <t>passed</t>
      </is>
    </nc>
  </rcc>
  <rcc rId="4440" sId="1">
    <nc r="C8" t="inlineStr">
      <is>
        <t>passed</t>
      </is>
    </nc>
  </rcc>
  <rcc rId="4441" sId="1">
    <nc r="C28" t="inlineStr">
      <is>
        <t>passed</t>
      </is>
    </nc>
  </rcc>
  <rcc rId="4442" sId="1">
    <nc r="C50" t="inlineStr">
      <is>
        <t>passed</t>
      </is>
    </nc>
  </rcc>
  <rcc rId="4443" sId="1">
    <nc r="C233" t="inlineStr">
      <is>
        <t>passed</t>
      </is>
    </nc>
  </rcc>
  <rcc rId="4444" sId="1">
    <nc r="C231" t="inlineStr">
      <is>
        <t>passed</t>
      </is>
    </nc>
  </rcc>
  <rcc rId="4445" sId="1">
    <nc r="C234" t="inlineStr">
      <is>
        <t>passed</t>
      </is>
    </nc>
  </rcc>
  <rcc rId="4446" sId="1">
    <nc r="C235" t="inlineStr">
      <is>
        <t>passed</t>
      </is>
    </nc>
  </rcc>
  <rcc rId="4447" sId="1">
    <nc r="C236" t="inlineStr">
      <is>
        <t>passed</t>
      </is>
    </nc>
  </rcc>
  <rcc rId="4448" sId="1">
    <nc r="C237" t="inlineStr">
      <is>
        <t>passed</t>
      </is>
    </nc>
  </rcc>
  <rcc rId="4449" sId="1">
    <nc r="C232" t="inlineStr">
      <is>
        <t>passed</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0" sId="1">
    <nc r="C134" t="inlineStr">
      <is>
        <t>passed</t>
      </is>
    </nc>
  </rcc>
  <rdn rId="0" localSheetId="1" customView="1" name="Z_366D232C_6AF7_4088_B2A1_1365F7DCA20C_.wvu.FilterData" hidden="1" oldHidden="1">
    <formula>'ADL_M_LP5_CONS_BAT (1)'!$A$1:$AO$286</formula>
  </rdn>
  <rcv guid="{366D232C-6AF7-4088-B2A1-1365F7DCA20C}"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2" sId="1">
    <nc r="C135"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3" sId="1">
    <nc r="C147" t="inlineStr">
      <is>
        <t>passed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4" sId="1">
    <nc r="C193" t="inlineStr">
      <is>
        <t>passed</t>
      </is>
    </nc>
  </rcc>
  <rcc rId="4455" sId="1">
    <oc r="A193">
      <f>HYPERLINK("https://hsdes.intel.com/resource/14013187327","14013187327")</f>
    </oc>
    <nc r="A193">
      <f>HYPERLINK("https://hsdes.intel.com/resource/14013186395","14013186395")</f>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6" sId="1">
    <nc r="C48" t="inlineStr">
      <is>
        <t>passed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7" sId="1">
    <nc r="C44"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8" sId="1">
    <nc r="C7" t="inlineStr">
      <is>
        <t>passed</t>
      </is>
    </nc>
  </rcc>
  <rcc rId="4459" sId="1">
    <nc r="C89" t="inlineStr">
      <is>
        <t>passed</t>
      </is>
    </nc>
  </rcc>
  <rcc rId="4460" sId="1">
    <nc r="C58" t="inlineStr">
      <is>
        <t>passed</t>
      </is>
    </nc>
  </rcc>
  <rcc rId="4461" sId="1">
    <nc r="C60" t="inlineStr">
      <is>
        <t>passed</t>
      </is>
    </nc>
  </rcc>
  <rcc rId="4462" sId="1">
    <nc r="C212" t="inlineStr">
      <is>
        <t>passed</t>
      </is>
    </nc>
  </rcc>
  <rcc rId="4463" sId="1">
    <nc r="C253" t="inlineStr">
      <is>
        <t>passed</t>
      </is>
    </nc>
  </rcc>
  <rcc rId="4464" sId="1">
    <nc r="C21" t="inlineStr">
      <is>
        <t>passed</t>
      </is>
    </nc>
  </rcc>
  <rcc rId="4465" sId="1">
    <nc r="C206" t="inlineStr">
      <is>
        <t>passed</t>
      </is>
    </nc>
  </rcc>
  <rcc rId="4466" sId="1">
    <nc r="C207" t="inlineStr">
      <is>
        <t>passed</t>
      </is>
    </nc>
  </rcc>
  <rcc rId="4467" sId="1">
    <nc r="C208" t="inlineStr">
      <is>
        <t>passed</t>
      </is>
    </nc>
  </rcc>
  <rcc rId="4468" sId="1">
    <nc r="C194" t="inlineStr">
      <is>
        <t>passed</t>
      </is>
    </nc>
  </rcc>
  <rcc rId="4469" sId="1">
    <nc r="C195" t="inlineStr">
      <is>
        <t>passed</t>
      </is>
    </nc>
  </rcc>
  <rcc rId="4470" sId="1">
    <nc r="C192" t="inlineStr">
      <is>
        <t>passed</t>
      </is>
    </nc>
  </rcc>
  <rcc rId="4471" sId="1">
    <nc r="C230" t="inlineStr">
      <is>
        <t>passed</t>
      </is>
    </nc>
  </rcc>
  <rcc rId="4472" sId="1">
    <nc r="C215" t="inlineStr">
      <is>
        <t>passed</t>
      </is>
    </nc>
  </rcc>
  <rcc rId="4473" sId="1">
    <nc r="C75" t="inlineStr">
      <is>
        <t>passed</t>
      </is>
    </nc>
  </rcc>
  <rcc rId="4474" sId="1">
    <nc r="C153" t="inlineStr">
      <is>
        <t>passed</t>
      </is>
    </nc>
  </rcc>
  <rcc rId="4475" sId="1">
    <nc r="C154" t="inlineStr">
      <is>
        <t>passed</t>
      </is>
    </nc>
  </rcc>
  <rcc rId="4476" sId="1">
    <nc r="C136" t="inlineStr">
      <is>
        <t>passed</t>
      </is>
    </nc>
  </rcc>
  <rcc rId="4477" sId="1">
    <nc r="C23" t="inlineStr">
      <is>
        <t>passed</t>
      </is>
    </nc>
  </rcc>
  <rcc rId="4478" sId="1">
    <nc r="C146" t="inlineStr">
      <is>
        <t>passed</t>
      </is>
    </nc>
  </rcc>
  <rcc rId="4479" sId="1">
    <nc r="C69" t="inlineStr">
      <is>
        <t>passed</t>
      </is>
    </nc>
  </rcc>
  <rcc rId="4480" sId="1">
    <nc r="C243" t="inlineStr">
      <is>
        <t>passed</t>
      </is>
    </nc>
  </rcc>
  <rcc rId="4481" sId="1">
    <nc r="C59" t="inlineStr">
      <is>
        <t>passed</t>
      </is>
    </nc>
  </rcc>
  <rcc rId="4482" sId="1">
    <nc r="C62" t="inlineStr">
      <is>
        <t>passed</t>
      </is>
    </nc>
  </rcc>
  <rcc rId="4483" sId="1">
    <nc r="C175" t="inlineStr">
      <is>
        <t>passed</t>
      </is>
    </nc>
  </rcc>
  <rcc rId="4484" sId="1">
    <nc r="C61" t="inlineStr">
      <is>
        <t>passed</t>
      </is>
    </nc>
  </rcc>
  <rcc rId="4485" sId="1">
    <nc r="C181" t="inlineStr">
      <is>
        <t>passed</t>
      </is>
    </nc>
  </rcc>
  <rcc rId="4486" sId="1">
    <nc r="C178" t="inlineStr">
      <is>
        <t>passed</t>
      </is>
    </nc>
  </rcc>
  <rcc rId="4487" sId="1">
    <nc r="C182" t="inlineStr">
      <is>
        <t>passed</t>
      </is>
    </nc>
  </rcc>
  <rcc rId="4488" sId="1">
    <nc r="C196" t="inlineStr">
      <is>
        <t>passed</t>
      </is>
    </nc>
  </rcc>
  <rcc rId="4489" sId="1">
    <nc r="C138" t="inlineStr">
      <is>
        <t>passed</t>
      </is>
    </nc>
  </rcc>
  <rcc rId="4490" sId="1">
    <nc r="C140" t="inlineStr">
      <is>
        <t>passed</t>
      </is>
    </nc>
  </rcc>
  <rcc rId="4491" sId="1">
    <nc r="C189" t="inlineStr">
      <is>
        <t>passed</t>
      </is>
    </nc>
  </rcc>
  <rcc rId="4492" sId="1">
    <nc r="C139" t="inlineStr">
      <is>
        <t>passed</t>
      </is>
    </nc>
  </rcc>
  <rcc rId="4493" sId="1">
    <nc r="C144" t="inlineStr">
      <is>
        <t>passed</t>
      </is>
    </nc>
  </rcc>
  <rcc rId="4494" sId="1">
    <nc r="C142" t="inlineStr">
      <is>
        <t>passed</t>
      </is>
    </nc>
  </rcc>
  <rcc rId="4495" sId="1">
    <nc r="C141" t="inlineStr">
      <is>
        <t>passed</t>
      </is>
    </nc>
  </rcc>
  <rcc rId="4496" sId="1">
    <nc r="C145" t="inlineStr">
      <is>
        <t>passed</t>
      </is>
    </nc>
  </rcc>
  <rcc rId="4497" sId="1">
    <nc r="C143" t="inlineStr">
      <is>
        <t>passed</t>
      </is>
    </nc>
  </rcc>
  <rcc rId="4498" sId="1">
    <nc r="C84" t="inlineStr">
      <is>
        <t>passed</t>
      </is>
    </nc>
  </rcc>
  <rcc rId="4499" sId="1">
    <nc r="C190" t="inlineStr">
      <is>
        <t>passed</t>
      </is>
    </nc>
  </rcc>
  <rcc rId="4500" sId="1">
    <nc r="C229" t="inlineStr">
      <is>
        <t>passed</t>
      </is>
    </nc>
  </rcc>
  <rcc rId="4501" sId="1">
    <nc r="C219" t="inlineStr">
      <is>
        <t>passed</t>
      </is>
    </nc>
  </rcc>
  <rcc rId="4502" sId="1">
    <nc r="C217" t="inlineStr">
      <is>
        <t>passed</t>
      </is>
    </nc>
  </rcc>
  <rcc rId="4503" sId="1">
    <nc r="C106" t="inlineStr">
      <is>
        <t>passed</t>
      </is>
    </nc>
  </rcc>
  <rcc rId="4504" sId="1">
    <nc r="C105" t="inlineStr">
      <is>
        <t>passed</t>
      </is>
    </nc>
  </rcc>
  <rcc rId="4505" sId="1">
    <nc r="C218" t="inlineStr">
      <is>
        <t>passed</t>
      </is>
    </nc>
  </rcc>
  <rcc rId="4506" sId="1">
    <nc r="C162" t="inlineStr">
      <is>
        <t>passed</t>
      </is>
    </nc>
  </rcc>
  <rcc rId="4507" sId="1">
    <nc r="C163" t="inlineStr">
      <is>
        <t>passed</t>
      </is>
    </nc>
  </rcc>
  <rcc rId="4508" sId="1">
    <nc r="C227" t="inlineStr">
      <is>
        <t>passed</t>
      </is>
    </nc>
  </rcc>
  <rcc rId="4509" sId="1">
    <nc r="C220" t="inlineStr">
      <is>
        <t>passed</t>
      </is>
    </nc>
  </rcc>
  <rcc rId="4510" sId="1">
    <nc r="C83" t="inlineStr">
      <is>
        <t>passed</t>
      </is>
    </nc>
  </rcc>
  <rcc rId="4511" sId="1">
    <nc r="C156" t="inlineStr">
      <is>
        <t>passed</t>
      </is>
    </nc>
  </rcc>
  <rcc rId="4512" sId="1">
    <nc r="C164" t="inlineStr">
      <is>
        <t>passed</t>
      </is>
    </nc>
  </rcc>
  <rcc rId="4513" sId="1">
    <nc r="C203" t="inlineStr">
      <is>
        <t>passed</t>
      </is>
    </nc>
  </rcc>
  <rcc rId="4514" sId="1">
    <nc r="C222" t="inlineStr">
      <is>
        <t>passed</t>
      </is>
    </nc>
  </rcc>
  <rcc rId="4515" sId="1">
    <nc r="C244" t="inlineStr">
      <is>
        <t>passed</t>
      </is>
    </nc>
  </rcc>
  <rcc rId="4516" sId="1">
    <nc r="C191" t="inlineStr">
      <is>
        <t>passed</t>
      </is>
    </nc>
  </rcc>
  <rcc rId="4517" sId="1">
    <nc r="C204" t="inlineStr">
      <is>
        <t>passed</t>
      </is>
    </nc>
  </rcc>
  <rcc rId="4518" sId="1">
    <nc r="C129" t="inlineStr">
      <is>
        <t>passed</t>
      </is>
    </nc>
  </rcc>
  <rcc rId="4519" sId="1">
    <nc r="C128" t="inlineStr">
      <is>
        <t>passed</t>
      </is>
    </nc>
  </rcc>
  <rcc rId="4520" sId="1">
    <nc r="C49" t="inlineStr">
      <is>
        <t>passed</t>
      </is>
    </nc>
  </rcc>
  <rcc rId="4521" sId="1">
    <nc r="C171" t="inlineStr">
      <is>
        <t>passed</t>
      </is>
    </nc>
  </rcc>
  <rcc rId="4522" sId="1">
    <nc r="C170" t="inlineStr">
      <is>
        <t>passed</t>
      </is>
    </nc>
  </rcc>
  <rcc rId="4523" sId="1">
    <nc r="C205" t="inlineStr">
      <is>
        <t>passed</t>
      </is>
    </nc>
  </rcc>
  <rcc rId="4524" sId="1">
    <nc r="C32" t="inlineStr">
      <is>
        <t>passed</t>
      </is>
    </nc>
  </rcc>
  <rcc rId="4525" sId="1">
    <nc r="C25" t="inlineStr">
      <is>
        <t>passed</t>
      </is>
    </nc>
  </rcc>
  <rcc rId="4526" sId="1">
    <nc r="C26" t="inlineStr">
      <is>
        <t>passed</t>
      </is>
    </nc>
  </rcc>
  <rcc rId="4527" sId="1">
    <nc r="C27" t="inlineStr">
      <is>
        <t>passed</t>
      </is>
    </nc>
  </rcc>
  <rcc rId="4528" sId="1">
    <nc r="C109" t="inlineStr">
      <is>
        <t>passed</t>
      </is>
    </nc>
  </rcc>
  <rcc rId="4529" sId="1">
    <nc r="C91" t="inlineStr">
      <is>
        <t>passed</t>
      </is>
    </nc>
  </rcc>
  <rcc rId="4530" sId="1">
    <nc r="C122" t="inlineStr">
      <is>
        <t>passed</t>
      </is>
    </nc>
  </rcc>
  <rcc rId="4531" sId="1">
    <nc r="C121" t="inlineStr">
      <is>
        <t>passed</t>
      </is>
    </nc>
  </rcc>
  <rcc rId="4532" sId="1">
    <nc r="C120" t="inlineStr">
      <is>
        <t>passed</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8" sId="1">
    <nc r="C254"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3" sId="1" odxf="1" dxf="1">
    <oc r="A149">
      <f>HYPERLINK("https://hsdes.intel.com/resource/14013187157","14013187157")</f>
    </oc>
    <nc r="A149">
      <f>HYPERLINK("https://hsdes.intel.com/resource/14013187157","14013187157")</f>
    </nc>
    <odxf>
      <font>
        <u val="none"/>
        <sz val="11"/>
        <color theme="1"/>
        <name val="Calibri"/>
        <family val="2"/>
        <scheme val="minor"/>
      </font>
    </odxf>
    <ndxf>
      <font>
        <u/>
        <sz val="11"/>
        <color theme="10"/>
        <name val="Calibri"/>
        <family val="2"/>
        <scheme val="minor"/>
      </font>
    </ndxf>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4" sId="1">
    <nc r="C133" t="inlineStr">
      <is>
        <t>passed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5" sId="1">
    <nc r="C67" t="inlineStr">
      <is>
        <t>passed</t>
      </is>
    </nc>
  </rcc>
  <rcc rId="4536" sId="1">
    <nc r="C172" t="inlineStr">
      <is>
        <t>passed</t>
      </is>
    </nc>
  </rcc>
  <rcc rId="4537" sId="1">
    <nc r="C10" t="inlineStr">
      <is>
        <t>passed</t>
      </is>
    </nc>
  </rcc>
  <rcc rId="4538" sId="1">
    <nc r="C167" t="inlineStr">
      <is>
        <t>passed</t>
      </is>
    </nc>
  </rcc>
  <rcc rId="4539" sId="1">
    <nc r="C238" t="inlineStr">
      <is>
        <t>passed</t>
      </is>
    </nc>
  </rcc>
  <rcc rId="4540" sId="1">
    <nc r="C255" t="inlineStr">
      <is>
        <t>passed</t>
      </is>
    </nc>
  </rcc>
  <rcc rId="4541" sId="1">
    <nc r="C148" t="inlineStr">
      <is>
        <t>passed</t>
      </is>
    </nc>
  </rcc>
  <rcc rId="4542" sId="1">
    <nc r="C223" t="inlineStr">
      <is>
        <t>passed</t>
      </is>
    </nc>
  </rcc>
  <rcc rId="4543" sId="1">
    <nc r="C149" t="inlineStr">
      <is>
        <t>q</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4" sId="1">
    <nc r="C64" t="inlineStr">
      <is>
        <t>passed</t>
      </is>
    </nc>
  </rcc>
  <rcc rId="4545" sId="1">
    <nc r="C65" t="inlineStr">
      <is>
        <t>passed</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6" sId="1">
    <nc r="C123" t="inlineStr">
      <is>
        <t>passed</t>
      </is>
    </nc>
  </rcc>
  <rcc rId="4547" sId="1">
    <nc r="C73" t="inlineStr">
      <is>
        <t>passed</t>
      </is>
    </nc>
  </rcc>
  <rcc rId="4548" sId="1">
    <nc r="C74" t="inlineStr">
      <is>
        <t>passed</t>
      </is>
    </nc>
  </rcc>
  <rcc rId="4549" sId="1">
    <nc r="C103"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85BAFA56_2F29_4023_801F_A7E0F933B9B4_.wvu.FilterData" hidden="1" oldHidden="1">
    <formula>'ADL_M_LP5_CONS_BAT (1)'!$A$1:$AO$286</formula>
  </rdn>
  <rcv guid="{85BAFA56-2F29-4023-801F-A7E0F933B9B4}"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1" sId="1">
    <nc r="C199" t="inlineStr">
      <is>
        <t>n</t>
      </is>
    </nc>
  </rcc>
  <rcc rId="4552" sId="1">
    <nc r="C11" t="inlineStr">
      <is>
        <t>n</t>
      </is>
    </nc>
  </rcc>
  <rcc rId="4553" sId="1">
    <nc r="C151" t="inlineStr">
      <is>
        <t>n</t>
      </is>
    </nc>
  </rcc>
  <rcc rId="4554" sId="1">
    <nc r="C150" t="inlineStr">
      <is>
        <t>n</t>
      </is>
    </nc>
  </rcc>
  <rcc rId="4555" sId="1">
    <nc r="C54" t="inlineStr">
      <is>
        <t>n</t>
      </is>
    </nc>
  </rcc>
  <rcc rId="4556" sId="1">
    <nc r="C104" t="inlineStr">
      <is>
        <t>n</t>
      </is>
    </nc>
  </rcc>
  <rcc rId="4557" sId="1">
    <nc r="C257" t="inlineStr">
      <is>
        <t>n</t>
      </is>
    </nc>
  </rcc>
  <rcc rId="4558" sId="1">
    <nc r="C254" t="inlineStr">
      <is>
        <t>n</t>
      </is>
    </nc>
  </rcc>
  <rcc rId="4559" sId="1">
    <nc r="C200" t="inlineStr">
      <is>
        <t>n</t>
      </is>
    </nc>
  </rcc>
  <rcc rId="4560" sId="1">
    <nc r="C249" t="inlineStr">
      <is>
        <t>n</t>
      </is>
    </nc>
  </rcc>
  <rcc rId="4561" sId="1">
    <nc r="C24" t="inlineStr">
      <is>
        <t>n</t>
      </is>
    </nc>
  </rcc>
  <rcc rId="4562" sId="1">
    <nc r="C107" t="inlineStr">
      <is>
        <t>n</t>
      </is>
    </nc>
  </rcc>
  <rcc rId="4563" sId="1">
    <nc r="C5" t="inlineStr">
      <is>
        <t>n</t>
      </is>
    </nc>
  </rcc>
  <rcc rId="4564" sId="1">
    <nc r="C4" t="inlineStr">
      <is>
        <t>n</t>
      </is>
    </nc>
  </rcc>
  <rcc rId="4565" sId="1">
    <nc r="C285" t="inlineStr">
      <is>
        <t>n</t>
      </is>
    </nc>
  </rcc>
  <rcc rId="4566" sId="1">
    <nc r="C284" t="inlineStr">
      <is>
        <t>n</t>
      </is>
    </nc>
  </rcc>
  <rcc rId="4567" sId="1">
    <nc r="C286" t="inlineStr">
      <is>
        <t>n</t>
      </is>
    </nc>
  </rcc>
  <rcc rId="4568" sId="1">
    <nc r="C2" t="inlineStr">
      <is>
        <t>n</t>
      </is>
    </nc>
  </rcc>
  <rcc rId="4569" sId="1">
    <nc r="C98" t="inlineStr">
      <is>
        <t>n</t>
      </is>
    </nc>
  </rcc>
  <rcc rId="4570" sId="1">
    <nc r="C179" t="inlineStr">
      <is>
        <t>n</t>
      </is>
    </nc>
  </rcc>
  <rcc rId="4571" sId="1">
    <nc r="C78" t="inlineStr">
      <is>
        <t>n</t>
      </is>
    </nc>
  </rcc>
  <rcc rId="4572" sId="1">
    <nc r="C77" t="inlineStr">
      <is>
        <t>n</t>
      </is>
    </nc>
  </rcc>
  <rcc rId="4573" sId="1">
    <nc r="C76" t="inlineStr">
      <is>
        <t>n</t>
      </is>
    </nc>
  </rcc>
  <rcc rId="4574" sId="1">
    <nc r="C97" t="inlineStr">
      <is>
        <t>n</t>
      </is>
    </nc>
  </rcc>
  <rcc rId="4575" sId="1">
    <nc r="C177" t="inlineStr">
      <is>
        <t>n</t>
      </is>
    </nc>
  </rcc>
  <rcc rId="4576" sId="1">
    <nc r="C66" t="inlineStr">
      <is>
        <t>n</t>
      </is>
    </nc>
  </rcc>
  <rcc rId="4577" sId="1">
    <nc r="C68" t="inlineStr">
      <is>
        <t>n</t>
      </is>
    </nc>
  </rcc>
  <rcc rId="4578" sId="1">
    <nc r="C187" t="inlineStr">
      <is>
        <t>n</t>
      </is>
    </nc>
  </rcc>
  <rcc rId="4579" sId="1">
    <nc r="C185" t="inlineStr">
      <is>
        <t>n</t>
      </is>
    </nc>
  </rcc>
  <rcc rId="4580" sId="1">
    <nc r="C197" t="inlineStr">
      <is>
        <t>n</t>
      </is>
    </nc>
  </rcc>
  <rcc rId="4581" sId="1">
    <nc r="C3" t="inlineStr">
      <is>
        <t>n</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2" sId="1">
    <oc r="C66" t="inlineStr">
      <is>
        <t>n</t>
      </is>
    </oc>
    <nc r="C66" t="inlineStr">
      <is>
        <t>passed</t>
      </is>
    </nc>
  </rcc>
  <rcc rId="4583" sId="1">
    <oc r="C68" t="inlineStr">
      <is>
        <t>n</t>
      </is>
    </oc>
    <nc r="C68" t="inlineStr">
      <is>
        <t>passed</t>
      </is>
    </nc>
  </rcc>
  <rcc rId="4584" sId="1">
    <oc r="C187" t="inlineStr">
      <is>
        <t>n</t>
      </is>
    </oc>
    <nc r="C187" t="inlineStr">
      <is>
        <t>passed</t>
      </is>
    </nc>
  </rcc>
  <rcc rId="4585" sId="1">
    <oc r="C185" t="inlineStr">
      <is>
        <t>n</t>
      </is>
    </oc>
    <nc r="C185"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86" sId="1">
    <oc r="C284" t="inlineStr">
      <is>
        <t>n</t>
      </is>
    </oc>
    <nc r="C284" t="inlineStr">
      <is>
        <t>passed</t>
      </is>
    </nc>
  </rcc>
  <rcc rId="4587" sId="1">
    <oc r="C285" t="inlineStr">
      <is>
        <t>n</t>
      </is>
    </oc>
    <nc r="C285" t="inlineStr">
      <is>
        <t>passed</t>
      </is>
    </nc>
  </rcc>
  <rcc rId="4588" sId="1">
    <oc r="C286" t="inlineStr">
      <is>
        <t>n</t>
      </is>
    </oc>
    <nc r="C286" t="inlineStr">
      <is>
        <t>passed</t>
      </is>
    </nc>
  </rcc>
  <rcc rId="4589" sId="1">
    <oc r="C2" t="inlineStr">
      <is>
        <t>n</t>
      </is>
    </oc>
    <nc r="C2" t="inlineStr">
      <is>
        <t>passed</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90" sId="1">
    <oc r="C179" t="inlineStr">
      <is>
        <t>n</t>
      </is>
    </oc>
    <nc r="C179" t="inlineStr">
      <is>
        <t>passed</t>
      </is>
    </nc>
  </rcc>
  <rcc rId="4591" sId="1">
    <oc r="C177" t="inlineStr">
      <is>
        <t>n</t>
      </is>
    </oc>
    <nc r="C177"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9" sId="1">
    <nc r="C43"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92" sId="1" ref="C1:C1048576" action="insertCol" edge="1"/>
  <rrc rId="4593" sId="1" ref="C1:C1048576" action="deleteCol" edge="1">
    <rfmt sheetId="1" xfDxf="1" sqref="C1:C1048576" start="0" length="0"/>
    <rfmt sheetId="1" sqref="C1" start="0" length="0">
      <dxf>
        <fill>
          <patternFill patternType="solid">
            <bgColor theme="4"/>
          </patternFill>
        </fill>
      </dxf>
    </rfmt>
  </rrc>
  <rrc rId="4594" sId="1" ref="D1:D1048576" action="insertCol" edge="1"/>
  <rrc rId="4595" sId="1" ref="D1:D1048576" action="deleteCol" edge="1">
    <rfmt sheetId="1" xfDxf="1" sqref="D1:D1048576" start="0" length="0"/>
    <rfmt sheetId="1" sqref="D1" start="0" length="0">
      <dxf>
        <font>
          <b/>
          <sz val="11"/>
          <color theme="1"/>
          <name val="Calibri"/>
          <family val="2"/>
          <scheme val="minor"/>
        </font>
        <fill>
          <patternFill patternType="solid">
            <bgColor theme="4"/>
          </patternFill>
        </fill>
      </dxf>
    </rfmt>
    <rfmt sheetId="1" sqref="D6" start="0" length="0">
      <dxf>
        <fill>
          <patternFill patternType="solid">
            <bgColor rgb="FF92D050"/>
          </patternFill>
        </fill>
      </dxf>
    </rfmt>
    <rfmt sheetId="1" sqref="D17" start="0" length="0">
      <dxf>
        <fill>
          <patternFill patternType="solid">
            <bgColor rgb="FF92D050"/>
          </patternFill>
        </fill>
      </dxf>
    </rfmt>
    <rfmt sheetId="1" sqref="D261" start="0" length="0">
      <dxf>
        <fill>
          <patternFill patternType="solid">
            <bgColor rgb="FF92D050"/>
          </patternFill>
        </fill>
      </dxf>
    </rfmt>
    <rfmt sheetId="1" sqref="D44" start="0" length="0">
      <dxf>
        <fill>
          <patternFill patternType="solid">
            <bgColor rgb="FF92D050"/>
          </patternFill>
        </fill>
      </dxf>
    </rfmt>
    <rfmt sheetId="1" sqref="D199" start="0" length="0">
      <dxf>
        <fill>
          <patternFill patternType="solid">
            <bgColor rgb="FF92D050"/>
          </patternFill>
        </fill>
      </dxf>
    </rfmt>
    <rfmt sheetId="1" sqref="D168" start="0" length="0">
      <dxf>
        <fill>
          <patternFill patternType="solid">
            <bgColor rgb="FF92D050"/>
          </patternFill>
        </fill>
      </dxf>
    </rfmt>
    <rfmt sheetId="1" sqref="D194" start="0" length="0">
      <dxf>
        <fill>
          <patternFill patternType="solid">
            <bgColor rgb="FF92D050"/>
          </patternFill>
        </fill>
      </dxf>
    </rfmt>
    <rfmt sheetId="1" sqref="D195" start="0" length="0">
      <dxf>
        <fill>
          <patternFill patternType="solid">
            <bgColor rgb="FF92D050"/>
          </patternFill>
        </fill>
      </dxf>
    </rfmt>
    <rfmt sheetId="1" sqref="D192" start="0" length="0">
      <dxf>
        <fill>
          <patternFill patternType="solid">
            <bgColor rgb="FF92D050"/>
          </patternFill>
        </fill>
      </dxf>
    </rfmt>
    <rfmt sheetId="1" sqref="D230" start="0" length="0">
      <dxf>
        <fill>
          <patternFill patternType="solid">
            <bgColor rgb="FF92D050"/>
          </patternFill>
        </fill>
      </dxf>
    </rfmt>
    <rfmt sheetId="1" sqref="D14" start="0" length="0">
      <dxf>
        <fill>
          <patternFill patternType="solid">
            <bgColor rgb="FF92D050"/>
          </patternFill>
        </fill>
      </dxf>
    </rfmt>
    <rfmt sheetId="1" sqref="D239" start="0" length="0">
      <dxf>
        <fill>
          <patternFill patternType="solid">
            <bgColor rgb="FF92D050"/>
          </patternFill>
        </fill>
      </dxf>
    </rfmt>
    <rfmt sheetId="1" sqref="D51" start="0" length="0">
      <dxf>
        <fill>
          <patternFill patternType="solid">
            <bgColor rgb="FFFFFF00"/>
          </patternFill>
        </fill>
      </dxf>
    </rfmt>
    <rfmt sheetId="1" sqref="D52" start="0" length="0">
      <dxf>
        <fill>
          <patternFill patternType="solid">
            <bgColor rgb="FFFFFF00"/>
          </patternFill>
        </fill>
      </dxf>
    </rfmt>
    <rfmt sheetId="1" sqref="D240" start="0" length="0">
      <dxf>
        <fill>
          <patternFill patternType="solid">
            <bgColor rgb="FF92D050"/>
          </patternFill>
        </fill>
      </dxf>
    </rfmt>
    <rfmt sheetId="1" sqref="D46" start="0" length="0">
      <dxf>
        <fill>
          <patternFill patternType="solid">
            <bgColor rgb="FF92D050"/>
          </patternFill>
        </fill>
      </dxf>
    </rfmt>
    <rfmt sheetId="1" sqref="D16" start="0" length="0">
      <dxf>
        <fill>
          <patternFill patternType="solid">
            <bgColor rgb="FF92D050"/>
          </patternFill>
        </fill>
      </dxf>
    </rfmt>
    <rfmt sheetId="1" sqref="D12" start="0" length="0">
      <dxf>
        <fill>
          <patternFill patternType="solid">
            <bgColor rgb="FF92D050"/>
          </patternFill>
        </fill>
      </dxf>
    </rfmt>
    <rfmt sheetId="1" sqref="D13" start="0" length="0">
      <dxf>
        <fill>
          <patternFill patternType="solid">
            <bgColor rgb="FF92D050"/>
          </patternFill>
        </fill>
      </dxf>
    </rfmt>
    <rfmt sheetId="1" sqref="D248" start="0" length="0">
      <dxf>
        <fill>
          <patternFill patternType="solid">
            <bgColor rgb="FF92D050"/>
          </patternFill>
        </fill>
      </dxf>
    </rfmt>
    <rfmt sheetId="1" sqref="D136" start="0" length="0">
      <dxf>
        <fill>
          <patternFill patternType="solid">
            <bgColor rgb="FF92D050"/>
          </patternFill>
        </fill>
      </dxf>
    </rfmt>
    <rfmt sheetId="1" sqref="D23" start="0" length="0">
      <dxf>
        <fill>
          <patternFill patternType="solid">
            <bgColor rgb="FF92D050"/>
          </patternFill>
        </fill>
      </dxf>
    </rfmt>
    <rfmt sheetId="1" sqref="D247" start="0" length="0">
      <dxf>
        <fill>
          <patternFill patternType="solid">
            <bgColor rgb="FF92D050"/>
          </patternFill>
        </fill>
      </dxf>
    </rfmt>
    <rfmt sheetId="1" sqref="D15" start="0" length="0">
      <dxf>
        <fill>
          <patternFill patternType="solid">
            <bgColor rgb="FF92D050"/>
          </patternFill>
        </fill>
      </dxf>
    </rfmt>
    <rfmt sheetId="1" sqref="D146" start="0" length="0">
      <dxf>
        <fill>
          <patternFill patternType="solid">
            <bgColor rgb="FF92D050"/>
          </patternFill>
        </fill>
      </dxf>
    </rfmt>
    <rfmt sheetId="1" sqref="D243" start="0" length="0">
      <dxf>
        <fill>
          <patternFill patternType="solid">
            <bgColor rgb="FF92D050"/>
          </patternFill>
        </fill>
      </dxf>
    </rfmt>
    <rfmt sheetId="1" sqref="D69" start="0" length="0">
      <dxf>
        <fill>
          <patternFill patternType="solid">
            <bgColor rgb="FF92D050"/>
          </patternFill>
        </fill>
      </dxf>
    </rfmt>
    <rfmt sheetId="1" sqref="D11" start="0" length="0">
      <dxf>
        <fill>
          <patternFill patternType="solid">
            <bgColor rgb="FF92D050"/>
          </patternFill>
        </fill>
      </dxf>
    </rfmt>
    <rfmt sheetId="1" sqref="D245" start="0" length="0">
      <dxf>
        <fill>
          <patternFill patternType="solid">
            <bgColor rgb="FF92D050"/>
          </patternFill>
        </fill>
      </dxf>
    </rfmt>
    <rfmt sheetId="1" sqref="D221" start="0" length="0">
      <dxf>
        <fill>
          <patternFill patternType="solid">
            <bgColor rgb="FF92D050"/>
          </patternFill>
        </fill>
      </dxf>
    </rfmt>
    <rfmt sheetId="1" sqref="D32" start="0" length="0">
      <dxf>
        <fill>
          <patternFill patternType="solid">
            <bgColor rgb="FF92D050"/>
          </patternFill>
        </fill>
      </dxf>
    </rfmt>
    <rfmt sheetId="1" sqref="D33" start="0" length="0">
      <dxf>
        <fill>
          <patternFill patternType="solid">
            <bgColor rgb="FF92D050"/>
          </patternFill>
        </fill>
      </dxf>
    </rfmt>
    <rfmt sheetId="1" sqref="D34" start="0" length="0">
      <dxf>
        <fill>
          <patternFill patternType="solid">
            <bgColor rgb="FF92D050"/>
          </patternFill>
        </fill>
      </dxf>
    </rfmt>
    <rfmt sheetId="1" sqref="D25" start="0" length="0">
      <dxf>
        <fill>
          <patternFill patternType="solid">
            <bgColor rgb="FF92D050"/>
          </patternFill>
        </fill>
      </dxf>
    </rfmt>
    <rfmt sheetId="1" sqref="D27" start="0" length="0">
      <dxf>
        <fill>
          <patternFill patternType="solid">
            <bgColor rgb="FF92D050"/>
          </patternFill>
        </fill>
      </dxf>
    </rfmt>
    <rfmt sheetId="1" sqref="D26" start="0" length="0">
      <dxf>
        <fill>
          <patternFill patternType="solid">
            <bgColor rgb="FF92D050"/>
          </patternFill>
        </fill>
      </dxf>
    </rfmt>
    <rfmt sheetId="1" sqref="D225" start="0" length="0">
      <dxf>
        <fill>
          <patternFill patternType="solid">
            <bgColor rgb="FF92D050"/>
          </patternFill>
        </fill>
      </dxf>
    </rfmt>
    <rfmt sheetId="1" sqref="D151" start="0" length="0">
      <dxf>
        <fill>
          <patternFill patternType="solid">
            <bgColor rgb="FF92D050"/>
          </patternFill>
        </fill>
      </dxf>
    </rfmt>
    <rfmt sheetId="1" sqref="D150" start="0" length="0">
      <dxf>
        <fill>
          <patternFill patternType="solid">
            <bgColor rgb="FF92D050"/>
          </patternFill>
        </fill>
      </dxf>
    </rfmt>
    <rfmt sheetId="1" sqref="D54" start="0" length="0">
      <dxf>
        <fill>
          <patternFill patternType="solid">
            <bgColor rgb="FF92D050"/>
          </patternFill>
        </fill>
      </dxf>
    </rfmt>
    <rfmt sheetId="1" sqref="D155" start="0" length="0">
      <dxf>
        <fill>
          <patternFill patternType="solid">
            <bgColor rgb="FF92D050"/>
          </patternFill>
        </fill>
      </dxf>
    </rfmt>
    <rfmt sheetId="1" sqref="D198" start="0" length="0">
      <dxf>
        <fill>
          <patternFill patternType="solid">
            <bgColor rgb="FF92D050"/>
          </patternFill>
        </fill>
      </dxf>
    </rfmt>
    <rfmt sheetId="1" sqref="D104" start="0" length="0">
      <dxf>
        <fill>
          <patternFill patternType="solid">
            <bgColor rgb="FF92D050"/>
          </patternFill>
        </fill>
      </dxf>
    </rfmt>
    <rfmt sheetId="1" sqref="D125" start="0" length="0">
      <dxf>
        <fill>
          <patternFill patternType="solid">
            <bgColor rgb="FF92D050"/>
          </patternFill>
        </fill>
      </dxf>
    </rfmt>
    <rfmt sheetId="1" sqref="D42" start="0" length="0">
      <dxf>
        <fill>
          <patternFill patternType="solid">
            <bgColor rgb="FF92D050"/>
          </patternFill>
        </fill>
      </dxf>
    </rfmt>
    <rfmt sheetId="1" sqref="D138" start="0" length="0">
      <dxf>
        <fill>
          <patternFill patternType="solid">
            <bgColor rgb="FF92D050"/>
          </patternFill>
        </fill>
      </dxf>
    </rfmt>
    <rfmt sheetId="1" sqref="D257" start="0" length="0">
      <dxf>
        <fill>
          <patternFill patternType="solid">
            <bgColor rgb="FF92D050"/>
          </patternFill>
        </fill>
      </dxf>
    </rfmt>
    <rfmt sheetId="1" sqref="D262" start="0" length="0">
      <dxf>
        <fill>
          <patternFill patternType="solid">
            <bgColor rgb="FFFFFF00"/>
          </patternFill>
        </fill>
      </dxf>
    </rfmt>
    <rfmt sheetId="1" sqref="D102" start="0" length="0">
      <dxf>
        <fill>
          <patternFill patternType="solid">
            <bgColor rgb="FFFFFF00"/>
          </patternFill>
        </fill>
      </dxf>
    </rfmt>
    <rfmt sheetId="1" sqref="D254" start="0" length="0">
      <dxf>
        <fill>
          <patternFill patternType="solid">
            <bgColor rgb="FF92D050"/>
          </patternFill>
        </fill>
      </dxf>
    </rfmt>
    <rfmt sheetId="1" sqref="D101" start="0" length="0">
      <dxf>
        <fill>
          <patternFill patternType="solid">
            <bgColor rgb="FFFFFF00"/>
          </patternFill>
        </fill>
      </dxf>
    </rfmt>
    <rfmt sheetId="1" sqref="D200" start="0" length="0">
      <dxf>
        <fill>
          <patternFill patternType="solid">
            <bgColor rgb="FF92D050"/>
          </patternFill>
        </fill>
      </dxf>
    </rfmt>
    <rfmt sheetId="1" sqref="D100" start="0" length="0">
      <dxf>
        <fill>
          <patternFill patternType="solid">
            <bgColor rgb="FFFFFF00"/>
          </patternFill>
        </fill>
      </dxf>
    </rfmt>
    <rfmt sheetId="1" sqref="D43" start="0" length="0">
      <dxf>
        <fill>
          <patternFill patternType="solid">
            <bgColor rgb="FF92D050"/>
          </patternFill>
        </fill>
      </dxf>
    </rfmt>
    <rfmt sheetId="1" sqref="D249" start="0" length="0">
      <dxf>
        <fill>
          <patternFill patternType="solid">
            <bgColor rgb="FF92D050"/>
          </patternFill>
        </fill>
      </dxf>
    </rfmt>
    <rfmt sheetId="1" sqref="D130" start="0" length="0">
      <dxf>
        <fill>
          <patternFill patternType="solid">
            <bgColor rgb="FF92D050"/>
          </patternFill>
        </fill>
      </dxf>
    </rfmt>
    <rfmt sheetId="1" sqref="D53" start="0" length="0">
      <dxf>
        <fill>
          <patternFill patternType="solid">
            <bgColor rgb="FF92D050"/>
          </patternFill>
        </fill>
      </dxf>
    </rfmt>
    <rfmt sheetId="1" sqref="D193" start="0" length="0">
      <dxf>
        <fill>
          <patternFill patternType="solid">
            <bgColor rgb="FF92D050"/>
          </patternFill>
        </fill>
      </dxf>
    </rfmt>
    <rfmt sheetId="1" sqref="D20" start="0" length="0">
      <dxf>
        <fill>
          <patternFill patternType="solid">
            <bgColor rgb="FF92D050"/>
          </patternFill>
        </fill>
      </dxf>
    </rfmt>
    <rfmt sheetId="1" sqref="D206" start="0" length="0">
      <dxf>
        <fill>
          <patternFill patternType="solid">
            <bgColor rgb="FF92D050"/>
          </patternFill>
        </fill>
      </dxf>
    </rfmt>
    <rfmt sheetId="1" sqref="D207" start="0" length="0">
      <dxf>
        <fill>
          <patternFill patternType="solid">
            <bgColor rgb="FF92D050"/>
          </patternFill>
        </fill>
      </dxf>
    </rfmt>
    <rfmt sheetId="1" sqref="D253" start="0" length="0">
      <dxf>
        <fill>
          <patternFill patternType="solid">
            <bgColor rgb="FF92D050"/>
          </patternFill>
        </fill>
      </dxf>
    </rfmt>
    <rfmt sheetId="1" sqref="D208" start="0" length="0">
      <dxf>
        <fill>
          <patternFill patternType="solid">
            <bgColor rgb="FF92D050"/>
          </patternFill>
        </fill>
      </dxf>
    </rfmt>
    <rfmt sheetId="1" sqref="D21" start="0" length="0">
      <dxf>
        <fill>
          <patternFill patternType="solid">
            <bgColor rgb="FF92D050"/>
          </patternFill>
        </fill>
      </dxf>
    </rfmt>
    <rfmt sheetId="1" sqref="D40" start="0" length="0">
      <dxf>
        <fill>
          <patternFill patternType="solid">
            <bgColor rgb="FF92D050"/>
          </patternFill>
        </fill>
      </dxf>
    </rfmt>
    <rfmt sheetId="1" sqref="D83" start="0" length="0">
      <dxf>
        <fill>
          <patternFill patternType="solid">
            <bgColor rgb="FF92D050"/>
          </patternFill>
        </fill>
      </dxf>
    </rfmt>
    <rfmt sheetId="1" sqref="D90" start="0" length="0">
      <dxf>
        <fill>
          <patternFill patternType="solid">
            <bgColor rgb="FF92D050"/>
          </patternFill>
        </fill>
      </dxf>
    </rfmt>
    <rfmt sheetId="1" sqref="D142" start="0" length="0">
      <dxf>
        <fill>
          <patternFill patternType="solid">
            <bgColor rgb="FF92D050"/>
          </patternFill>
        </fill>
      </dxf>
    </rfmt>
    <rfmt sheetId="1" sqref="D217" start="0" length="0">
      <dxf>
        <fill>
          <patternFill patternType="solid">
            <bgColor rgb="FF92D050"/>
          </patternFill>
        </fill>
      </dxf>
    </rfmt>
    <rfmt sheetId="1" sqref="D140" start="0" length="0">
      <dxf>
        <fill>
          <patternFill patternType="solid">
            <bgColor rgb="FF92D050"/>
          </patternFill>
        </fill>
      </dxf>
    </rfmt>
    <rfmt sheetId="1" sqref="D144" start="0" length="0">
      <dxf>
        <fill>
          <patternFill patternType="solid">
            <bgColor rgb="FF92D050"/>
          </patternFill>
        </fill>
      </dxf>
    </rfmt>
    <rfmt sheetId="1" sqref="D73" start="0" length="0">
      <dxf>
        <fill>
          <patternFill patternType="solid">
            <bgColor rgb="FF92D050"/>
          </patternFill>
        </fill>
      </dxf>
    </rfmt>
    <rfmt sheetId="1" sqref="D74" start="0" length="0">
      <dxf>
        <fill>
          <patternFill patternType="solid">
            <bgColor rgb="FF92D050"/>
          </patternFill>
        </fill>
      </dxf>
    </rfmt>
    <rfmt sheetId="1" sqref="D219" start="0" length="0">
      <dxf>
        <fill>
          <patternFill patternType="solid">
            <bgColor rgb="FF92D050"/>
          </patternFill>
        </fill>
      </dxf>
    </rfmt>
    <rfmt sheetId="1" sqref="D280" start="0" length="0">
      <dxf>
        <fill>
          <patternFill patternType="solid">
            <bgColor rgb="FF92D050"/>
          </patternFill>
        </fill>
      </dxf>
    </rfmt>
    <rfmt sheetId="1" sqref="D189" start="0" length="0">
      <dxf>
        <fill>
          <patternFill patternType="solid">
            <bgColor rgb="FF92D050"/>
          </patternFill>
        </fill>
      </dxf>
    </rfmt>
    <rfmt sheetId="1" sqref="D229" start="0" length="0">
      <dxf>
        <fill>
          <patternFill patternType="solid">
            <bgColor rgb="FF92D050"/>
          </patternFill>
        </fill>
      </dxf>
    </rfmt>
    <rfmt sheetId="1" sqref="D190" start="0" length="0">
      <dxf>
        <fill>
          <patternFill patternType="solid">
            <bgColor rgb="FF92D050"/>
          </patternFill>
        </fill>
      </dxf>
    </rfmt>
    <rfmt sheetId="1" sqref="D80" start="0" length="0">
      <dxf>
        <fill>
          <patternFill patternType="solid">
            <bgColor rgb="FF92D050"/>
          </patternFill>
        </fill>
      </dxf>
    </rfmt>
    <rfmt sheetId="1" sqref="D58" start="0" length="0">
      <dxf>
        <fill>
          <patternFill patternType="solid">
            <bgColor rgb="FF92D050"/>
          </patternFill>
        </fill>
      </dxf>
    </rfmt>
    <rfmt sheetId="1" sqref="D60" start="0" length="0">
      <dxf>
        <fill>
          <patternFill patternType="solid">
            <bgColor rgb="FF92D050"/>
          </patternFill>
        </fill>
      </dxf>
    </rfmt>
    <rfmt sheetId="1" sqref="D212" start="0" length="0">
      <dxf>
        <fill>
          <patternFill patternType="solid">
            <bgColor rgb="FF92D050"/>
          </patternFill>
        </fill>
      </dxf>
    </rfmt>
    <rfmt sheetId="1" sqref="D64" start="0" length="0">
      <dxf>
        <fill>
          <patternFill patternType="solid">
            <bgColor rgb="FF92D050"/>
          </patternFill>
        </fill>
      </dxf>
    </rfmt>
    <rfmt sheetId="1" sqref="D65" start="0" length="0">
      <dxf>
        <fill>
          <patternFill patternType="solid">
            <bgColor rgb="FF92D050"/>
          </patternFill>
        </fill>
      </dxf>
    </rfmt>
    <rfmt sheetId="1" sqref="D160" start="0" length="0">
      <dxf>
        <fill>
          <patternFill patternType="solid">
            <bgColor rgb="FF92D050"/>
          </patternFill>
        </fill>
      </dxf>
    </rfmt>
    <rfmt sheetId="1" sqref="D226" start="0" length="0">
      <dxf>
        <fill>
          <patternFill patternType="solid">
            <bgColor rgb="FF92D050"/>
          </patternFill>
        </fill>
      </dxf>
    </rfmt>
    <rfmt sheetId="1" sqref="D161" start="0" length="0">
      <dxf>
        <fill>
          <patternFill patternType="solid">
            <bgColor rgb="FF92D050"/>
          </patternFill>
        </fill>
      </dxf>
    </rfmt>
    <rfmt sheetId="1" sqref="D89" start="0" length="0">
      <dxf>
        <fill>
          <patternFill patternType="solid">
            <bgColor rgb="FF92D050"/>
          </patternFill>
        </fill>
      </dxf>
    </rfmt>
    <rfmt sheetId="1" sqref="D24" start="0" length="0">
      <dxf>
        <fill>
          <patternFill patternType="solid">
            <bgColor rgb="FF92D050"/>
          </patternFill>
        </fill>
      </dxf>
    </rfmt>
    <rfmt sheetId="1" sqref="D105" start="0" length="0">
      <dxf>
        <fill>
          <patternFill patternType="solid">
            <bgColor rgb="FF92D050"/>
          </patternFill>
        </fill>
      </dxf>
    </rfmt>
    <rfmt sheetId="1" sqref="D106" start="0" length="0">
      <dxf>
        <fill>
          <patternFill patternType="solid">
            <bgColor rgb="FF92D050"/>
          </patternFill>
        </fill>
      </dxf>
    </rfmt>
    <rfmt sheetId="1" sqref="D107" start="0" length="0">
      <dxf>
        <fill>
          <patternFill patternType="solid">
            <bgColor rgb="FF92D050"/>
          </patternFill>
        </fill>
      </dxf>
    </rfmt>
    <rfmt sheetId="1" sqref="D5" start="0" length="0">
      <dxf>
        <fill>
          <patternFill patternType="solid">
            <bgColor rgb="FF92D050"/>
          </patternFill>
        </fill>
      </dxf>
    </rfmt>
    <rfmt sheetId="1" sqref="D4" start="0" length="0">
      <dxf>
        <fill>
          <patternFill patternType="solid">
            <bgColor rgb="FF92D050"/>
          </patternFill>
        </fill>
      </dxf>
    </rfmt>
    <rfmt sheetId="1" sqref="D123" start="0" length="0">
      <dxf>
        <fill>
          <patternFill patternType="solid">
            <bgColor rgb="FF92D050"/>
          </patternFill>
        </fill>
      </dxf>
    </rfmt>
    <rfmt sheetId="1" sqref="D103" start="0" length="0">
      <dxf>
        <fill>
          <patternFill patternType="solid">
            <bgColor rgb="FF92D050"/>
          </patternFill>
        </fill>
      </dxf>
    </rfmt>
    <rfmt sheetId="1" sqref="D7" start="0" length="0">
      <dxf>
        <fill>
          <patternFill patternType="solid">
            <bgColor rgb="FF92D050"/>
          </patternFill>
        </fill>
      </dxf>
    </rfmt>
    <rfmt sheetId="1" sqref="D99" start="0" length="0">
      <dxf>
        <fill>
          <patternFill patternType="solid">
            <bgColor rgb="FF92D050"/>
          </patternFill>
        </fill>
      </dxf>
    </rfmt>
    <rfmt sheetId="1" sqref="D8" start="0" length="0">
      <dxf>
        <fill>
          <patternFill patternType="solid">
            <bgColor rgb="FF92D050"/>
          </patternFill>
        </fill>
      </dxf>
    </rfmt>
    <rfmt sheetId="1" sqref="D216" start="0" length="0">
      <dxf>
        <fill>
          <patternFill patternType="solid">
            <bgColor rgb="FF92D050"/>
          </patternFill>
        </fill>
      </dxf>
    </rfmt>
    <rfmt sheetId="1" sqref="D31" start="0" length="0">
      <dxf>
        <fill>
          <patternFill patternType="solid">
            <bgColor rgb="FF92D050"/>
          </patternFill>
        </fill>
      </dxf>
    </rfmt>
    <rfmt sheetId="1" sqref="D268" start="0" length="0">
      <dxf>
        <fill>
          <patternFill patternType="solid">
            <bgColor rgb="FF92D050"/>
          </patternFill>
        </fill>
      </dxf>
    </rfmt>
    <rfmt sheetId="1" sqref="D266" start="0" length="0">
      <dxf>
        <fill>
          <patternFill patternType="solid">
            <bgColor rgb="FF92D050"/>
          </patternFill>
        </fill>
      </dxf>
    </rfmt>
    <rfmt sheetId="1" sqref="D260" start="0" length="0">
      <dxf>
        <fill>
          <patternFill patternType="solid">
            <bgColor rgb="FFFFFF00"/>
          </patternFill>
        </fill>
      </dxf>
    </rfmt>
    <rfmt sheetId="1" sqref="D250" start="0" length="0">
      <dxf>
        <fill>
          <patternFill patternType="solid">
            <bgColor rgb="FFFFFF00"/>
          </patternFill>
        </fill>
      </dxf>
    </rfmt>
    <rfmt sheetId="1" sqref="D114" start="0" length="0">
      <dxf>
        <fill>
          <patternFill patternType="solid">
            <bgColor rgb="FFFFFF00"/>
          </patternFill>
        </fill>
      </dxf>
    </rfmt>
    <rfmt sheetId="1" sqref="D41" start="0" length="0">
      <dxf>
        <fill>
          <patternFill patternType="solid">
            <bgColor rgb="FF92D050"/>
          </patternFill>
        </fill>
      </dxf>
    </rfmt>
    <rfmt sheetId="1" sqref="D94" start="0" length="0">
      <dxf>
        <fill>
          <patternFill patternType="solid">
            <bgColor rgb="FF92D050"/>
          </patternFill>
        </fill>
      </dxf>
    </rfmt>
    <rfmt sheetId="1" sqref="D35" start="0" length="0">
      <dxf>
        <fill>
          <patternFill patternType="solid">
            <bgColor rgb="FF92D050"/>
          </patternFill>
        </fill>
      </dxf>
    </rfmt>
    <rfmt sheetId="1" sqref="D30" start="0" length="0">
      <dxf>
        <fill>
          <patternFill patternType="solid">
            <bgColor rgb="FF92D050"/>
          </patternFill>
        </fill>
      </dxf>
    </rfmt>
    <rfmt sheetId="1" sqref="D152" start="0" length="0">
      <dxf>
        <fill>
          <patternFill patternType="solid">
            <bgColor rgb="FF92D050"/>
          </patternFill>
        </fill>
      </dxf>
    </rfmt>
    <rfmt sheetId="1" sqref="D134" start="0" length="0">
      <dxf>
        <fill>
          <patternFill patternType="solid">
            <bgColor rgb="FF92D050"/>
          </patternFill>
        </fill>
      </dxf>
    </rfmt>
    <rfmt sheetId="1" sqref="D135" start="0" length="0">
      <dxf>
        <fill>
          <patternFill patternType="solid">
            <bgColor rgb="FF92D050"/>
          </patternFill>
        </fill>
      </dxf>
    </rfmt>
    <rfmt sheetId="1" sqref="D28" start="0" length="0">
      <dxf>
        <fill>
          <patternFill patternType="solid">
            <bgColor rgb="FF92D050"/>
          </patternFill>
        </fill>
      </dxf>
    </rfmt>
    <rfmt sheetId="1" sqref="D131" start="0" length="0">
      <dxf>
        <fill>
          <patternFill patternType="solid">
            <bgColor rgb="FF92D050"/>
          </patternFill>
        </fill>
      </dxf>
    </rfmt>
    <rfmt sheetId="1" sqref="D117" start="0" length="0">
      <dxf>
        <fill>
          <patternFill patternType="solid">
            <bgColor rgb="FF92D050"/>
          </patternFill>
        </fill>
      </dxf>
    </rfmt>
    <rfmt sheetId="1" sqref="D139" start="0" length="0">
      <dxf>
        <fill>
          <patternFill patternType="solid">
            <bgColor rgb="FF92D050"/>
          </patternFill>
        </fill>
      </dxf>
    </rfmt>
    <rfmt sheetId="1" sqref="D119" start="0" length="0">
      <dxf>
        <fill>
          <patternFill patternType="solid">
            <bgColor rgb="FF92D050"/>
          </patternFill>
        </fill>
      </dxf>
    </rfmt>
    <rfmt sheetId="1" sqref="D84" start="0" length="0">
      <dxf>
        <fill>
          <patternFill patternType="solid">
            <bgColor rgb="FF92D050"/>
          </patternFill>
        </fill>
      </dxf>
    </rfmt>
    <rfmt sheetId="1" sqref="D218" start="0" length="0">
      <dxf>
        <fill>
          <patternFill patternType="solid">
            <bgColor rgb="FF92D050"/>
          </patternFill>
        </fill>
      </dxf>
    </rfmt>
    <rfmt sheetId="1" sqref="D285" start="0" length="0">
      <dxf>
        <fill>
          <patternFill patternType="solid">
            <bgColor rgb="FF92D050"/>
          </patternFill>
        </fill>
      </dxf>
    </rfmt>
    <rfmt sheetId="1" sqref="D284" start="0" length="0">
      <dxf>
        <fill>
          <patternFill patternType="solid">
            <bgColor rgb="FF92D050"/>
          </patternFill>
        </fill>
      </dxf>
    </rfmt>
    <rfmt sheetId="1" sqref="D286" start="0" length="0">
      <dxf>
        <fill>
          <patternFill patternType="solid">
            <bgColor rgb="FF92D050"/>
          </patternFill>
        </fill>
      </dxf>
    </rfmt>
    <rfmt sheetId="1" sqref="D2" start="0" length="0">
      <dxf>
        <fill>
          <patternFill patternType="solid">
            <bgColor rgb="FF92D050"/>
          </patternFill>
        </fill>
      </dxf>
    </rfmt>
    <rfmt sheetId="1" sqref="D98" start="0" length="0">
      <dxf>
        <fill>
          <patternFill patternType="solid">
            <bgColor rgb="FF92D050"/>
          </patternFill>
        </fill>
      </dxf>
    </rfmt>
    <rfmt sheetId="1" sqref="D96" start="0" length="0">
      <dxf>
        <fill>
          <patternFill patternType="solid">
            <bgColor rgb="FFFFFF00"/>
          </patternFill>
        </fill>
      </dxf>
    </rfmt>
    <rfmt sheetId="1" sqref="D175" start="0" length="0">
      <dxf>
        <fill>
          <patternFill patternType="solid">
            <bgColor rgb="FF92D050"/>
          </patternFill>
        </fill>
      </dxf>
    </rfmt>
    <rfmt sheetId="1" sqref="D62" start="0" length="0">
      <dxf>
        <fill>
          <patternFill patternType="solid">
            <bgColor rgb="FF92D050"/>
          </patternFill>
        </fill>
      </dxf>
    </rfmt>
    <rfmt sheetId="1" sqref="D59" start="0" length="0">
      <dxf>
        <fill>
          <patternFill patternType="solid">
            <bgColor rgb="FF92D050"/>
          </patternFill>
        </fill>
      </dxf>
    </rfmt>
    <rfmt sheetId="1" sqref="D179" start="0" length="0">
      <dxf>
        <fill>
          <patternFill patternType="solid">
            <bgColor rgb="FF92D050"/>
          </patternFill>
        </fill>
      </dxf>
    </rfmt>
    <rfmt sheetId="1" sqref="D78" start="0" length="0">
      <dxf>
        <fill>
          <patternFill patternType="solid">
            <bgColor rgb="FF92D050"/>
          </patternFill>
        </fill>
      </dxf>
    </rfmt>
    <rfmt sheetId="1" sqref="D61" start="0" length="0">
      <dxf>
        <fill>
          <patternFill patternType="solid">
            <bgColor rgb="FF92D050"/>
          </patternFill>
        </fill>
      </dxf>
    </rfmt>
    <rfmt sheetId="1" sqref="D181" start="0" length="0">
      <dxf>
        <fill>
          <patternFill patternType="solid">
            <bgColor rgb="FF92D050"/>
          </patternFill>
        </fill>
      </dxf>
    </rfmt>
    <rfmt sheetId="1" sqref="D178" start="0" length="0">
      <dxf>
        <fill>
          <patternFill patternType="solid">
            <bgColor rgb="FF92D050"/>
          </patternFill>
        </fill>
      </dxf>
    </rfmt>
    <rfmt sheetId="1" sqref="D57" start="0" length="0">
      <dxf>
        <fill>
          <patternFill patternType="solid">
            <bgColor rgb="FFFFFF00"/>
          </patternFill>
        </fill>
      </dxf>
    </rfmt>
    <rfmt sheetId="1" sqref="D137" start="0" length="0">
      <dxf>
        <fill>
          <patternFill patternType="solid">
            <bgColor rgb="FF92D050"/>
          </patternFill>
        </fill>
      </dxf>
    </rfmt>
    <rfmt sheetId="1" sqref="D77" start="0" length="0">
      <dxf>
        <fill>
          <patternFill patternType="solid">
            <bgColor rgb="FF92D050"/>
          </patternFill>
        </fill>
      </dxf>
    </rfmt>
    <rfmt sheetId="1" sqref="D76" start="0" length="0">
      <dxf>
        <fill>
          <patternFill patternType="solid">
            <bgColor rgb="FF92D050"/>
          </patternFill>
        </fill>
      </dxf>
    </rfmt>
    <rfmt sheetId="1" sqref="D97" start="0" length="0">
      <dxf>
        <fill>
          <patternFill patternType="solid">
            <bgColor rgb="FF92D050"/>
          </patternFill>
        </fill>
      </dxf>
    </rfmt>
    <rfmt sheetId="1" sqref="D95" start="0" length="0">
      <dxf>
        <fill>
          <patternFill patternType="solid">
            <bgColor rgb="FFFFFF00"/>
          </patternFill>
        </fill>
      </dxf>
    </rfmt>
    <rfmt sheetId="1" sqref="D177" start="0" length="0">
      <dxf>
        <fill>
          <patternFill patternType="solid">
            <bgColor rgb="FF92D050"/>
          </patternFill>
        </fill>
      </dxf>
    </rfmt>
    <rfmt sheetId="1" sqref="D66" start="0" length="0">
      <dxf>
        <fill>
          <patternFill patternType="solid">
            <bgColor rgb="FF92D050"/>
          </patternFill>
        </fill>
      </dxf>
    </rfmt>
    <rfmt sheetId="1" sqref="D68" start="0" length="0">
      <dxf>
        <fill>
          <patternFill patternType="solid">
            <bgColor rgb="FF92D050"/>
          </patternFill>
        </fill>
      </dxf>
    </rfmt>
    <rfmt sheetId="1" sqref="D187" start="0" length="0">
      <dxf>
        <fill>
          <patternFill patternType="solid">
            <bgColor rgb="FF92D050"/>
          </patternFill>
        </fill>
      </dxf>
    </rfmt>
    <rfmt sheetId="1" sqref="D185" start="0" length="0">
      <dxf>
        <fill>
          <patternFill patternType="solid">
            <bgColor rgb="FF92D050"/>
          </patternFill>
        </fill>
      </dxf>
    </rfmt>
    <rfmt sheetId="1" sqref="D143" start="0" length="0">
      <dxf>
        <fill>
          <patternFill patternType="solid">
            <bgColor rgb="FF92D050"/>
          </patternFill>
        </fill>
      </dxf>
    </rfmt>
    <rfmt sheetId="1" sqref="D141" start="0" length="0">
      <dxf>
        <fill>
          <patternFill patternType="solid">
            <bgColor rgb="FF92D050"/>
          </patternFill>
        </fill>
      </dxf>
    </rfmt>
    <rfmt sheetId="1" sqref="D145" start="0" length="0">
      <dxf>
        <fill>
          <patternFill patternType="solid">
            <bgColor rgb="FF92D050"/>
          </patternFill>
        </fill>
      </dxf>
    </rfmt>
    <rfmt sheetId="1" sqref="D220" start="0" length="0">
      <dxf>
        <fill>
          <patternFill patternType="solid">
            <bgColor rgb="FF92D050"/>
          </patternFill>
        </fill>
      </dxf>
    </rfmt>
    <rfmt sheetId="1" sqref="D197" start="0" length="0">
      <dxf>
        <fill>
          <patternFill patternType="solid">
            <bgColor rgb="FF92D050"/>
          </patternFill>
        </fill>
      </dxf>
    </rfmt>
    <rfmt sheetId="1" sqref="D49" start="0" length="0">
      <dxf>
        <fill>
          <patternFill patternType="solid">
            <bgColor rgb="FF92D050"/>
          </patternFill>
        </fill>
      </dxf>
    </rfmt>
    <rfmt sheetId="1" sqref="D153" start="0" length="0">
      <dxf>
        <fill>
          <patternFill patternType="solid">
            <bgColor rgb="FF92D050"/>
          </patternFill>
        </fill>
      </dxf>
    </rfmt>
    <rfmt sheetId="1" sqref="D154" start="0" length="0">
      <dxf>
        <fill>
          <patternFill patternType="solid">
            <bgColor rgb="FF92D050"/>
          </patternFill>
        </fill>
      </dxf>
    </rfmt>
    <rfmt sheetId="1" sqref="D3" start="0" length="0">
      <dxf>
        <fill>
          <patternFill patternType="solid">
            <bgColor rgb="FF92D050"/>
          </patternFill>
        </fill>
      </dxf>
    </rfmt>
    <rfmt sheetId="1" sqref="D108" start="0" length="0">
      <dxf>
        <fill>
          <patternFill patternType="solid">
            <bgColor rgb="FFFFFF00"/>
          </patternFill>
        </fill>
      </dxf>
    </rfmt>
    <rfmt sheetId="1" sqref="D38" start="0" length="0">
      <dxf>
        <fill>
          <patternFill patternType="solid">
            <bgColor rgb="FFFF0000"/>
          </patternFill>
        </fill>
      </dxf>
    </rfmt>
    <rfmt sheetId="1" sqref="D50" start="0" length="0">
      <dxf>
        <fill>
          <patternFill patternType="solid">
            <bgColor rgb="FF92D050"/>
          </patternFill>
        </fill>
      </dxf>
    </rfmt>
    <rfmt sheetId="1" sqref="D115" start="0" length="0">
      <dxf>
        <fill>
          <patternFill patternType="solid">
            <bgColor rgb="FF92D050"/>
          </patternFill>
        </fill>
      </dxf>
    </rfmt>
    <rfmt sheetId="1" sqref="D275" start="0" length="0">
      <dxf>
        <fill>
          <patternFill patternType="solid">
            <bgColor rgb="FF92D050"/>
          </patternFill>
        </fill>
      </dxf>
    </rfmt>
    <rfmt sheetId="1" sqref="D274" start="0" length="0">
      <dxf>
        <fill>
          <patternFill patternType="solid">
            <bgColor rgb="FF92D050"/>
          </patternFill>
        </fill>
      </dxf>
    </rfmt>
    <rfmt sheetId="1" sqref="D276" start="0" length="0">
      <dxf>
        <fill>
          <patternFill patternType="solid">
            <bgColor rgb="FF92D050"/>
          </patternFill>
        </fill>
      </dxf>
    </rfmt>
    <rfmt sheetId="1" sqref="D18" start="0" length="0">
      <dxf>
        <fill>
          <patternFill patternType="solid">
            <bgColor rgb="FF92D050"/>
          </patternFill>
        </fill>
      </dxf>
    </rfmt>
    <rfmt sheetId="1" sqref="D283" start="0" length="0">
      <dxf>
        <fill>
          <patternFill patternType="solid">
            <bgColor rgb="FF92D050"/>
          </patternFill>
        </fill>
      </dxf>
    </rfmt>
    <rfmt sheetId="1" sqref="D281" start="0" length="0">
      <dxf>
        <fill>
          <patternFill patternType="solid">
            <bgColor rgb="FF92D050"/>
          </patternFill>
        </fill>
      </dxf>
    </rfmt>
    <rfmt sheetId="1" sqref="D127" start="0" length="0">
      <dxf>
        <fill>
          <patternFill patternType="solid">
            <bgColor rgb="FF92D050"/>
          </patternFill>
        </fill>
      </dxf>
    </rfmt>
    <rfmt sheetId="1" sqref="D126" start="0" length="0">
      <dxf>
        <fill>
          <patternFill patternType="solid">
            <bgColor rgb="FFFFFF00"/>
          </patternFill>
        </fill>
      </dxf>
    </rfmt>
    <rfmt sheetId="1" sqref="D9" start="0" length="0">
      <dxf>
        <fill>
          <patternFill patternType="solid">
            <bgColor rgb="FF92D050"/>
          </patternFill>
        </fill>
      </dxf>
    </rfmt>
    <rfmt sheetId="1" sqref="D88" start="0" length="0">
      <dxf>
        <fill>
          <patternFill patternType="solid">
            <bgColor rgb="FF92D050"/>
          </patternFill>
        </fill>
      </dxf>
    </rfmt>
    <rfmt sheetId="1" sqref="D162" start="0" length="0">
      <dxf>
        <fill>
          <patternFill patternType="solid">
            <bgColor rgb="FF92D050"/>
          </patternFill>
        </fill>
      </dxf>
    </rfmt>
    <rfmt sheetId="1" sqref="D163" start="0" length="0">
      <dxf>
        <fill>
          <patternFill patternType="solid">
            <bgColor rgb="FF92D050"/>
          </patternFill>
        </fill>
      </dxf>
    </rfmt>
    <rfmt sheetId="1" sqref="D227" start="0" length="0">
      <dxf>
        <fill>
          <patternFill patternType="solid">
            <bgColor rgb="FF92D050"/>
          </patternFill>
        </fill>
      </dxf>
    </rfmt>
    <rfmt sheetId="1" sqref="D269" start="0" length="0">
      <dxf>
        <fill>
          <patternFill patternType="solid">
            <bgColor rgb="FF92D050"/>
          </patternFill>
        </fill>
      </dxf>
    </rfmt>
    <rfmt sheetId="1" sqref="D267" start="0" length="0">
      <dxf>
        <fill>
          <patternFill patternType="solid">
            <bgColor rgb="FF92D050"/>
          </patternFill>
        </fill>
      </dxf>
    </rfmt>
    <rfmt sheetId="1" sqref="D271" start="0" length="0">
      <dxf>
        <fill>
          <patternFill patternType="solid">
            <bgColor rgb="FF92D050"/>
          </patternFill>
        </fill>
      </dxf>
    </rfmt>
    <rfmt sheetId="1" sqref="D93" start="0" length="0">
      <dxf>
        <fill>
          <patternFill patternType="solid">
            <bgColor rgb="FF92D050"/>
          </patternFill>
        </fill>
      </dxf>
    </rfmt>
    <rfmt sheetId="1" sqref="D215" start="0" length="0">
      <dxf>
        <fill>
          <patternFill patternType="solid">
            <bgColor rgb="FF92D050"/>
          </patternFill>
        </fill>
      </dxf>
    </rfmt>
    <rfmt sheetId="1" sqref="D75" start="0" length="0">
      <dxf>
        <fill>
          <patternFill patternType="solid">
            <bgColor rgb="FF92D050"/>
          </patternFill>
        </fill>
      </dxf>
    </rfmt>
    <rfmt sheetId="1" sqref="D203" start="0" length="0">
      <dxf>
        <fill>
          <patternFill patternType="solid">
            <bgColor rgb="FF92D050"/>
          </patternFill>
        </fill>
      </dxf>
    </rfmt>
    <rfmt sheetId="1" sqref="D92" start="0" length="0">
      <dxf>
        <fill>
          <patternFill patternType="solid">
            <bgColor rgb="FF92D050"/>
          </patternFill>
        </fill>
      </dxf>
    </rfmt>
    <rfmt sheetId="1" sqref="D85" start="0" length="0">
      <dxf>
        <fill>
          <patternFill patternType="solid">
            <bgColor rgb="FF92D050"/>
          </patternFill>
        </fill>
      </dxf>
    </rfmt>
    <rfmt sheetId="1" sqref="D255" start="0" length="0">
      <dxf>
        <fill>
          <patternFill patternType="solid">
            <bgColor rgb="FF92D050"/>
          </patternFill>
        </fill>
      </dxf>
    </rfmt>
    <rfmt sheetId="1" sqref="D116" start="0" length="0">
      <dxf>
        <fill>
          <patternFill patternType="solid">
            <bgColor rgb="FF92D050"/>
          </patternFill>
        </fill>
      </dxf>
    </rfmt>
    <rfmt sheetId="1" sqref="D242" start="0" length="0">
      <dxf>
        <fill>
          <patternFill patternType="solid">
            <bgColor rgb="FF92D050"/>
          </patternFill>
        </fill>
      </dxf>
    </rfmt>
    <rfmt sheetId="1" sqref="D29" start="0" length="0">
      <dxf>
        <fill>
          <patternFill patternType="solid">
            <bgColor rgb="FF92D050"/>
          </patternFill>
        </fill>
      </dxf>
    </rfmt>
    <rfmt sheetId="1" sqref="D202" start="0" length="0">
      <dxf>
        <fill>
          <patternFill patternType="solid">
            <bgColor rgb="FF92D050"/>
          </patternFill>
        </fill>
      </dxf>
    </rfmt>
    <rfmt sheetId="1" sqref="D241" start="0" length="0">
      <dxf>
        <fill>
          <patternFill patternType="solid">
            <bgColor rgb="FF92D050"/>
          </patternFill>
        </fill>
      </dxf>
    </rfmt>
    <rfmt sheetId="1" sqref="D188" start="0" length="0">
      <dxf>
        <fill>
          <patternFill patternType="solid">
            <bgColor rgb="FF92D050"/>
          </patternFill>
        </fill>
      </dxf>
    </rfmt>
    <rfmt sheetId="1" sqref="D244" start="0" length="0">
      <dxf>
        <fill>
          <patternFill patternType="solid">
            <bgColor rgb="FF92D050"/>
          </patternFill>
        </fill>
      </dxf>
    </rfmt>
    <rfmt sheetId="1" sqref="D149" start="0" length="0">
      <dxf>
        <fill>
          <patternFill patternType="solid">
            <bgColor rgb="FF92D050"/>
          </patternFill>
        </fill>
      </dxf>
    </rfmt>
    <rfmt sheetId="1" sqref="D191" start="0" length="0">
      <dxf>
        <fill>
          <patternFill patternType="solid">
            <bgColor rgb="FF92D050"/>
          </patternFill>
        </fill>
      </dxf>
    </rfmt>
    <rfmt sheetId="1" sqref="D223" start="0" length="0">
      <dxf>
        <fill>
          <patternFill patternType="solid">
            <bgColor rgb="FF92D050"/>
          </patternFill>
        </fill>
      </dxf>
    </rfmt>
    <rfmt sheetId="1" sqref="D148" start="0" length="0">
      <dxf>
        <fill>
          <patternFill patternType="solid">
            <bgColor rgb="FF92D050"/>
          </patternFill>
        </fill>
      </dxf>
    </rfmt>
    <rfmt sheetId="1" sqref="D273" start="0" length="0">
      <dxf>
        <fill>
          <patternFill patternType="solid">
            <bgColor rgb="FF92D050"/>
          </patternFill>
        </fill>
      </dxf>
    </rfmt>
    <rfmt sheetId="1" sqref="D272" start="0" length="0">
      <dxf>
        <fill>
          <patternFill patternType="solid">
            <bgColor rgb="FF92D050"/>
          </patternFill>
        </fill>
      </dxf>
    </rfmt>
    <rfmt sheetId="1" sqref="D204" start="0" length="0">
      <dxf>
        <fill>
          <patternFill patternType="solid">
            <bgColor rgb="FF92D050"/>
          </patternFill>
        </fill>
      </dxf>
    </rfmt>
    <rfmt sheetId="1" sqref="D129" start="0" length="0">
      <dxf>
        <fill>
          <patternFill patternType="solid">
            <bgColor rgb="FF92D050"/>
          </patternFill>
        </fill>
      </dxf>
    </rfmt>
    <rfmt sheetId="1" sqref="D128" start="0" length="0">
      <dxf>
        <fill>
          <patternFill patternType="solid">
            <bgColor rgb="FF92D050"/>
          </patternFill>
        </fill>
      </dxf>
    </rfmt>
    <rfmt sheetId="1" sqref="D10" start="0" length="0">
      <dxf>
        <fill>
          <patternFill patternType="solid">
            <bgColor rgb="FF92D050"/>
          </patternFill>
        </fill>
      </dxf>
    </rfmt>
    <rfmt sheetId="1" sqref="D172" start="0" length="0">
      <dxf>
        <fill>
          <patternFill patternType="solid">
            <bgColor rgb="FF92D050"/>
          </patternFill>
        </fill>
      </dxf>
    </rfmt>
    <rfmt sheetId="1" sqref="D201" start="0" length="0">
      <dxf>
        <fill>
          <patternFill patternType="solid">
            <bgColor rgb="FF92D050"/>
          </patternFill>
        </fill>
      </dxf>
    </rfmt>
    <rfmt sheetId="1" sqref="D86" start="0" length="0">
      <dxf>
        <fill>
          <patternFill patternType="solid">
            <bgColor rgb="FFFFFF00"/>
          </patternFill>
        </fill>
      </dxf>
    </rfmt>
    <rfmt sheetId="1" sqref="D87" start="0" length="0">
      <dxf>
        <fill>
          <patternFill patternType="solid">
            <bgColor rgb="FFFFFF00"/>
          </patternFill>
        </fill>
      </dxf>
    </rfmt>
    <rfmt sheetId="1" sqref="D111" start="0" length="0">
      <dxf>
        <fill>
          <patternFill patternType="solid">
            <bgColor rgb="FFFFFF00"/>
          </patternFill>
        </fill>
      </dxf>
    </rfmt>
    <rfmt sheetId="1" sqref="D110" start="0" length="0">
      <dxf>
        <fill>
          <patternFill patternType="solid">
            <bgColor rgb="FFFFFF00"/>
          </patternFill>
        </fill>
      </dxf>
    </rfmt>
    <rfmt sheetId="1" sqref="D118" start="0" length="0">
      <dxf>
        <fill>
          <patternFill patternType="solid">
            <bgColor rgb="FF92D050"/>
          </patternFill>
        </fill>
      </dxf>
    </rfmt>
    <rfmt sheetId="1" sqref="D169" start="0" length="0">
      <dxf>
        <fill>
          <patternFill patternType="solid">
            <bgColor rgb="FF92D050"/>
          </patternFill>
        </fill>
      </dxf>
    </rfmt>
    <rfmt sheetId="1" sqref="D209" start="0" length="0">
      <dxf>
        <fill>
          <patternFill patternType="solid">
            <bgColor rgb="FFFFFF00"/>
          </patternFill>
        </fill>
      </dxf>
    </rfmt>
    <rfmt sheetId="1" sqref="D171" start="0" length="0">
      <dxf>
        <fill>
          <patternFill patternType="solid">
            <bgColor rgb="FF92D050"/>
          </patternFill>
        </fill>
      </dxf>
    </rfmt>
    <rfmt sheetId="1" sqref="D170" start="0" length="0">
      <dxf>
        <fill>
          <patternFill patternType="solid">
            <bgColor rgb="FF92D050"/>
          </patternFill>
        </fill>
      </dxf>
    </rfmt>
    <rfmt sheetId="1" sqref="D224" start="0" length="0">
      <dxf>
        <fill>
          <patternFill patternType="solid">
            <bgColor rgb="FF92D050"/>
          </patternFill>
        </fill>
      </dxf>
    </rfmt>
    <rfmt sheetId="1" sqref="D48" start="0" length="0">
      <dxf>
        <fill>
          <patternFill patternType="solid">
            <bgColor rgb="FF92D050"/>
          </patternFill>
        </fill>
      </dxf>
    </rfmt>
    <rfmt sheetId="1" sqref="D19" start="0" length="0">
      <dxf>
        <fill>
          <patternFill patternType="solid">
            <bgColor rgb="FF92D050"/>
          </patternFill>
        </fill>
      </dxf>
    </rfmt>
    <rfmt sheetId="1" sqref="D259" start="0" length="0">
      <dxf>
        <fill>
          <patternFill patternType="solid">
            <bgColor rgb="FFFFFF00"/>
          </patternFill>
        </fill>
      </dxf>
    </rfmt>
    <rfmt sheetId="1" sqref="D55" start="0" length="0">
      <dxf>
        <fill>
          <patternFill patternType="solid">
            <bgColor rgb="FFFFFF00"/>
          </patternFill>
        </fill>
      </dxf>
    </rfmt>
    <rfmt sheetId="1" sqref="D282" start="0" length="0">
      <dxf>
        <fill>
          <patternFill patternType="solid">
            <bgColor rgb="FFFFFF00"/>
          </patternFill>
        </fill>
      </dxf>
    </rfmt>
    <rfmt sheetId="1" sqref="D113" start="0" length="0">
      <dxf>
        <fill>
          <patternFill patternType="solid">
            <bgColor rgb="FF92D050"/>
          </patternFill>
        </fill>
      </dxf>
    </rfmt>
    <rfmt sheetId="1" sqref="D246" start="0" length="0">
      <dxf>
        <fill>
          <patternFill patternType="solid">
            <bgColor rgb="FF92D050"/>
          </patternFill>
        </fill>
      </dxf>
    </rfmt>
    <rfmt sheetId="1" sqref="D147" start="0" length="0">
      <dxf>
        <fill>
          <patternFill patternType="solid">
            <bgColor rgb="FF92D050"/>
          </patternFill>
        </fill>
      </dxf>
    </rfmt>
    <rfmt sheetId="1" sqref="D22" start="0" length="0">
      <dxf>
        <fill>
          <patternFill patternType="solid">
            <bgColor rgb="FFFFFF00"/>
          </patternFill>
        </fill>
      </dxf>
    </rfmt>
    <rfmt sheetId="1" sqref="D205" start="0" length="0">
      <dxf>
        <fill>
          <patternFill patternType="solid">
            <bgColor rgb="FF92D050"/>
          </patternFill>
        </fill>
      </dxf>
    </rfmt>
    <rfmt sheetId="1" sqref="D167" start="0" length="0">
      <dxf>
        <fill>
          <patternFill patternType="solid">
            <bgColor rgb="FF92D050"/>
          </patternFill>
        </fill>
      </dxf>
    </rfmt>
    <rfmt sheetId="1" sqref="D238" start="0" length="0">
      <dxf>
        <fill>
          <patternFill patternType="solid">
            <bgColor rgb="FF92D050"/>
          </patternFill>
        </fill>
      </dxf>
    </rfmt>
    <rfmt sheetId="1" sqref="D133" start="0" length="0">
      <dxf>
        <fill>
          <patternFill patternType="solid">
            <bgColor rgb="FF92D050"/>
          </patternFill>
        </fill>
      </dxf>
    </rfmt>
    <rfmt sheetId="1" sqref="D132" start="0" length="0">
      <dxf>
        <fill>
          <patternFill patternType="solid">
            <bgColor rgb="FF92D050"/>
          </patternFill>
        </fill>
      </dxf>
    </rfmt>
    <rfmt sheetId="1" sqref="D228" start="0" length="0">
      <dxf>
        <fill>
          <patternFill patternType="solid">
            <bgColor rgb="FF92D050"/>
          </patternFill>
        </fill>
      </dxf>
    </rfmt>
    <rfmt sheetId="1" sqref="D166" start="0" length="0">
      <dxf>
        <fill>
          <patternFill patternType="solid">
            <bgColor rgb="FF92D050"/>
          </patternFill>
        </fill>
      </dxf>
    </rfmt>
    <rfmt sheetId="1" sqref="D157" start="0" length="0">
      <dxf>
        <fill>
          <patternFill patternType="solid">
            <bgColor rgb="FF92D050"/>
          </patternFill>
        </fill>
      </dxf>
    </rfmt>
    <rfmt sheetId="1" sqref="D159" start="0" length="0">
      <dxf>
        <fill>
          <patternFill patternType="solid">
            <bgColor rgb="FF92D050"/>
          </patternFill>
        </fill>
      </dxf>
    </rfmt>
    <rfmt sheetId="1" sqref="D165" start="0" length="0">
      <dxf>
        <fill>
          <patternFill patternType="solid">
            <bgColor rgb="FF92D050"/>
          </patternFill>
        </fill>
      </dxf>
    </rfmt>
    <rfmt sheetId="1" sqref="D231" start="0" length="0">
      <dxf>
        <fill>
          <patternFill patternType="solid">
            <bgColor rgb="FF92D050"/>
          </patternFill>
        </fill>
      </dxf>
    </rfmt>
    <rfmt sheetId="1" sqref="D232" start="0" length="0">
      <dxf>
        <fill>
          <patternFill patternType="solid">
            <bgColor rgb="FF92D050"/>
          </patternFill>
        </fill>
      </dxf>
    </rfmt>
    <rfmt sheetId="1" sqref="D233" start="0" length="0">
      <dxf>
        <fill>
          <patternFill patternType="solid">
            <bgColor rgb="FF92D050"/>
          </patternFill>
        </fill>
      </dxf>
    </rfmt>
    <rfmt sheetId="1" sqref="D234" start="0" length="0">
      <dxf>
        <fill>
          <patternFill patternType="solid">
            <bgColor rgb="FF92D050"/>
          </patternFill>
        </fill>
      </dxf>
    </rfmt>
    <rfmt sheetId="1" sqref="D235" start="0" length="0">
      <dxf>
        <fill>
          <patternFill patternType="solid">
            <bgColor rgb="FF92D050"/>
          </patternFill>
        </fill>
      </dxf>
    </rfmt>
    <rfmt sheetId="1" sqref="D236" start="0" length="0">
      <dxf>
        <fill>
          <patternFill patternType="solid">
            <bgColor rgb="FF92D050"/>
          </patternFill>
        </fill>
      </dxf>
    </rfmt>
    <rfmt sheetId="1" sqref="D237" start="0" length="0">
      <dxf>
        <fill>
          <patternFill patternType="solid">
            <bgColor rgb="FF92D050"/>
          </patternFill>
        </fill>
      </dxf>
    </rfmt>
    <rfmt sheetId="1" sqref="D164" start="0" length="0">
      <dxf>
        <fill>
          <patternFill patternType="solid">
            <bgColor rgb="FF92D050"/>
          </patternFill>
        </fill>
      </dxf>
    </rfmt>
    <rfmt sheetId="1" sqref="D156" start="0" length="0">
      <dxf>
        <fill>
          <patternFill patternType="solid">
            <bgColor rgb="FF92D050"/>
          </patternFill>
        </fill>
      </dxf>
    </rfmt>
    <rfmt sheetId="1" sqref="D158" start="0" length="0">
      <dxf>
        <fill>
          <patternFill patternType="solid">
            <bgColor rgb="FF92D050"/>
          </patternFill>
        </fill>
      </dxf>
    </rfmt>
    <rfmt sheetId="1" sqref="D264" start="0" length="0">
      <dxf>
        <fill>
          <patternFill patternType="solid">
            <bgColor rgb="FF92D050"/>
          </patternFill>
        </fill>
      </dxf>
    </rfmt>
    <rfmt sheetId="1" sqref="D263" start="0" length="0">
      <dxf>
        <fill>
          <patternFill patternType="solid">
            <bgColor rgb="FF92D050"/>
          </patternFill>
        </fill>
      </dxf>
    </rfmt>
    <rfmt sheetId="1" sqref="D270" start="0" length="0">
      <dxf>
        <fill>
          <patternFill patternType="solid">
            <bgColor rgb="FF92D050"/>
          </patternFill>
        </fill>
      </dxf>
    </rfmt>
    <rfmt sheetId="1" sqref="D47" start="0" length="0">
      <dxf>
        <fill>
          <patternFill patternType="solid">
            <bgColor rgb="FF92D050"/>
          </patternFill>
        </fill>
      </dxf>
    </rfmt>
    <rfmt sheetId="1" sqref="D109" start="0" length="0">
      <dxf>
        <fill>
          <patternFill patternType="solid">
            <bgColor rgb="FF92D050"/>
          </patternFill>
        </fill>
      </dxf>
    </rfmt>
    <rfmt sheetId="1" sqref="D45" start="0" length="0">
      <dxf>
        <fill>
          <patternFill patternType="solid">
            <bgColor rgb="FF92D050"/>
          </patternFill>
        </fill>
      </dxf>
    </rfmt>
    <rfmt sheetId="1" sqref="D36" start="0" length="0">
      <dxf>
        <fill>
          <patternFill patternType="solid">
            <bgColor rgb="FF92D050"/>
          </patternFill>
        </fill>
      </dxf>
    </rfmt>
    <rfmt sheetId="1" sqref="D37" start="0" length="0">
      <dxf>
        <fill>
          <patternFill patternType="solid">
            <bgColor rgb="FF92D050"/>
          </patternFill>
        </fill>
      </dxf>
    </rfmt>
    <rfmt sheetId="1" sqref="D112" start="0" length="0">
      <dxf>
        <fill>
          <patternFill patternType="solid">
            <bgColor rgb="FF92D050"/>
          </patternFill>
        </fill>
      </dxf>
    </rfmt>
    <rfmt sheetId="1" sqref="D258" start="0" length="0">
      <dxf>
        <fill>
          <patternFill patternType="solid">
            <bgColor rgb="FF92D050"/>
          </patternFill>
        </fill>
      </dxf>
    </rfmt>
    <rfmt sheetId="1" sqref="D91" start="0" length="0">
      <dxf>
        <fill>
          <patternFill patternType="solid">
            <bgColor rgb="FF92D050"/>
          </patternFill>
        </fill>
      </dxf>
    </rfmt>
    <rfmt sheetId="1" sqref="D79" start="0" length="0">
      <dxf>
        <fill>
          <patternFill patternType="solid">
            <bgColor rgb="FFFFFF00"/>
          </patternFill>
        </fill>
      </dxf>
    </rfmt>
    <rfmt sheetId="1" sqref="D82" start="0" length="0">
      <dxf>
        <fill>
          <patternFill patternType="solid">
            <bgColor rgb="FF92D050"/>
          </patternFill>
        </fill>
      </dxf>
    </rfmt>
    <rfmt sheetId="1" sqref="D251" start="0" length="0">
      <dxf>
        <fill>
          <patternFill patternType="solid">
            <bgColor rgb="FFFFFF00"/>
          </patternFill>
        </fill>
      </dxf>
    </rfmt>
    <rfmt sheetId="1" sqref="D252" start="0" length="0">
      <dxf>
        <fill>
          <patternFill patternType="solid">
            <bgColor rgb="FFFFFF00"/>
          </patternFill>
        </fill>
      </dxf>
    </rfmt>
    <rfmt sheetId="1" sqref="D122" start="0" length="0">
      <dxf>
        <fill>
          <patternFill patternType="solid">
            <bgColor rgb="FF92D050"/>
          </patternFill>
        </fill>
      </dxf>
    </rfmt>
    <rfmt sheetId="1" sqref="D124" start="0" length="0">
      <dxf>
        <fill>
          <patternFill patternType="solid">
            <bgColor rgb="FFFFFF00"/>
          </patternFill>
        </fill>
      </dxf>
    </rfmt>
    <rfmt sheetId="1" sqref="D121" start="0" length="0">
      <dxf>
        <fill>
          <patternFill patternType="solid">
            <bgColor rgb="FF92D050"/>
          </patternFill>
        </fill>
      </dxf>
    </rfmt>
    <rfmt sheetId="1" sqref="D120" start="0" length="0">
      <dxf>
        <fill>
          <patternFill patternType="solid">
            <bgColor rgb="FF92D050"/>
          </patternFill>
        </fill>
      </dxf>
    </rfmt>
    <rfmt sheetId="1" sqref="D214" start="0" length="0">
      <dxf>
        <fill>
          <patternFill patternType="solid">
            <bgColor rgb="FF92D050"/>
          </patternFill>
        </fill>
      </dxf>
    </rfmt>
    <rfmt sheetId="1" sqref="D211" start="0" length="0">
      <dxf>
        <fill>
          <patternFill patternType="solid">
            <bgColor rgb="FFFFFF00"/>
          </patternFill>
        </fill>
      </dxf>
    </rfmt>
    <rfmt sheetId="1" sqref="D176" start="0" length="0">
      <dxf>
        <fill>
          <patternFill patternType="solid">
            <bgColor rgb="FF92D050"/>
          </patternFill>
        </fill>
      </dxf>
    </rfmt>
    <rfmt sheetId="1" sqref="D63" start="0" length="0">
      <dxf>
        <fill>
          <patternFill patternType="solid">
            <bgColor rgb="FF92D050"/>
          </patternFill>
        </fill>
      </dxf>
    </rfmt>
    <rfmt sheetId="1" sqref="D183" start="0" length="0">
      <dxf>
        <fill>
          <patternFill patternType="solid">
            <bgColor rgb="FF92D050"/>
          </patternFill>
        </fill>
      </dxf>
    </rfmt>
    <rfmt sheetId="1" sqref="D180" start="0" length="0">
      <dxf>
        <fill>
          <patternFill patternType="solid">
            <bgColor rgb="FF92D050"/>
          </patternFill>
        </fill>
      </dxf>
    </rfmt>
    <rfmt sheetId="1" sqref="D67" start="0" length="0">
      <dxf>
        <fill>
          <patternFill patternType="solid">
            <bgColor rgb="FF92D050"/>
          </patternFill>
        </fill>
      </dxf>
    </rfmt>
    <rfmt sheetId="1" sqref="D256" start="0" length="0">
      <dxf>
        <fill>
          <patternFill patternType="solid">
            <bgColor rgb="FF92D050"/>
          </patternFill>
        </fill>
      </dxf>
    </rfmt>
    <rfmt sheetId="1" sqref="D182" start="0" length="0">
      <dxf>
        <fill>
          <patternFill patternType="solid">
            <bgColor rgb="FF92D050"/>
          </patternFill>
        </fill>
      </dxf>
    </rfmt>
    <rfmt sheetId="1" sqref="D265" start="0" length="0">
      <dxf>
        <fill>
          <patternFill patternType="solid">
            <bgColor rgb="FF92D050"/>
          </patternFill>
        </fill>
      </dxf>
    </rfmt>
    <rfmt sheetId="1" sqref="D213" start="0" length="0">
      <dxf>
        <fill>
          <patternFill patternType="solid">
            <bgColor rgb="FF92D050"/>
          </patternFill>
        </fill>
      </dxf>
    </rfmt>
    <rfmt sheetId="1" sqref="D210" start="0" length="0">
      <dxf>
        <fill>
          <patternFill patternType="solid">
            <bgColor rgb="FFFFFF00"/>
          </patternFill>
        </fill>
      </dxf>
    </rfmt>
    <rfmt sheetId="1" sqref="D56" start="0" length="0">
      <dxf>
        <fill>
          <patternFill patternType="solid">
            <bgColor rgb="FFFFFF00"/>
          </patternFill>
        </fill>
      </dxf>
    </rfmt>
    <rfmt sheetId="1" sqref="D186" start="0" length="0">
      <dxf>
        <fill>
          <patternFill patternType="solid">
            <bgColor rgb="FF92D050"/>
          </patternFill>
        </fill>
      </dxf>
    </rfmt>
    <rfmt sheetId="1" sqref="D174" start="0" length="0">
      <dxf>
        <fill>
          <patternFill patternType="solid">
            <bgColor rgb="FF92D050"/>
          </patternFill>
        </fill>
      </dxf>
    </rfmt>
    <rfmt sheetId="1" sqref="D72" start="0" length="0">
      <dxf>
        <fill>
          <patternFill patternType="solid">
            <bgColor rgb="FF92D050"/>
          </patternFill>
        </fill>
      </dxf>
    </rfmt>
    <rfmt sheetId="1" sqref="D81" start="0" length="0">
      <dxf>
        <fill>
          <patternFill patternType="solid">
            <bgColor rgb="FF92D050"/>
          </patternFill>
        </fill>
      </dxf>
    </rfmt>
    <rfmt sheetId="1" sqref="D71" start="0" length="0">
      <dxf>
        <fill>
          <patternFill patternType="solid">
            <bgColor rgb="FF92D050"/>
          </patternFill>
        </fill>
      </dxf>
    </rfmt>
    <rfmt sheetId="1" sqref="D70" start="0" length="0">
      <dxf>
        <fill>
          <patternFill patternType="solid">
            <bgColor rgb="FFFFFF00"/>
          </patternFill>
        </fill>
      </dxf>
    </rfmt>
    <rfmt sheetId="1" sqref="D173" start="0" length="0">
      <dxf>
        <fill>
          <patternFill patternType="solid">
            <bgColor rgb="FF92D050"/>
          </patternFill>
        </fill>
      </dxf>
    </rfmt>
    <rfmt sheetId="1" sqref="D184" start="0" length="0">
      <dxf>
        <fill>
          <patternFill patternType="solid">
            <bgColor rgb="FF92D050"/>
          </patternFill>
        </fill>
      </dxf>
    </rfmt>
    <rfmt sheetId="1" sqref="D222" start="0" length="0">
      <dxf>
        <fill>
          <patternFill patternType="solid">
            <bgColor rgb="FF92D050"/>
          </patternFill>
        </fill>
      </dxf>
    </rfmt>
    <rfmt sheetId="1" sqref="D196" start="0" length="0">
      <dxf>
        <fill>
          <patternFill patternType="solid">
            <bgColor rgb="FF92D050"/>
          </patternFill>
        </fill>
      </dxf>
    </rfmt>
    <rfmt sheetId="1" sqref="D39" start="0" length="0">
      <dxf>
        <fill>
          <patternFill patternType="solid">
            <bgColor rgb="FF92D050"/>
          </patternFill>
        </fill>
      </dxf>
    </rfmt>
    <rfmt sheetId="1" sqref="D277" start="0" length="0">
      <dxf>
        <fill>
          <patternFill patternType="solid">
            <bgColor rgb="FFFFFF00"/>
          </patternFill>
        </fill>
      </dxf>
    </rfmt>
    <rfmt sheetId="1" sqref="D279" start="0" length="0">
      <dxf>
        <fill>
          <patternFill patternType="solid">
            <bgColor rgb="FFFFFF00"/>
          </patternFill>
        </fill>
      </dxf>
    </rfmt>
    <rfmt sheetId="1" sqref="D278" start="0" length="0">
      <dxf>
        <fill>
          <patternFill patternType="solid">
            <bgColor rgb="FFFFFF00"/>
          </patternFill>
        </fill>
      </dxf>
    </rfmt>
  </rrc>
  <rcc rId="4596" sId="1">
    <oc r="C98" t="inlineStr">
      <is>
        <t>n</t>
      </is>
    </oc>
    <nc r="C98" t="inlineStr">
      <is>
        <t>passed</t>
      </is>
    </nc>
  </rcc>
  <rcc rId="4597" sId="1">
    <oc r="C78" t="inlineStr">
      <is>
        <t>n</t>
      </is>
    </oc>
    <nc r="C78" t="inlineStr">
      <is>
        <t>passed</t>
      </is>
    </nc>
  </rcc>
  <rcc rId="4598" sId="1">
    <oc r="C77" t="inlineStr">
      <is>
        <t>n</t>
      </is>
    </oc>
    <nc r="C77" t="inlineStr">
      <is>
        <t>passed</t>
      </is>
    </nc>
  </rcc>
  <rcc rId="4599" sId="1">
    <oc r="C76" t="inlineStr">
      <is>
        <t>n</t>
      </is>
    </oc>
    <nc r="C76" t="inlineStr">
      <is>
        <t>passed</t>
      </is>
    </nc>
  </rcc>
  <rcc rId="4600" sId="1">
    <oc r="C97" t="inlineStr">
      <is>
        <t>n</t>
      </is>
    </oc>
    <nc r="C97" t="inlineStr">
      <is>
        <t>passed</t>
      </is>
    </nc>
  </rcc>
  <rcc rId="4601" sId="1">
    <nc r="E97" t="inlineStr">
      <is>
        <t>Navya</t>
      </is>
    </nc>
  </rcc>
  <rcc rId="4602" sId="1">
    <nc r="E76" t="inlineStr">
      <is>
        <t>Navya</t>
      </is>
    </nc>
  </rcc>
  <rcc rId="4603" sId="1">
    <nc r="E77" t="inlineStr">
      <is>
        <t>Navya</t>
      </is>
    </nc>
  </rcc>
  <rcc rId="4604" sId="1">
    <nc r="E78" t="inlineStr">
      <is>
        <t>Navya</t>
      </is>
    </nc>
  </rcc>
  <rcc rId="4605" sId="1">
    <nc r="E98" t="inlineStr">
      <is>
        <t>Navya</t>
      </is>
    </nc>
  </rcc>
  <rcc rId="4606" sId="1">
    <oc r="C11" t="inlineStr">
      <is>
        <t>n</t>
      </is>
    </oc>
    <nc r="C11" t="inlineStr">
      <is>
        <t>passed</t>
      </is>
    </nc>
  </rcc>
  <rcc rId="4607" sId="1">
    <nc r="E11" t="inlineStr">
      <is>
        <t>Navya</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8" sId="1">
    <oc r="C24" t="inlineStr">
      <is>
        <t>n</t>
      </is>
    </oc>
    <nc r="C24"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09" sId="1">
    <oc r="C54" t="inlineStr">
      <is>
        <t>n</t>
      </is>
    </oc>
    <nc r="C54" t="inlineStr">
      <is>
        <t>passed</t>
      </is>
    </nc>
  </rcc>
  <rcc rId="4610" sId="1">
    <oc r="C150" t="inlineStr">
      <is>
        <t>n</t>
      </is>
    </oc>
    <nc r="C150" t="inlineStr">
      <is>
        <t>passed</t>
      </is>
    </nc>
  </rcc>
  <rcc rId="4611" sId="1">
    <oc r="C151" t="inlineStr">
      <is>
        <t>n</t>
      </is>
    </oc>
    <nc r="C151" t="inlineStr">
      <is>
        <t>passed</t>
      </is>
    </nc>
  </rcc>
  <rcc rId="4612" sId="1">
    <nc r="E151" t="inlineStr">
      <is>
        <t>Navya</t>
      </is>
    </nc>
  </rcc>
  <rcc rId="4613" sId="1">
    <nc r="E150" t="inlineStr">
      <is>
        <t>Navya</t>
      </is>
    </nc>
  </rcc>
  <rcc rId="4614" sId="1">
    <nc r="E54" t="inlineStr">
      <is>
        <t>Navya</t>
      </is>
    </nc>
  </rcc>
  <rfmt sheetId="1" sqref="E54">
    <dxf>
      <alignment horizontal="general" vertical="bottom" textRotation="0" wrapText="0" indent="0" justifyLastLine="0" shrinkToFit="0" readingOrder="0"/>
    </dxf>
  </rfmt>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5" sId="1">
    <oc r="C107" t="inlineStr">
      <is>
        <t>n</t>
      </is>
    </oc>
    <nc r="C107"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6" sId="1">
    <nc r="C161" t="inlineStr">
      <is>
        <t>passed</t>
      </is>
    </nc>
  </rcc>
  <rcc rId="4617" sId="1">
    <nc r="C216" t="inlineStr">
      <is>
        <t>passed</t>
      </is>
    </nc>
  </rcc>
  <rcc rId="4618" sId="1">
    <nc r="C31" t="inlineStr">
      <is>
        <t>passed</t>
      </is>
    </nc>
  </rcc>
  <rcc rId="4619" sId="1">
    <nc r="C132" t="inlineStr">
      <is>
        <t>passed</t>
      </is>
    </nc>
  </rcc>
  <rcc rId="4620" sId="1">
    <nc r="C186" t="inlineStr">
      <is>
        <t>passed</t>
      </is>
    </nc>
  </rcc>
  <rcc rId="4621" sId="1">
    <nc r="C113" t="inlineStr">
      <is>
        <t>passed</t>
      </is>
    </nc>
  </rcc>
  <rcc rId="4622" sId="1">
    <nc r="D246" t="inlineStr">
      <is>
        <t>t</t>
      </is>
    </nc>
  </rcc>
  <rfmt sheetId="1" sqref="D246">
    <dxf>
      <alignment horizontal="general" vertical="bottom" textRotation="0" wrapText="0" indent="0" justifyLastLine="0" shrinkToFit="0" readingOrder="0"/>
    </dxf>
  </rfmt>
  <rcc rId="4623" sId="1">
    <nc r="C158" t="inlineStr">
      <is>
        <t>passed</t>
      </is>
    </nc>
  </rcc>
  <rcc rId="4624" sId="1">
    <nc r="C165" t="inlineStr">
      <is>
        <t>passed</t>
      </is>
    </nc>
  </rcc>
  <rcc rId="4625" sId="1">
    <nc r="C94" t="inlineStr">
      <is>
        <t>passed</t>
      </is>
    </nc>
  </rcc>
  <rcc rId="4626" sId="1">
    <nc r="C119"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7" sId="1">
    <nc r="E24" t="inlineStr">
      <is>
        <t>Navya</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28" sId="1">
    <oc r="C197" t="inlineStr">
      <is>
        <t>n</t>
      </is>
    </oc>
    <nc r="C197" t="inlineStr">
      <is>
        <t>passed</t>
      </is>
    </nc>
  </rcc>
  <rcc rId="4629" sId="1">
    <nc r="E197" t="inlineStr">
      <is>
        <t>Navya</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0" sId="1">
    <oc r="C254" t="inlineStr">
      <is>
        <t>n</t>
      </is>
    </oc>
    <nc r="C254" t="inlineStr">
      <is>
        <t>passed</t>
      </is>
    </nc>
  </rcc>
  <rcc rId="4631" sId="1">
    <nc r="E254" t="inlineStr">
      <is>
        <t>Navya</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2" sId="1">
    <oc r="C200" t="inlineStr">
      <is>
        <t>n</t>
      </is>
    </oc>
    <nc r="C200" t="inlineStr">
      <is>
        <t>passed</t>
      </is>
    </nc>
  </rcc>
  <rcc rId="4633" sId="1">
    <nc r="E200" t="inlineStr">
      <is>
        <t>Navya</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4" sId="1">
    <oc r="C199" t="inlineStr">
      <is>
        <t>n</t>
      </is>
    </oc>
    <nc r="C199" t="inlineStr">
      <is>
        <t>passed</t>
      </is>
    </nc>
  </rcc>
  <rcc rId="4635" sId="1">
    <nc r="E199" t="inlineStr">
      <is>
        <t>Navya</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0" sId="1">
    <nc r="C255" t="inlineStr">
      <is>
        <t>Passed</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6" sId="1">
    <nc r="C53" t="inlineStr">
      <is>
        <t>passed</t>
      </is>
    </nc>
  </rcc>
  <rcc rId="4637" sId="1">
    <nc r="E53" t="inlineStr">
      <is>
        <t>Navya</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8" sId="1">
    <nc r="C90" t="inlineStr">
      <is>
        <t>n</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39" sId="1">
    <oc r="C104" t="inlineStr">
      <is>
        <t>n</t>
      </is>
    </oc>
    <nc r="C104" t="inlineStr">
      <is>
        <t>passed</t>
      </is>
    </nc>
  </rcc>
  <rcc rId="4640" sId="1">
    <nc r="E104" t="inlineStr">
      <is>
        <t>Navya</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41" sId="1">
    <oc r="C44" t="inlineStr">
      <is>
        <t>passed</t>
      </is>
    </oc>
    <nc r="C44"/>
  </rcc>
  <rcc rId="4642" sId="1">
    <oc r="C199" t="inlineStr">
      <is>
        <t>passed</t>
      </is>
    </oc>
    <nc r="C199"/>
  </rcc>
  <rcc rId="4643" sId="1">
    <oc r="C194" t="inlineStr">
      <is>
        <t>passed</t>
      </is>
    </oc>
    <nc r="C194"/>
  </rcc>
  <rcc rId="4644" sId="1">
    <oc r="C195" t="inlineStr">
      <is>
        <t>passed</t>
      </is>
    </oc>
    <nc r="C195"/>
  </rcc>
  <rcc rId="4645" sId="1">
    <oc r="C192" t="inlineStr">
      <is>
        <t>passed</t>
      </is>
    </oc>
    <nc r="C192"/>
  </rcc>
  <rcc rId="4646" sId="1">
    <oc r="C230" t="inlineStr">
      <is>
        <t>passed</t>
      </is>
    </oc>
    <nc r="C230"/>
  </rcc>
  <rcc rId="4647" sId="1">
    <oc r="C136" t="inlineStr">
      <is>
        <t>passed</t>
      </is>
    </oc>
    <nc r="C136"/>
  </rcc>
  <rcc rId="4648" sId="1">
    <oc r="C23" t="inlineStr">
      <is>
        <t>passed</t>
      </is>
    </oc>
    <nc r="C23"/>
  </rcc>
  <rcc rId="4649" sId="1">
    <oc r="C146" t="inlineStr">
      <is>
        <t>passed</t>
      </is>
    </oc>
    <nc r="C146"/>
  </rcc>
  <rcc rId="4650" sId="1">
    <oc r="C243" t="inlineStr">
      <is>
        <t>passed</t>
      </is>
    </oc>
    <nc r="C243"/>
  </rcc>
  <rcc rId="4651" sId="1">
    <oc r="C69" t="inlineStr">
      <is>
        <t>passed</t>
      </is>
    </oc>
    <nc r="C69"/>
  </rcc>
  <rcc rId="4652" sId="1">
    <oc r="C11" t="inlineStr">
      <is>
        <t>passed</t>
      </is>
    </oc>
    <nc r="C11"/>
  </rcc>
  <rcc rId="4653" sId="1">
    <oc r="C221" t="inlineStr">
      <is>
        <t>passed</t>
      </is>
    </oc>
    <nc r="C221"/>
  </rcc>
  <rcc rId="4654" sId="1">
    <oc r="C32" t="inlineStr">
      <is>
        <t>passed</t>
      </is>
    </oc>
    <nc r="C32"/>
  </rcc>
  <rcc rId="4655" sId="1">
    <oc r="C25" t="inlineStr">
      <is>
        <t>passed</t>
      </is>
    </oc>
    <nc r="C25"/>
  </rcc>
  <rcc rId="4656" sId="1">
    <oc r="C27" t="inlineStr">
      <is>
        <t>passed</t>
      </is>
    </oc>
    <nc r="C27"/>
  </rcc>
  <rcc rId="4657" sId="1">
    <oc r="C26" t="inlineStr">
      <is>
        <t>passed</t>
      </is>
    </oc>
    <nc r="C26"/>
  </rcc>
  <rcc rId="4658" sId="1">
    <oc r="C151" t="inlineStr">
      <is>
        <t>passed</t>
      </is>
    </oc>
    <nc r="C151"/>
  </rcc>
  <rcc rId="4659" sId="1">
    <oc r="C150" t="inlineStr">
      <is>
        <t>passed</t>
      </is>
    </oc>
    <nc r="C150"/>
  </rcc>
  <rcc rId="4660" sId="1">
    <oc r="C54" t="inlineStr">
      <is>
        <t>passed</t>
      </is>
    </oc>
    <nc r="C54"/>
  </rcc>
  <rcc rId="4661" sId="1">
    <oc r="C104" t="inlineStr">
      <is>
        <t>passed</t>
      </is>
    </oc>
    <nc r="C104"/>
  </rcc>
  <rcc rId="4662" sId="1">
    <oc r="C138" t="inlineStr">
      <is>
        <t>passed</t>
      </is>
    </oc>
    <nc r="C138"/>
  </rcc>
  <rcc rId="4663" sId="1">
    <oc r="C257" t="inlineStr">
      <is>
        <t>n</t>
      </is>
    </oc>
    <nc r="C257"/>
  </rcc>
  <rcc rId="4664" sId="1">
    <oc r="C254" t="inlineStr">
      <is>
        <t>passed</t>
      </is>
    </oc>
    <nc r="C254"/>
  </rcc>
  <rcc rId="4665" sId="1">
    <oc r="C200" t="inlineStr">
      <is>
        <t>passed</t>
      </is>
    </oc>
    <nc r="C200"/>
  </rcc>
  <rcc rId="4666" sId="1">
    <oc r="C249" t="inlineStr">
      <is>
        <t>n</t>
      </is>
    </oc>
    <nc r="C249"/>
  </rcc>
  <rcc rId="4667" sId="1">
    <oc r="C53" t="inlineStr">
      <is>
        <t>passed</t>
      </is>
    </oc>
    <nc r="C53"/>
  </rcc>
  <rcc rId="4668" sId="1">
    <oc r="C193" t="inlineStr">
      <is>
        <t>passed</t>
      </is>
    </oc>
    <nc r="C193"/>
  </rcc>
  <rcc rId="4669" sId="1">
    <oc r="C206" t="inlineStr">
      <is>
        <t>passed</t>
      </is>
    </oc>
    <nc r="C206"/>
  </rcc>
  <rcc rId="4670" sId="1">
    <oc r="C207" t="inlineStr">
      <is>
        <t>passed</t>
      </is>
    </oc>
    <nc r="C207"/>
  </rcc>
  <rcc rId="4671" sId="1">
    <oc r="C253" t="inlineStr">
      <is>
        <t>passed</t>
      </is>
    </oc>
    <nc r="C253"/>
  </rcc>
  <rcc rId="4672" sId="1">
    <oc r="C208" t="inlineStr">
      <is>
        <t>passed</t>
      </is>
    </oc>
    <nc r="C208"/>
  </rcc>
  <rcc rId="4673" sId="1">
    <oc r="C21" t="inlineStr">
      <is>
        <t>passed</t>
      </is>
    </oc>
    <nc r="C21"/>
  </rcc>
  <rcc rId="4674" sId="1">
    <oc r="C83" t="inlineStr">
      <is>
        <t>passed</t>
      </is>
    </oc>
    <nc r="C83"/>
  </rcc>
  <rcc rId="4675" sId="1">
    <oc r="C90" t="inlineStr">
      <is>
        <t>n</t>
      </is>
    </oc>
    <nc r="C90"/>
  </rcc>
  <rcc rId="4676" sId="1">
    <oc r="C142" t="inlineStr">
      <is>
        <t>passed</t>
      </is>
    </oc>
    <nc r="C142"/>
  </rcc>
  <rcc rId="4677" sId="1">
    <oc r="C217" t="inlineStr">
      <is>
        <t>passed</t>
      </is>
    </oc>
    <nc r="C217"/>
  </rcc>
  <rcc rId="4678" sId="1">
    <oc r="C140" t="inlineStr">
      <is>
        <t>passed</t>
      </is>
    </oc>
    <nc r="C140"/>
  </rcc>
  <rcc rId="4679" sId="1">
    <oc r="C144" t="inlineStr">
      <is>
        <t>passed</t>
      </is>
    </oc>
    <nc r="C144"/>
  </rcc>
  <rcc rId="4680" sId="1">
    <oc r="C73" t="inlineStr">
      <is>
        <t>passed</t>
      </is>
    </oc>
    <nc r="C73"/>
  </rcc>
  <rcc rId="4681" sId="1">
    <oc r="C74" t="inlineStr">
      <is>
        <t>passed</t>
      </is>
    </oc>
    <nc r="C74"/>
  </rcc>
  <rcc rId="4682" sId="1">
    <oc r="C219" t="inlineStr">
      <is>
        <t>passed</t>
      </is>
    </oc>
    <nc r="C219"/>
  </rcc>
  <rcc rId="4683" sId="1">
    <oc r="C189" t="inlineStr">
      <is>
        <t>passed</t>
      </is>
    </oc>
    <nc r="C189"/>
  </rcc>
  <rcc rId="4684" sId="1">
    <oc r="C229" t="inlineStr">
      <is>
        <t>passed</t>
      </is>
    </oc>
    <nc r="C229"/>
  </rcc>
  <rcc rId="4685" sId="1">
    <oc r="C190" t="inlineStr">
      <is>
        <t>passed</t>
      </is>
    </oc>
    <nc r="C190"/>
  </rcc>
  <rcc rId="4686" sId="1">
    <oc r="C64" t="inlineStr">
      <is>
        <t>passed</t>
      </is>
    </oc>
    <nc r="C64"/>
  </rcc>
  <rcc rId="4687" sId="1">
    <oc r="C65" t="inlineStr">
      <is>
        <t>passed</t>
      </is>
    </oc>
    <nc r="C65"/>
  </rcc>
  <rcc rId="4688" sId="1">
    <oc r="C161" t="inlineStr">
      <is>
        <t>passed</t>
      </is>
    </oc>
    <nc r="C161"/>
  </rcc>
  <rcc rId="4689" sId="1">
    <oc r="C89" t="inlineStr">
      <is>
        <t>passed</t>
      </is>
    </oc>
    <nc r="C89"/>
  </rcc>
  <rcc rId="4690" sId="1">
    <oc r="C24" t="inlineStr">
      <is>
        <t>passed</t>
      </is>
    </oc>
    <nc r="C24"/>
  </rcc>
  <rcc rId="4691" sId="1">
    <oc r="C105" t="inlineStr">
      <is>
        <t>passed</t>
      </is>
    </oc>
    <nc r="C105"/>
  </rcc>
  <rcc rId="4692" sId="1">
    <oc r="C106" t="inlineStr">
      <is>
        <t>passed</t>
      </is>
    </oc>
    <nc r="C106"/>
  </rcc>
  <rcc rId="4693" sId="1">
    <oc r="C107" t="inlineStr">
      <is>
        <t>passed</t>
      </is>
    </oc>
    <nc r="C107"/>
  </rcc>
  <rcc rId="4694" sId="1">
    <oc r="C5" t="inlineStr">
      <is>
        <t>n</t>
      </is>
    </oc>
    <nc r="C5"/>
  </rcc>
  <rcc rId="4695" sId="1">
    <oc r="C4" t="inlineStr">
      <is>
        <t>n</t>
      </is>
    </oc>
    <nc r="C4"/>
  </rcc>
  <rcc rId="4696" sId="1">
    <oc r="C123" t="inlineStr">
      <is>
        <t>passed</t>
      </is>
    </oc>
    <nc r="C123"/>
  </rcc>
  <rcc rId="4697" sId="1">
    <oc r="C103" t="inlineStr">
      <is>
        <t>passed</t>
      </is>
    </oc>
    <nc r="C103"/>
  </rcc>
  <rcc rId="4698" sId="1">
    <oc r="C7" t="inlineStr">
      <is>
        <t>passed</t>
      </is>
    </oc>
    <nc r="C7"/>
  </rcc>
  <rcc rId="4699" sId="1">
    <oc r="C8" t="inlineStr">
      <is>
        <t>passed</t>
      </is>
    </oc>
    <nc r="C8"/>
  </rcc>
  <rcc rId="4700" sId="1">
    <oc r="C216" t="inlineStr">
      <is>
        <t>passed</t>
      </is>
    </oc>
    <nc r="C216"/>
  </rcc>
  <rcc rId="4701" sId="1">
    <oc r="C31" t="inlineStr">
      <is>
        <t>passed</t>
      </is>
    </oc>
    <nc r="C31"/>
  </rcc>
  <rcc rId="4702" sId="1">
    <oc r="C94" t="inlineStr">
      <is>
        <t>passed</t>
      </is>
    </oc>
    <nc r="C94"/>
  </rcc>
  <rcc rId="4703" sId="1">
    <oc r="C134" t="inlineStr">
      <is>
        <t>passed</t>
      </is>
    </oc>
    <nc r="C134"/>
  </rcc>
  <rcc rId="4704" sId="1">
    <oc r="C135" t="inlineStr">
      <is>
        <t>passed</t>
      </is>
    </oc>
    <nc r="C135"/>
  </rcc>
  <rcc rId="4705" sId="1">
    <oc r="C28" t="inlineStr">
      <is>
        <t>passed</t>
      </is>
    </oc>
    <nc r="C28"/>
  </rcc>
  <rcc rId="4706" sId="1">
    <oc r="C139" t="inlineStr">
      <is>
        <t>passed</t>
      </is>
    </oc>
    <nc r="C139"/>
  </rcc>
  <rcc rId="4707" sId="1">
    <oc r="C119" t="inlineStr">
      <is>
        <t>passed</t>
      </is>
    </oc>
    <nc r="C119"/>
  </rcc>
  <rcc rId="4708" sId="1">
    <oc r="C84" t="inlineStr">
      <is>
        <t>passed</t>
      </is>
    </oc>
    <nc r="C84"/>
  </rcc>
  <rcc rId="4709" sId="1">
    <oc r="C218" t="inlineStr">
      <is>
        <t>passed</t>
      </is>
    </oc>
    <nc r="C218"/>
  </rcc>
  <rcc rId="4710" sId="1">
    <oc r="C285" t="inlineStr">
      <is>
        <t>passed</t>
      </is>
    </oc>
    <nc r="C285"/>
  </rcc>
  <rcc rId="4711" sId="1">
    <oc r="C284" t="inlineStr">
      <is>
        <t>passed</t>
      </is>
    </oc>
    <nc r="C284"/>
  </rcc>
  <rcc rId="4712" sId="1">
    <oc r="C286" t="inlineStr">
      <is>
        <t>passed</t>
      </is>
    </oc>
    <nc r="C286"/>
  </rcc>
  <rcc rId="4713" sId="1">
    <oc r="C2" t="inlineStr">
      <is>
        <t>passed</t>
      </is>
    </oc>
    <nc r="C2"/>
  </rcc>
  <rcc rId="4714" sId="1">
    <oc r="C143" t="inlineStr">
      <is>
        <t>passed</t>
      </is>
    </oc>
    <nc r="C143"/>
  </rcc>
  <rcc rId="4715" sId="1">
    <oc r="C141" t="inlineStr">
      <is>
        <t>passed</t>
      </is>
    </oc>
    <nc r="C141"/>
  </rcc>
  <rcc rId="4716" sId="1">
    <oc r="C145" t="inlineStr">
      <is>
        <t>passed</t>
      </is>
    </oc>
    <nc r="C145"/>
  </rcc>
  <rcc rId="4717" sId="1">
    <oc r="C220" t="inlineStr">
      <is>
        <t>passed</t>
      </is>
    </oc>
    <nc r="C220"/>
  </rcc>
  <rcc rId="4718" sId="1">
    <oc r="C197" t="inlineStr">
      <is>
        <t>passed</t>
      </is>
    </oc>
    <nc r="C197"/>
  </rcc>
  <rcc rId="4719" sId="1">
    <oc r="C49" t="inlineStr">
      <is>
        <t>passed</t>
      </is>
    </oc>
    <nc r="C49"/>
  </rcc>
  <rcc rId="4720" sId="1">
    <oc r="C153" t="inlineStr">
      <is>
        <t>passed</t>
      </is>
    </oc>
    <nc r="C153"/>
  </rcc>
  <rcc rId="4721" sId="1">
    <oc r="C154" t="inlineStr">
      <is>
        <t>passed</t>
      </is>
    </oc>
    <nc r="C154"/>
  </rcc>
  <rcc rId="4722" sId="1">
    <oc r="C3" t="inlineStr">
      <is>
        <t>n</t>
      </is>
    </oc>
    <nc r="C3"/>
  </rcc>
  <rcc rId="4723" sId="1">
    <oc r="C50" t="inlineStr">
      <is>
        <t>passed</t>
      </is>
    </oc>
    <nc r="C50"/>
  </rcc>
  <rcc rId="4724" sId="1">
    <oc r="C162" t="inlineStr">
      <is>
        <t>passed</t>
      </is>
    </oc>
    <nc r="C162"/>
  </rcc>
  <rcc rId="4725" sId="1">
    <oc r="C163" t="inlineStr">
      <is>
        <t>passed</t>
      </is>
    </oc>
    <nc r="C163"/>
  </rcc>
  <rcc rId="4726" sId="1">
    <oc r="C227" t="inlineStr">
      <is>
        <t>passed</t>
      </is>
    </oc>
    <nc r="C227"/>
  </rcc>
  <rcc rId="4727" sId="1">
    <oc r="C215" t="inlineStr">
      <is>
        <t>passed</t>
      </is>
    </oc>
    <nc r="C215"/>
  </rcc>
  <rcc rId="4728" sId="1">
    <oc r="C75" t="inlineStr">
      <is>
        <t>passed</t>
      </is>
    </oc>
    <nc r="C75"/>
  </rcc>
  <rcc rId="4729" sId="1">
    <oc r="C203" t="inlineStr">
      <is>
        <t>passed</t>
      </is>
    </oc>
    <nc r="C203"/>
  </rcc>
  <rcc rId="4730" sId="1">
    <oc r="C255" t="inlineStr">
      <is>
        <t>passed</t>
      </is>
    </oc>
    <nc r="C255"/>
  </rcc>
  <rcc rId="4731" sId="1">
    <oc r="C244" t="inlineStr">
      <is>
        <t>passed</t>
      </is>
    </oc>
    <nc r="C244"/>
  </rcc>
  <rcc rId="4732" sId="1">
    <oc r="C149" t="inlineStr">
      <is>
        <t>q</t>
      </is>
    </oc>
    <nc r="C149"/>
  </rcc>
  <rcc rId="4733" sId="1">
    <oc r="C191" t="inlineStr">
      <is>
        <t>passed</t>
      </is>
    </oc>
    <nc r="C191"/>
  </rcc>
  <rcc rId="4734" sId="1">
    <oc r="C223" t="inlineStr">
      <is>
        <t>passed</t>
      </is>
    </oc>
    <nc r="C223"/>
  </rcc>
  <rcc rId="4735" sId="1">
    <oc r="C148" t="inlineStr">
      <is>
        <t>passed</t>
      </is>
    </oc>
    <nc r="C148"/>
  </rcc>
  <rcc rId="4736" sId="1">
    <oc r="C204" t="inlineStr">
      <is>
        <t>passed</t>
      </is>
    </oc>
    <nc r="C204"/>
  </rcc>
  <rcc rId="4737" sId="1">
    <oc r="C129" t="inlineStr">
      <is>
        <t>passed</t>
      </is>
    </oc>
    <nc r="C129"/>
  </rcc>
  <rcc rId="4738" sId="1">
    <oc r="C128" t="inlineStr">
      <is>
        <t>passed</t>
      </is>
    </oc>
    <nc r="C128"/>
  </rcc>
  <rcc rId="4739" sId="1">
    <oc r="C10" t="inlineStr">
      <is>
        <t>passed</t>
      </is>
    </oc>
    <nc r="C10"/>
  </rcc>
  <rcc rId="4740" sId="1">
    <oc r="C172" t="inlineStr">
      <is>
        <t>passed</t>
      </is>
    </oc>
    <nc r="C172"/>
  </rcc>
  <rcc rId="4741" sId="1">
    <oc r="C171" t="inlineStr">
      <is>
        <t>passed</t>
      </is>
    </oc>
    <nc r="C171"/>
  </rcc>
  <rcc rId="4742" sId="1">
    <oc r="C170" t="inlineStr">
      <is>
        <t>passed</t>
      </is>
    </oc>
    <nc r="C170"/>
  </rcc>
  <rcc rId="4743" sId="1">
    <oc r="C48" t="inlineStr">
      <is>
        <t>passed</t>
      </is>
    </oc>
    <nc r="C48"/>
  </rcc>
  <rcc rId="4744" sId="1">
    <oc r="C113" t="inlineStr">
      <is>
        <t>passed</t>
      </is>
    </oc>
    <nc r="C113"/>
  </rcc>
  <rcc rId="4745" sId="1">
    <oc r="C147" t="inlineStr">
      <is>
        <t>passed</t>
      </is>
    </oc>
    <nc r="C147"/>
  </rcc>
  <rcc rId="4746" sId="1">
    <oc r="C205" t="inlineStr">
      <is>
        <t>passed</t>
      </is>
    </oc>
    <nc r="C205"/>
  </rcc>
  <rcc rId="4747" sId="1">
    <oc r="C167" t="inlineStr">
      <is>
        <t>passed</t>
      </is>
    </oc>
    <nc r="C167"/>
  </rcc>
  <rcc rId="4748" sId="1">
    <oc r="C238" t="inlineStr">
      <is>
        <t>passed</t>
      </is>
    </oc>
    <nc r="C238"/>
  </rcc>
  <rcc rId="4749" sId="1">
    <oc r="C133" t="inlineStr">
      <is>
        <t>passed</t>
      </is>
    </oc>
    <nc r="C133"/>
  </rcc>
  <rcc rId="4750" sId="1">
    <oc r="C132" t="inlineStr">
      <is>
        <t>passed</t>
      </is>
    </oc>
    <nc r="C132"/>
  </rcc>
  <rcc rId="4751" sId="1">
    <oc r="C165" t="inlineStr">
      <is>
        <t>passed</t>
      </is>
    </oc>
    <nc r="C165"/>
  </rcc>
  <rcc rId="4752" sId="1">
    <oc r="C231" t="inlineStr">
      <is>
        <t>passed</t>
      </is>
    </oc>
    <nc r="C231"/>
  </rcc>
  <rcc rId="4753" sId="1">
    <oc r="C232" t="inlineStr">
      <is>
        <t>passed</t>
      </is>
    </oc>
    <nc r="C232"/>
  </rcc>
  <rcc rId="4754" sId="1">
    <oc r="C233" t="inlineStr">
      <is>
        <t>passed</t>
      </is>
    </oc>
    <nc r="C233"/>
  </rcc>
  <rcc rId="4755" sId="1">
    <oc r="C234" t="inlineStr">
      <is>
        <t>passed</t>
      </is>
    </oc>
    <nc r="C234"/>
  </rcc>
  <rcc rId="4756" sId="1">
    <oc r="C235" t="inlineStr">
      <is>
        <t>passed</t>
      </is>
    </oc>
    <nc r="C235"/>
  </rcc>
  <rcc rId="4757" sId="1">
    <oc r="C236" t="inlineStr">
      <is>
        <t>passed</t>
      </is>
    </oc>
    <nc r="C236"/>
  </rcc>
  <rcc rId="4758" sId="1">
    <oc r="C237" t="inlineStr">
      <is>
        <t>passed</t>
      </is>
    </oc>
    <nc r="C237"/>
  </rcc>
  <rcc rId="4759" sId="1">
    <oc r="C164" t="inlineStr">
      <is>
        <t>passed</t>
      </is>
    </oc>
    <nc r="C164"/>
  </rcc>
  <rcc rId="4760" sId="1">
    <oc r="C156" t="inlineStr">
      <is>
        <t>passed</t>
      </is>
    </oc>
    <nc r="C156"/>
  </rcc>
  <rcc rId="4761" sId="1">
    <oc r="C158" t="inlineStr">
      <is>
        <t>passed</t>
      </is>
    </oc>
    <nc r="C158"/>
  </rcc>
  <rcc rId="4762" sId="1">
    <oc r="C109" t="inlineStr">
      <is>
        <t>passed</t>
      </is>
    </oc>
    <nc r="C109"/>
  </rcc>
  <rcc rId="4763" sId="1">
    <oc r="C91" t="inlineStr">
      <is>
        <t>passed</t>
      </is>
    </oc>
    <nc r="C91"/>
  </rcc>
  <rcc rId="4764" sId="1">
    <oc r="C122" t="inlineStr">
      <is>
        <t>passed</t>
      </is>
    </oc>
    <nc r="C122"/>
  </rcc>
  <rcc rId="4765" sId="1">
    <oc r="C121" t="inlineStr">
      <is>
        <t>passed</t>
      </is>
    </oc>
    <nc r="C121"/>
  </rcc>
  <rcc rId="4766" sId="1">
    <oc r="C120" t="inlineStr">
      <is>
        <t>passed</t>
      </is>
    </oc>
    <nc r="C120"/>
  </rcc>
  <rcc rId="4767" sId="1">
    <oc r="C67" t="inlineStr">
      <is>
        <t>passed</t>
      </is>
    </oc>
    <nc r="C67"/>
  </rcc>
  <rcc rId="4768" sId="1">
    <oc r="C182" t="inlineStr">
      <is>
        <t>passed</t>
      </is>
    </oc>
    <nc r="C182"/>
  </rcc>
  <rcc rId="4769" sId="1">
    <oc r="C186" t="inlineStr">
      <is>
        <t>passed</t>
      </is>
    </oc>
    <nc r="C186"/>
  </rcc>
  <rcc rId="4770" sId="1">
    <oc r="C222" t="inlineStr">
      <is>
        <t>passed</t>
      </is>
    </oc>
    <nc r="C222"/>
  </rcc>
  <rcc rId="4771" sId="1">
    <oc r="C196" t="inlineStr">
      <is>
        <t>passed</t>
      </is>
    </oc>
    <nc r="C196"/>
  </rc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3" sId="1">
    <nc r="C136" t="inlineStr">
      <is>
        <t>passed</t>
      </is>
    </nc>
  </rcc>
  <rcc rId="4774" sId="1">
    <nc r="C215" t="inlineStr">
      <is>
        <t>passed</t>
      </is>
    </nc>
  </rcc>
  <rcc rId="4775" sId="1">
    <nc r="C75" t="inlineStr">
      <is>
        <t>passed</t>
      </is>
    </nc>
  </rcc>
  <rcc rId="4776" sId="1">
    <nc r="C172" t="inlineStr">
      <is>
        <t>passed</t>
      </is>
    </nc>
  </rcc>
  <rcc rId="4777" sId="1">
    <nc r="C32" t="inlineStr">
      <is>
        <t>passed</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78" sId="1">
    <nc r="E58" t="inlineStr">
      <is>
        <t>roshni</t>
      </is>
    </nc>
  </rcc>
  <rcc rId="4779" sId="1">
    <nc r="E60" t="inlineStr">
      <is>
        <t>roshni</t>
      </is>
    </nc>
  </rcc>
  <rcc rId="4780" sId="1">
    <oc r="E98" t="inlineStr">
      <is>
        <t>Navya</t>
      </is>
    </oc>
    <nc r="E98" t="inlineStr">
      <is>
        <t>roshni</t>
      </is>
    </nc>
  </rcc>
  <rcc rId="4781" sId="1">
    <nc r="E175" t="inlineStr">
      <is>
        <t>roshni</t>
      </is>
    </nc>
  </rcc>
  <rcc rId="4782" sId="1">
    <nc r="E62" t="inlineStr">
      <is>
        <t>roshni</t>
      </is>
    </nc>
  </rcc>
  <rcc rId="4783" sId="1">
    <nc r="E59" t="inlineStr">
      <is>
        <t>roshni</t>
      </is>
    </nc>
  </rcc>
  <rfmt sheetId="1" sqref="E59">
    <dxf>
      <alignment horizontal="general" vertical="bottom" textRotation="0" wrapText="0" indent="0" justifyLastLine="0" shrinkToFit="0" readingOrder="0"/>
    </dxf>
  </rfmt>
  <rcc rId="4784" sId="1">
    <nc r="E179" t="inlineStr">
      <is>
        <t>roshni</t>
      </is>
    </nc>
  </rcc>
  <rfmt sheetId="1" sqref="E179">
    <dxf>
      <alignment horizontal="general" vertical="bottom" textRotation="0" wrapText="0" indent="0" justifyLastLine="0" shrinkToFit="0" readingOrder="0"/>
    </dxf>
  </rfmt>
  <rcc rId="4785" sId="1">
    <oc r="E78" t="inlineStr">
      <is>
        <t>Navya</t>
      </is>
    </oc>
    <nc r="E78" t="inlineStr">
      <is>
        <t>roshni</t>
      </is>
    </nc>
  </rcc>
  <rfmt sheetId="1" sqref="E78">
    <dxf>
      <alignment horizontal="general" vertical="bottom" textRotation="0" wrapText="0" indent="0" justifyLastLine="0" shrinkToFit="0" readingOrder="0"/>
    </dxf>
  </rfmt>
  <rcc rId="4786" sId="1">
    <nc r="E61" t="inlineStr">
      <is>
        <t>roshni</t>
      </is>
    </nc>
  </rcc>
  <rfmt sheetId="1" sqref="E61">
    <dxf>
      <alignment horizontal="general" vertical="bottom" textRotation="0" wrapText="0" indent="0" justifyLastLine="0" shrinkToFit="0" readingOrder="0"/>
    </dxf>
  </rfmt>
  <rcc rId="4787" sId="1">
    <nc r="E181" t="inlineStr">
      <is>
        <t>roshni</t>
      </is>
    </nc>
  </rcc>
  <rfmt sheetId="1" sqref="E181">
    <dxf>
      <alignment horizontal="general" vertical="bottom" textRotation="0" wrapText="0" indent="0" justifyLastLine="0" shrinkToFit="0" readingOrder="0"/>
    </dxf>
  </rfmt>
  <rcc rId="4788" sId="1">
    <nc r="E178" t="inlineStr">
      <is>
        <t>roshni</t>
      </is>
    </nc>
  </rcc>
  <rfmt sheetId="1" sqref="E178">
    <dxf>
      <alignment horizontal="general" vertical="bottom" textRotation="0" wrapText="0" indent="0" justifyLastLine="0" shrinkToFit="0" readingOrder="0"/>
    </dxf>
  </rfmt>
  <rcc rId="4789" sId="1">
    <oc r="E77" t="inlineStr">
      <is>
        <t>Navya</t>
      </is>
    </oc>
    <nc r="E77" t="inlineStr">
      <is>
        <t>roshni</t>
      </is>
    </nc>
  </rcc>
  <rfmt sheetId="1" sqref="E77">
    <dxf>
      <border diagonalUp="0" diagonalDown="0" outline="0">
        <left/>
        <right/>
        <top/>
        <bottom/>
      </border>
    </dxf>
  </rfmt>
  <rcc rId="4790" sId="1">
    <oc r="E76" t="inlineStr">
      <is>
        <t>Navya</t>
      </is>
    </oc>
    <nc r="E76" t="inlineStr">
      <is>
        <t>roshni</t>
      </is>
    </nc>
  </rcc>
  <rfmt sheetId="1" sqref="E76">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791" sId="1">
    <oc r="E97" t="inlineStr">
      <is>
        <t>Navya</t>
      </is>
    </oc>
    <nc r="E97" t="inlineStr">
      <is>
        <t>roshni</t>
      </is>
    </nc>
  </rcc>
  <rfmt sheetId="1" sqref="E97">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792" sId="1">
    <nc r="E177" t="inlineStr">
      <is>
        <t>roshni</t>
      </is>
    </nc>
  </rcc>
  <rfmt sheetId="1" sqref="E177">
    <dxf>
      <border diagonalUp="0" diagonalDown="0" outline="0">
        <left/>
        <right/>
        <top/>
        <bottom/>
      </border>
    </dxf>
  </rfmt>
  <rcc rId="4793" sId="1">
    <nc r="E66" t="inlineStr">
      <is>
        <t>roshni</t>
      </is>
    </nc>
  </rcc>
  <rfmt sheetId="1" sqref="E66">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794" sId="1">
    <nc r="E68" t="inlineStr">
      <is>
        <t>roshni</t>
      </is>
    </nc>
  </rcc>
  <rfmt sheetId="1" sqref="E68">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795" sId="1">
    <nc r="E187" t="inlineStr">
      <is>
        <t>roshni</t>
      </is>
    </nc>
  </rcc>
  <rfmt sheetId="1" sqref="E187">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796" sId="1">
    <nc r="E185" t="inlineStr">
      <is>
        <t>roshni</t>
      </is>
    </nc>
  </rcc>
  <rfmt sheetId="1" sqref="E185">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797" sId="1">
    <nc r="C67" t="inlineStr">
      <is>
        <t>passed</t>
      </is>
    </nc>
  </rcc>
  <rcc rId="4798" sId="1">
    <nc r="C256" t="inlineStr">
      <is>
        <t>passed</t>
      </is>
    </nc>
  </rcc>
  <rcc rId="4799" sId="1">
    <nc r="C182" t="inlineStr">
      <is>
        <t>passed</t>
      </is>
    </nc>
  </rcc>
  <rcc rId="4800" sId="1">
    <nc r="C186" t="inlineStr">
      <is>
        <t>passed</t>
      </is>
    </nc>
  </rcc>
  <rcc rId="4801" sId="1">
    <nc r="C174" t="inlineStr">
      <is>
        <t>passed</t>
      </is>
    </nc>
  </rcc>
  <rcc rId="4802" sId="1">
    <nc r="C72" t="inlineStr">
      <is>
        <t>passed</t>
      </is>
    </nc>
  </rcc>
  <rcc rId="4803" sId="1">
    <nc r="C81" t="inlineStr">
      <is>
        <t>passed</t>
      </is>
    </nc>
  </rcc>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5" sId="1">
    <nc r="C1" t="inlineStr">
      <is>
        <t>Status</t>
      </is>
    </nc>
  </rcc>
  <rcc rId="4806" sId="1">
    <nc r="C142" t="inlineStr">
      <is>
        <t>passed</t>
      </is>
    </nc>
  </rcc>
  <rcc rId="4807" sId="1">
    <nc r="C140" t="inlineStr">
      <is>
        <t>passed</t>
      </is>
    </nc>
  </rcc>
  <rcc rId="4808" sId="1">
    <nc r="C144" t="inlineStr">
      <is>
        <t>passed</t>
      </is>
    </nc>
  </rcc>
  <rcc rId="4809" sId="1">
    <nc r="C217" t="inlineStr">
      <is>
        <t>passed</t>
      </is>
    </nc>
  </rcc>
  <rcc rId="4810" sId="1">
    <nc r="E217" t="inlineStr">
      <is>
        <t>roshni</t>
      </is>
    </nc>
  </rcc>
  <rcc rId="4811" sId="1">
    <nc r="E142" t="inlineStr">
      <is>
        <t>roshni</t>
      </is>
    </nc>
  </rcc>
  <rcc rId="4812" sId="1">
    <nc r="E140" t="inlineStr">
      <is>
        <t>roshni</t>
      </is>
    </nc>
  </rcc>
  <rcc rId="4813" sId="1">
    <nc r="E144" t="inlineStr">
      <is>
        <t>roshni</t>
      </is>
    </nc>
  </rcc>
  <rfmt sheetId="1" sqref="E144">
    <dxf>
      <alignment horizontal="general" vertical="bottom" textRotation="0" wrapText="0" indent="0" justifyLastLine="0" shrinkToFit="0" readingOrder="0"/>
      <border diagonalUp="0" diagonalDown="0" outline="0">
        <left/>
        <right/>
        <top/>
        <bottom/>
      </border>
    </dxf>
  </rfmt>
  <rcc rId="4814" sId="1">
    <nc r="C189" t="inlineStr">
      <is>
        <t>passed</t>
      </is>
    </nc>
  </rcc>
  <rcc rId="4815" sId="1">
    <nc r="C219" t="inlineStr">
      <is>
        <t>passed</t>
      </is>
    </nc>
  </rcc>
  <rcc rId="4816" sId="1">
    <nc r="C218" t="inlineStr">
      <is>
        <t>passed</t>
      </is>
    </nc>
  </rcc>
  <rcc rId="4817" sId="1">
    <nc r="C141" t="inlineStr">
      <is>
        <t>passed</t>
      </is>
    </nc>
  </rcc>
  <rcc rId="4818" sId="1">
    <nc r="C145" t="inlineStr">
      <is>
        <t>passed</t>
      </is>
    </nc>
  </rcc>
  <rcc rId="4819" sId="1">
    <nc r="C220" t="inlineStr">
      <is>
        <t>passed</t>
      </is>
    </nc>
  </rcc>
  <rcc rId="4820" sId="1">
    <nc r="C139" t="inlineStr">
      <is>
        <t>passed</t>
      </is>
    </nc>
  </rcc>
  <rcc rId="4821" sId="1">
    <nc r="C143" t="inlineStr">
      <is>
        <t>passed</t>
      </is>
    </nc>
  </rcc>
  <rcc rId="4822" sId="1">
    <nc r="C162" t="inlineStr">
      <is>
        <t>passed</t>
      </is>
    </nc>
  </rcc>
  <rcc rId="4823" sId="1">
    <nc r="C163" t="inlineStr">
      <is>
        <t>passed</t>
      </is>
    </nc>
  </rcc>
  <rcc rId="4824" sId="1">
    <nc r="C227" t="inlineStr">
      <is>
        <t>passed</t>
      </is>
    </nc>
  </rcc>
  <rcc rId="4825" sId="1">
    <nc r="C229" t="inlineStr">
      <is>
        <t>passed</t>
      </is>
    </nc>
  </rcc>
  <rcc rId="4826" sId="1">
    <nc r="C190" t="inlineStr">
      <is>
        <t>passed</t>
      </is>
    </nc>
  </rcc>
  <rcc rId="4827" sId="1">
    <nc r="E219" t="inlineStr">
      <is>
        <t>roshni</t>
      </is>
    </nc>
  </rcc>
  <rfmt sheetId="1" sqref="E219">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828" sId="1">
    <nc r="E189" t="inlineStr">
      <is>
        <t>roshni</t>
      </is>
    </nc>
  </rcc>
  <rfmt sheetId="1" sqref="E189">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829" sId="1">
    <nc r="E229" t="inlineStr">
      <is>
        <t>roshni</t>
      </is>
    </nc>
  </rcc>
  <rfmt sheetId="1" sqref="E229">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830" sId="1">
    <nc r="E190" t="inlineStr">
      <is>
        <t>roshni</t>
      </is>
    </nc>
  </rcc>
  <rfmt sheetId="1" sqref="E190">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831" sId="1">
    <nc r="E139" t="inlineStr">
      <is>
        <t>roshni</t>
      </is>
    </nc>
  </rcc>
  <rfmt sheetId="1" sqref="E139">
    <dxf>
      <alignment horizontal="general" vertical="bottom" textRotation="0" wrapText="0" indent="0" justifyLastLine="0" shrinkToFit="0" readingOrder="0"/>
    </dxf>
  </rfmt>
  <rcc rId="4832" sId="1">
    <nc r="E218" t="inlineStr">
      <is>
        <t>roshni</t>
      </is>
    </nc>
  </rcc>
  <rcc rId="4833" sId="1">
    <nc r="E143" t="inlineStr">
      <is>
        <t>roshni</t>
      </is>
    </nc>
  </rcc>
  <rcc rId="4834" sId="1">
    <nc r="E141" t="inlineStr">
      <is>
        <t>roshni</t>
      </is>
    </nc>
  </rcc>
  <rfmt sheetId="1" sqref="E141">
    <dxf>
      <alignment horizontal="general" vertical="bottom" textRotation="0" wrapText="0" indent="0" justifyLastLine="0" shrinkToFit="0" readingOrder="0"/>
    </dxf>
  </rfmt>
  <rcc rId="4835" sId="1">
    <nc r="E145" t="inlineStr">
      <is>
        <t>roshni</t>
      </is>
    </nc>
  </rcc>
  <rfmt sheetId="1" sqref="E145">
    <dxf>
      <alignment horizontal="general" vertical="bottom" textRotation="0" wrapText="0" indent="0" justifyLastLine="0" shrinkToFit="0" readingOrder="0"/>
    </dxf>
  </rfmt>
  <rcc rId="4836" sId="1">
    <nc r="E220" t="inlineStr">
      <is>
        <t>roshni</t>
      </is>
    </nc>
  </rcc>
  <rfmt sheetId="1" sqref="E220">
    <dxf>
      <alignment horizontal="general" vertical="bottom" textRotation="0" wrapText="0" indent="0" justifyLastLine="0" shrinkToFit="0" readingOrder="0"/>
    </dxf>
  </rfmt>
  <rcc rId="4837" sId="1">
    <nc r="E162" t="inlineStr">
      <is>
        <t>roshni</t>
      </is>
    </nc>
  </rcc>
  <rfmt sheetId="1" sqref="E162">
    <dxf>
      <alignment horizontal="general" vertical="bottom" textRotation="0" wrapText="0" indent="0" justifyLastLine="0" shrinkToFit="0" readingOrder="0"/>
    </dxf>
  </rfmt>
  <rcc rId="4838" sId="1">
    <nc r="E163" t="inlineStr">
      <is>
        <t>roshni</t>
      </is>
    </nc>
  </rcc>
  <rfmt sheetId="1" sqref="E163">
    <dxf>
      <alignment horizontal="general" vertical="bottom" textRotation="0" wrapText="0" indent="0" justifyLastLine="0" shrinkToFit="0" readingOrder="0"/>
    </dxf>
  </rfmt>
  <rcc rId="4839" sId="1">
    <nc r="E227" t="inlineStr">
      <is>
        <t>roshni</t>
      </is>
    </nc>
  </rcc>
  <rfmt sheetId="1" sqref="E227">
    <dxf>
      <alignment horizontal="general" vertical="bottom" textRotation="0" wrapText="0" indent="0" justifyLastLine="0" shrinkToFit="0" readingOrder="0"/>
      <border diagonalUp="0" diagonalDown="0" outline="0">
        <left/>
        <right/>
        <top/>
        <bottom/>
      </border>
    </dxf>
  </rfmt>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0" sId="1">
    <nc r="C138" t="inlineStr">
      <is>
        <t>passed</t>
      </is>
    </nc>
  </rcc>
  <rcc rId="4841" sId="1">
    <nc r="E138" t="inlineStr">
      <is>
        <t>roshni</t>
      </is>
    </nc>
  </rcc>
  <rcc rId="4842" sId="1">
    <nc r="C83" t="inlineStr">
      <is>
        <t>passed</t>
      </is>
    </nc>
  </rcc>
  <rcc rId="4843" sId="1">
    <nc r="E83" t="inlineStr">
      <is>
        <t>roshni</t>
      </is>
    </nc>
  </rcc>
  <rcc rId="4844" sId="1">
    <nc r="C84" t="inlineStr">
      <is>
        <t>passed</t>
      </is>
    </nc>
  </rcc>
  <rcc rId="4845" sId="1">
    <nc r="E84" t="inlineStr">
      <is>
        <t>roshni</t>
      </is>
    </nc>
  </rcc>
  <rcc rId="4846" sId="1">
    <nc r="C105" t="inlineStr">
      <is>
        <t>passed</t>
      </is>
    </nc>
  </rcc>
  <rcc rId="4847" sId="1">
    <nc r="C106" t="inlineStr">
      <is>
        <t>passed</t>
      </is>
    </nc>
  </rcc>
  <rcc rId="4848" sId="1">
    <nc r="C73" t="inlineStr">
      <is>
        <t>passed</t>
      </is>
    </nc>
  </rcc>
  <rcc rId="4849" sId="1">
    <nc r="C74" t="inlineStr">
      <is>
        <t>passed</t>
      </is>
    </nc>
  </rcc>
  <rcc rId="4850" sId="1">
    <nc r="C231" t="inlineStr">
      <is>
        <t>passed</t>
      </is>
    </nc>
  </rcc>
  <rcc rId="4851" sId="1">
    <nc r="C232" t="inlineStr">
      <is>
        <t>passed</t>
      </is>
    </nc>
  </rcc>
  <rcc rId="4852" sId="1">
    <nc r="C233" t="inlineStr">
      <is>
        <t>passed</t>
      </is>
    </nc>
  </rcc>
  <rcc rId="4853" sId="1">
    <nc r="C234" t="inlineStr">
      <is>
        <t>passed</t>
      </is>
    </nc>
  </rcc>
  <rcc rId="4854" sId="1">
    <nc r="C235" t="inlineStr">
      <is>
        <t>passed</t>
      </is>
    </nc>
  </rcc>
  <rcc rId="4855" sId="1">
    <nc r="C236" t="inlineStr">
      <is>
        <t>passed</t>
      </is>
    </nc>
  </rcc>
  <rcc rId="4856" sId="1">
    <nc r="C237" t="inlineStr">
      <is>
        <t>passed</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57" sId="1">
    <oc r="D246" t="inlineStr">
      <is>
        <t>t</t>
      </is>
    </oc>
    <nc r="D246"/>
  </rcc>
  <rcc rId="4858" sId="1">
    <nc r="C102" t="inlineStr">
      <is>
        <t>Blocked</t>
      </is>
    </nc>
  </rcc>
  <rcc rId="4859" sId="1">
    <nc r="C101" t="inlineStr">
      <is>
        <t>Blocked</t>
      </is>
    </nc>
  </rcc>
  <rcc rId="4860" sId="1">
    <nc r="C100" t="inlineStr">
      <is>
        <t>Blocked</t>
      </is>
    </nc>
  </rcc>
  <rcc rId="4861" sId="1">
    <nc r="C79" t="inlineStr">
      <is>
        <t>Blocked</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2" sId="1">
    <nc r="C260" t="inlineStr">
      <is>
        <t>Blocked</t>
      </is>
    </nc>
  </rcc>
  <rcc rId="4863" sId="1">
    <nc r="C149" t="inlineStr">
      <is>
        <t>passed</t>
      </is>
    </nc>
  </rcc>
  <rcc rId="4864" sId="1">
    <nc r="C148" t="inlineStr">
      <is>
        <t>passed</t>
      </is>
    </nc>
  </rcc>
  <rcc rId="4865" sId="1">
    <nc r="C223" t="inlineStr">
      <is>
        <t>passed</t>
      </is>
    </nc>
  </rcc>
  <rcc rId="4866" sId="1">
    <nc r="C202" t="inlineStr">
      <is>
        <t>passed</t>
      </is>
    </nc>
  </rcc>
  <rcc rId="4867" sId="1">
    <nc r="C241"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1" sId="1">
    <nc r="C38" t="inlineStr">
      <is>
        <t>Failed</t>
      </is>
    </nc>
  </rcc>
  <rcc rId="3152" sId="1">
    <oc r="D38" t="inlineStr">
      <is>
        <t>HSD Fail : 16013518021 : [ADL-M][BIOS][Lp4x] : Observed error with latest selftest tool V135</t>
      </is>
    </oc>
    <nc r="D38" t="inlineStr">
      <is>
        <t>HSD Fail : 16013518021 : [ADL-M][BIOS][Lp4x] : Observed error with latest selftest tool V136</t>
      </is>
    </nc>
  </rcc>
  <rcv guid="{C9449C0B-0651-4193-BD35-CA0B3FE1D37D}" action="delete"/>
  <rdn rId="0" localSheetId="1" customView="1" name="Z_C9449C0B_0651_4193_BD35_CA0B3FE1D37D_.wvu.FilterData" hidden="1" oldHidden="1">
    <formula>'ADL_M_LP5_CONS_BAT (1)'!$A$1:$AO$286</formula>
    <oldFormula>'ADL_M_LP5_CONS_BAT (1)'!$A$1:$AO$286</oldFormula>
  </rdn>
  <rcv guid="{C9449C0B-0651-4193-BD35-CA0B3FE1D37D}"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8" sId="1">
    <nc r="C191" t="inlineStr">
      <is>
        <t>passed</t>
      </is>
    </nc>
  </rcc>
  <rcc rId="4869" sId="1">
    <nc r="C204" t="inlineStr">
      <is>
        <t>passed</t>
      </is>
    </nc>
  </rcc>
  <rcc rId="4870" sId="1">
    <nc r="C169" t="inlineStr">
      <is>
        <t>passed</t>
      </is>
    </nc>
  </rcc>
  <rcc rId="4871" sId="1">
    <nc r="C170" t="inlineStr">
      <is>
        <t>passed</t>
      </is>
    </nc>
  </rcc>
  <rcc rId="4872" sId="1">
    <nc r="C19" t="inlineStr">
      <is>
        <t>passed</t>
      </is>
    </nc>
  </rcc>
  <rcc rId="4873" sId="1">
    <nc r="C22" t="inlineStr">
      <is>
        <t>Blocked</t>
      </is>
    </nc>
  </rcc>
  <rcc rId="4874" sId="1">
    <nc r="C284" t="inlineStr">
      <is>
        <t>passed</t>
      </is>
    </nc>
  </rcc>
  <rcc rId="4875" sId="1">
    <nc r="E284" t="inlineStr">
      <is>
        <t>roshni</t>
      </is>
    </nc>
  </rcc>
  <rcc rId="4876" sId="1">
    <nc r="C2" t="inlineStr">
      <is>
        <t>passed</t>
      </is>
    </nc>
  </rcc>
  <rcc rId="4877" sId="1">
    <nc r="E2" t="inlineStr">
      <is>
        <t>roshni</t>
      </is>
    </nc>
  </rcc>
  <rcc rId="4878" sId="1">
    <nc r="C286" t="inlineStr">
      <is>
        <t>passed</t>
      </is>
    </nc>
  </rcc>
  <rcc rId="4879" sId="1">
    <nc r="C71" t="inlineStr">
      <is>
        <t>passed</t>
      </is>
    </nc>
  </rcc>
  <rcc rId="4880" sId="1">
    <nc r="C214" t="inlineStr">
      <is>
        <t>passed</t>
      </is>
    </nc>
  </rcc>
  <rcc rId="4881" sId="1">
    <nc r="C176" t="inlineStr">
      <is>
        <t>passed</t>
      </is>
    </nc>
  </rcc>
  <rcc rId="4882" sId="1">
    <nc r="C63" t="inlineStr">
      <is>
        <t>passed</t>
      </is>
    </nc>
  </rcc>
  <rcc rId="4883" sId="1">
    <nc r="C183" t="inlineStr">
      <is>
        <t>passed</t>
      </is>
    </nc>
  </rcc>
  <rcc rId="4884" sId="1">
    <nc r="C180" t="inlineStr">
      <is>
        <t>passed</t>
      </is>
    </nc>
  </rcc>
  <rcc rId="4885" sId="1">
    <nc r="C213" t="inlineStr">
      <is>
        <t>passed</t>
      </is>
    </nc>
  </rcc>
  <rcc rId="4886" sId="1">
    <nc r="E213" t="inlineStr">
      <is>
        <t>roshni</t>
      </is>
    </nc>
  </rcc>
  <rcc rId="4887" sId="1">
    <nc r="E180" t="inlineStr">
      <is>
        <t>roshni</t>
      </is>
    </nc>
  </rcc>
  <rcc rId="4888" sId="1">
    <nc r="E183" t="inlineStr">
      <is>
        <t>roshni</t>
      </is>
    </nc>
  </rcc>
  <rcc rId="4889" sId="1">
    <nc r="E63" t="inlineStr">
      <is>
        <t>roshni</t>
      </is>
    </nc>
  </rcc>
  <rcc rId="4890" sId="1">
    <nc r="E176" t="inlineStr">
      <is>
        <t>roshni</t>
      </is>
    </nc>
  </rcc>
  <rcc rId="4891" sId="1">
    <nc r="E214" t="inlineStr">
      <is>
        <t>roshni</t>
      </is>
    </nc>
  </rcc>
  <rcc rId="4892" sId="1">
    <nc r="C184" t="inlineStr">
      <is>
        <t>passed</t>
      </is>
    </nc>
  </rcc>
  <rcc rId="4893" sId="1">
    <nc r="E184" t="inlineStr">
      <is>
        <t>roshni</t>
      </is>
    </nc>
  </rcc>
  <rcc rId="4894" sId="1">
    <nc r="C173" t="inlineStr">
      <is>
        <t>passed</t>
      </is>
    </nc>
  </rcc>
  <rcc rId="4895" sId="1">
    <nc r="C285" t="inlineStr">
      <is>
        <t>passed</t>
      </is>
    </nc>
  </rcc>
  <rcc rId="4896" sId="1">
    <nc r="C90" t="inlineStr">
      <is>
        <t>passed</t>
      </is>
    </nc>
  </rcc>
  <rcc rId="4897" sId="1">
    <nc r="C29" t="inlineStr">
      <is>
        <t>passed</t>
      </is>
    </nc>
  </rcc>
  <rcc rId="4898" sId="1">
    <nc r="E90" t="inlineStr">
      <is>
        <t>roshni</t>
      </is>
    </nc>
  </rcc>
  <rcc rId="4899" sId="1">
    <nc r="E285" t="inlineStr">
      <is>
        <t>roshni</t>
      </is>
    </nc>
  </rcc>
  <rcc rId="4900" sId="1">
    <nc r="E29" t="inlineStr">
      <is>
        <t>roshni</t>
      </is>
    </nc>
  </rcc>
  <rcc rId="4901" sId="1">
    <nc r="E173" t="inlineStr">
      <is>
        <t>roshni</t>
      </is>
    </nc>
  </rcc>
  <rfmt sheetId="1" sqref="E173">
    <dxf>
      <alignment horizontal="general" vertical="bottom" textRotation="0" wrapText="0" indent="0" justifyLastLine="0" shrinkToFit="0" readingOrder="0"/>
    </dxf>
  </rfmt>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2" sId="1">
    <nc r="C194" t="inlineStr">
      <is>
        <t>passed</t>
      </is>
    </nc>
  </rcc>
  <rcc rId="4903" sId="1">
    <nc r="C195" t="inlineStr">
      <is>
        <t>passed</t>
      </is>
    </nc>
  </rcc>
  <rcc rId="4904" sId="1">
    <nc r="C192" t="inlineStr">
      <is>
        <t>passed</t>
      </is>
    </nc>
  </rcc>
  <rcc rId="4905" sId="1">
    <nc r="C230" t="inlineStr">
      <is>
        <t>passed</t>
      </is>
    </nc>
  </rcc>
  <rcc rId="4906" sId="1">
    <nc r="C69" t="inlineStr">
      <is>
        <t>passed</t>
      </is>
    </nc>
  </rcc>
  <rcc rId="4907" sId="1">
    <nc r="C151" t="inlineStr">
      <is>
        <t>passed</t>
      </is>
    </nc>
  </rcc>
  <rcc rId="4908" sId="1">
    <nc r="C150" t="inlineStr">
      <is>
        <t>passed</t>
      </is>
    </nc>
  </rcc>
  <rcc rId="4909" sId="1">
    <nc r="C54" t="inlineStr">
      <is>
        <t>passed</t>
      </is>
    </nc>
  </rcc>
  <rcc rId="4910" sId="1">
    <nc r="C254" t="inlineStr">
      <is>
        <t>passed</t>
      </is>
    </nc>
  </rcc>
  <rcc rId="4911" sId="1">
    <nc r="C200" t="inlineStr">
      <is>
        <t>passed</t>
      </is>
    </nc>
  </rcc>
  <rcc rId="4912" sId="1">
    <nc r="C43" t="inlineStr">
      <is>
        <t>passed</t>
      </is>
    </nc>
  </rcc>
  <rcc rId="4913" sId="1">
    <nc r="C53" t="inlineStr">
      <is>
        <t>passed</t>
      </is>
    </nc>
  </rcc>
  <rcc rId="4914" sId="1">
    <nc r="C253" t="inlineStr">
      <is>
        <t>passed</t>
      </is>
    </nc>
  </rcc>
  <rcc rId="4915" sId="1">
    <nc r="C40" t="inlineStr">
      <is>
        <t>passed</t>
      </is>
    </nc>
  </rcc>
  <rcc rId="4916" sId="1">
    <nc r="C89" t="inlineStr">
      <is>
        <t>passed</t>
      </is>
    </nc>
  </rcc>
  <rcc rId="4917" sId="1">
    <nc r="C244" t="inlineStr">
      <is>
        <t>passed</t>
      </is>
    </nc>
  </rcc>
  <rcc rId="4918" sId="1">
    <nc r="E244" t="inlineStr">
      <is>
        <t>INTEL</t>
      </is>
    </nc>
  </rcc>
  <rcc rId="4919" sId="1">
    <nc r="E85" t="inlineStr">
      <is>
        <t>INTEL</t>
      </is>
    </nc>
  </rcc>
  <rcc rId="4920" sId="1">
    <nc r="E194" t="inlineStr">
      <is>
        <t>INTEL</t>
      </is>
    </nc>
  </rcc>
  <rcc rId="4921" sId="1">
    <nc r="E195" t="inlineStr">
      <is>
        <t>INTEL</t>
      </is>
    </nc>
  </rcc>
  <rcc rId="4922" sId="1">
    <nc r="E192" t="inlineStr">
      <is>
        <t>INTEL</t>
      </is>
    </nc>
  </rcc>
  <rcc rId="4923" sId="1">
    <nc r="E230" t="inlineStr">
      <is>
        <t>INTEL</t>
      </is>
    </nc>
  </rcc>
  <rfmt sheetId="1" sqref="E230">
    <dxf>
      <alignment horizontal="general" vertical="bottom" textRotation="0" wrapText="0" indent="0" justifyLastLine="0" shrinkToFit="0" readingOrder="0"/>
    </dxf>
  </rfmt>
  <rcc rId="4924" sId="1">
    <nc r="E69" t="inlineStr">
      <is>
        <t>INTEL</t>
      </is>
    </nc>
  </rcc>
  <rfmt sheetId="1" sqref="E69">
    <dxf>
      <alignment horizontal="general" vertical="bottom" textRotation="0" wrapText="0" indent="0" justifyLastLine="0" shrinkToFit="0" readingOrder="0"/>
      <border diagonalUp="0" diagonalDown="0" outline="0">
        <left/>
        <right/>
        <top/>
        <bottom/>
      </border>
    </dxf>
  </rfmt>
  <rcc rId="4925" sId="1">
    <nc r="E43" t="inlineStr">
      <is>
        <t>INTEL</t>
      </is>
    </nc>
  </rcc>
  <rfmt sheetId="1" sqref="E43">
    <dxf>
      <alignment horizontal="general" vertical="bottom" textRotation="0" wrapText="0" indent="0" justifyLastLine="0" shrinkToFit="0" readingOrder="0"/>
      <border diagonalUp="0" diagonalDown="0" outline="0">
        <left/>
        <right/>
        <top/>
        <bottom/>
      </border>
    </dxf>
  </rfmt>
  <rcc rId="4926" sId="1">
    <nc r="E253" t="inlineStr">
      <is>
        <t>INTEL</t>
      </is>
    </nc>
  </rcc>
  <rfmt sheetId="1" sqref="E253">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927" sId="1">
    <nc r="E40" t="inlineStr">
      <is>
        <t>INTEL</t>
      </is>
    </nc>
  </rcc>
  <rfmt sheetId="1" sqref="E40">
    <dxf>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rfmt>
  <rcc rId="4928" sId="1">
    <nc r="E89" t="inlineStr">
      <is>
        <t>INTEL</t>
      </is>
    </nc>
  </rcc>
  <rcc rId="4929" sId="1">
    <nc r="E202" t="inlineStr">
      <is>
        <t>INTEL</t>
      </is>
    </nc>
  </rcc>
  <rcc rId="4930" sId="1">
    <nc r="E241" t="inlineStr">
      <is>
        <t>INTEL</t>
      </is>
    </nc>
  </rcc>
  <rfmt sheetId="1" sqref="E241">
    <dxf>
      <alignment horizontal="general" vertical="bottom" textRotation="0" wrapText="0" indent="0" justifyLastLine="0" shrinkToFit="0" readingOrder="0"/>
    </dxf>
  </rfmt>
  <rcc rId="4931" sId="1">
    <nc r="E149" t="inlineStr">
      <is>
        <t>INTEL</t>
      </is>
    </nc>
  </rcc>
  <rfmt sheetId="1" sqref="E149">
    <dxf>
      <alignment horizontal="general" vertical="bottom" textRotation="0" wrapText="0" indent="0" justifyLastLine="0" shrinkToFit="0" readingOrder="0"/>
    </dxf>
  </rfmt>
  <rcc rId="4932" sId="1">
    <nc r="E223" t="inlineStr">
      <is>
        <t>INTEL</t>
      </is>
    </nc>
  </rcc>
  <rfmt sheetId="1" sqref="E223">
    <dxf>
      <alignment horizontal="general" vertical="bottom" textRotation="0" wrapText="0" indent="0" justifyLastLine="0" shrinkToFit="0" readingOrder="0"/>
    </dxf>
  </rfmt>
  <rcc rId="4933" sId="1">
    <nc r="E148" t="inlineStr">
      <is>
        <t>INTEL</t>
      </is>
    </nc>
  </rcc>
  <rfmt sheetId="1" sqref="E148">
    <dxf>
      <alignment horizontal="general" vertical="bottom" textRotation="0" wrapText="0" indent="0" justifyLastLine="0" shrinkToFit="0" readingOrder="0"/>
    </dxf>
  </rfmt>
  <rcc rId="4934" sId="1">
    <nc r="E38" t="inlineStr">
      <is>
        <t>INTEL</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5" sId="1">
    <nc r="C85" t="inlineStr">
      <is>
        <t>passed</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36" sId="1">
    <nc r="C205" t="inlineStr">
      <is>
        <t>passed</t>
      </is>
    </nc>
  </rcc>
  <rcc rId="4937" sId="1">
    <nc r="E205" t="inlineStr">
      <is>
        <t>INTEL</t>
      </is>
    </nc>
  </rcc>
  <rcc rId="4938" sId="1">
    <nc r="C133" t="inlineStr">
      <is>
        <t>passed</t>
      </is>
    </nc>
  </rcc>
  <rcc rId="4939" sId="1">
    <nc r="E133" t="inlineStr">
      <is>
        <t>INTEL</t>
      </is>
    </nc>
  </rcc>
  <rcc rId="4940" sId="1">
    <nc r="C132" t="inlineStr">
      <is>
        <t>passed</t>
      </is>
    </nc>
  </rcc>
  <rcc rId="4941" sId="1">
    <nc r="E132" t="inlineStr">
      <is>
        <t>INTEL</t>
      </is>
    </nc>
  </rcc>
  <rcc rId="4942" sId="1">
    <nc r="C264" t="inlineStr">
      <is>
        <t>passed</t>
      </is>
    </nc>
  </rcc>
  <rcc rId="4943" sId="1">
    <nc r="E264" t="inlineStr">
      <is>
        <t>INTEL</t>
      </is>
    </nc>
  </rcc>
  <rcc rId="4944" sId="1">
    <nc r="C277" t="inlineStr">
      <is>
        <t>Blocked</t>
      </is>
    </nc>
  </rcc>
  <rcc rId="4945" sId="1">
    <nc r="C278" t="inlineStr">
      <is>
        <t>Blocked</t>
      </is>
    </nc>
  </rcc>
  <rcc rId="4946" sId="1">
    <nc r="C279" t="inlineStr">
      <is>
        <t>Blocked</t>
      </is>
    </nc>
  </rcc>
  <rcc rId="4947" sId="1">
    <nc r="C70" t="inlineStr">
      <is>
        <t>Blocked</t>
      </is>
    </nc>
  </rcc>
  <rcc rId="4948" sId="1">
    <nc r="C56" t="inlineStr">
      <is>
        <t>Blocked</t>
      </is>
    </nc>
  </rcc>
  <rcc rId="4949" sId="1">
    <nc r="C210" t="inlineStr">
      <is>
        <t>Blocked</t>
      </is>
    </nc>
  </rcc>
  <rcc rId="4950" sId="1">
    <nc r="C211" t="inlineStr">
      <is>
        <t>Blocked</t>
      </is>
    </nc>
  </rcc>
  <rcc rId="4951" sId="1">
    <nc r="C124" t="inlineStr">
      <is>
        <t>Blocked</t>
      </is>
    </nc>
  </rcc>
  <rcc rId="4952" sId="1">
    <nc r="C252" t="inlineStr">
      <is>
        <t>Blocked</t>
      </is>
    </nc>
  </rcc>
  <rcc rId="4953" sId="1">
    <nc r="C251" t="inlineStr">
      <is>
        <t>Blocked</t>
      </is>
    </nc>
  </rcc>
  <rcc rId="4954" sId="1">
    <nc r="C38" t="inlineStr">
      <is>
        <t>Failed</t>
      </is>
    </nc>
  </rcc>
  <rcc rId="4955" sId="1">
    <nc r="E7" t="inlineStr">
      <is>
        <t>INTEL</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56" sId="1">
    <nc r="C7" t="inlineStr">
      <is>
        <t>passed</t>
      </is>
    </nc>
  </rcc>
  <rcc rId="4957" sId="1">
    <nc r="C8" t="inlineStr">
      <is>
        <t>passed</t>
      </is>
    </nc>
  </rcc>
  <rcc rId="4958" sId="1">
    <nc r="E8" t="inlineStr">
      <is>
        <t>INTEL</t>
      </is>
    </nc>
  </rcc>
  <rcc rId="4959" sId="1">
    <nc r="C94" t="inlineStr">
      <is>
        <t>passed</t>
      </is>
    </nc>
  </rcc>
  <rcc rId="4960" sId="1">
    <nc r="E94" t="inlineStr">
      <is>
        <t>INTEL</t>
      </is>
    </nc>
  </rcc>
  <rcc rId="4961" sId="1">
    <nc r="C28" t="inlineStr">
      <is>
        <t>passed</t>
      </is>
    </nc>
  </rcc>
  <rcc rId="4962" sId="1">
    <nc r="E28" t="inlineStr">
      <is>
        <t>INTEL</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63" sId="1">
    <oc r="E197" t="inlineStr">
      <is>
        <t>Navya</t>
      </is>
    </oc>
    <nc r="E197"/>
  </rcc>
  <rcc rId="4964" sId="1">
    <oc r="E199" t="inlineStr">
      <is>
        <t>Navya</t>
      </is>
    </oc>
    <nc r="E199"/>
  </rcc>
  <rcc rId="4965" sId="1">
    <oc r="E11" t="inlineStr">
      <is>
        <t>Navya</t>
      </is>
    </oc>
    <nc r="E11"/>
  </rcc>
  <rcc rId="4966" sId="1">
    <oc r="E104" t="inlineStr">
      <is>
        <t>Navya</t>
      </is>
    </oc>
    <nc r="E104"/>
  </rcc>
  <rcc rId="4967" sId="1">
    <oc r="E24" t="inlineStr">
      <is>
        <t>Navya</t>
      </is>
    </oc>
    <nc r="E24"/>
  </rcc>
  <rcc rId="4968" sId="1">
    <oc r="C38" t="inlineStr">
      <is>
        <t>Failed</t>
      </is>
    </oc>
    <nc r="C38"/>
  </rcc>
  <rcc rId="4969" sId="1">
    <oc r="E38" t="inlineStr">
      <is>
        <t>INTEL</t>
      </is>
    </oc>
    <nc r="E38"/>
  </rcc>
  <rcc rId="4970" sId="1">
    <oc r="E194" t="inlineStr">
      <is>
        <t>INTEL</t>
      </is>
    </oc>
    <nc r="E194"/>
  </rcc>
  <rcc rId="4971" sId="1">
    <oc r="E195" t="inlineStr">
      <is>
        <t>INTEL</t>
      </is>
    </oc>
    <nc r="E195"/>
  </rcc>
  <rcc rId="4972" sId="1">
    <oc r="E192" t="inlineStr">
      <is>
        <t>INTEL</t>
      </is>
    </oc>
    <nc r="E192"/>
  </rcc>
  <rcc rId="4973" sId="1">
    <oc r="E230" t="inlineStr">
      <is>
        <t>INTEL</t>
      </is>
    </oc>
    <nc r="E230"/>
  </rcc>
  <rcc rId="4974" sId="1">
    <oc r="E69" t="inlineStr">
      <is>
        <t>INTEL</t>
      </is>
    </oc>
    <nc r="E69"/>
  </rcc>
  <rcc rId="4975" sId="1">
    <oc r="E151" t="inlineStr">
      <is>
        <t>Navya</t>
      </is>
    </oc>
    <nc r="E151"/>
  </rcc>
  <rcc rId="4976" sId="1">
    <oc r="E150" t="inlineStr">
      <is>
        <t>Navya</t>
      </is>
    </oc>
    <nc r="E150"/>
  </rcc>
  <rcc rId="4977" sId="1">
    <oc r="E54" t="inlineStr">
      <is>
        <t>Navya</t>
      </is>
    </oc>
    <nc r="E54"/>
  </rcc>
  <rcc rId="4978" sId="1">
    <oc r="E254" t="inlineStr">
      <is>
        <t>Navya</t>
      </is>
    </oc>
    <nc r="E254"/>
  </rcc>
  <rcc rId="4979" sId="1">
    <oc r="E200" t="inlineStr">
      <is>
        <t>Navya</t>
      </is>
    </oc>
    <nc r="E200"/>
  </rcc>
  <rcc rId="4980" sId="1">
    <oc r="E53" t="inlineStr">
      <is>
        <t>Navya</t>
      </is>
    </oc>
    <nc r="E53"/>
  </rcc>
  <rcc rId="4981" sId="1">
    <oc r="C53" t="inlineStr">
      <is>
        <t>passed</t>
      </is>
    </oc>
    <nc r="C53"/>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3" sId="1">
    <nc r="C134" t="inlineStr">
      <is>
        <t>passed</t>
      </is>
    </nc>
  </rcc>
  <rcc rId="4984" sId="1">
    <nc r="C135" t="inlineStr">
      <is>
        <t>passed</t>
      </is>
    </nc>
  </rcc>
  <rcc rId="4985" sId="1">
    <nc r="C131"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86" sId="1">
    <nc r="C147" t="inlineStr">
      <is>
        <t>passed</t>
      </is>
    </nc>
  </rcc>
  <rcc rId="4987" sId="1">
    <nc r="E194" t="inlineStr">
      <is>
        <t>roshni</t>
      </is>
    </nc>
  </rcc>
  <rcc rId="4988" sId="1">
    <nc r="E195" t="inlineStr">
      <is>
        <t>roshni</t>
      </is>
    </nc>
  </rcc>
  <rcc rId="4989" sId="1">
    <nc r="E192" t="inlineStr">
      <is>
        <t>roshni</t>
      </is>
    </nc>
  </rcc>
  <rcc rId="4990" sId="1">
    <nc r="E230" t="inlineStr">
      <is>
        <t>roshni</t>
      </is>
    </nc>
  </rcc>
  <rcc rId="4991" sId="1" odxf="1" dxf="1">
    <nc r="E136" t="inlineStr">
      <is>
        <t>roshni</t>
      </is>
    </nc>
    <odxf/>
    <ndxf/>
  </rcc>
  <rcc rId="4992" sId="1" odxf="1" dxf="1">
    <nc r="E69" t="inlineStr">
      <is>
        <t>roshni</t>
      </is>
    </nc>
    <odxf/>
    <ndxf/>
  </rcc>
  <rcc rId="4993" sId="1">
    <nc r="E32" t="inlineStr">
      <is>
        <t>roshni</t>
      </is>
    </nc>
  </rcc>
  <rcc rId="4994" sId="1">
    <nc r="E151" t="inlineStr">
      <is>
        <t>roshni</t>
      </is>
    </nc>
  </rcc>
  <rcc rId="4995" sId="1">
    <nc r="E150" t="inlineStr">
      <is>
        <t>roshni</t>
      </is>
    </nc>
  </rcc>
  <rcc rId="4996" sId="1">
    <nc r="E54" t="inlineStr">
      <is>
        <t>roshni</t>
      </is>
    </nc>
  </rcc>
  <rcc rId="4997" sId="1">
    <nc r="E254" t="inlineStr">
      <is>
        <t>roshni</t>
      </is>
    </nc>
  </rcc>
  <rcc rId="4998" sId="1">
    <nc r="E200" t="inlineStr">
      <is>
        <t>roshni</t>
      </is>
    </nc>
  </rcc>
  <rcc rId="4999" sId="1">
    <nc r="E73" t="inlineStr">
      <is>
        <t>roshni</t>
      </is>
    </nc>
  </rcc>
  <rcc rId="5000" sId="1">
    <nc r="E74" t="inlineStr">
      <is>
        <t>roshni</t>
      </is>
    </nc>
  </rcc>
  <rcc rId="5001" sId="1">
    <nc r="E212" t="inlineStr">
      <is>
        <t>roshni</t>
      </is>
    </nc>
  </rcc>
  <rcc rId="5002" sId="1">
    <nc r="E105" t="inlineStr">
      <is>
        <t>roshni</t>
      </is>
    </nc>
  </rcc>
  <rcc rId="5003" sId="1">
    <nc r="E106" t="inlineStr">
      <is>
        <t>roshni</t>
      </is>
    </nc>
  </rcc>
  <rcc rId="5004" sId="1">
    <nc r="E134" t="inlineStr">
      <is>
        <t>roshni</t>
      </is>
    </nc>
  </rcc>
  <rcc rId="5005" sId="1">
    <nc r="E135" t="inlineStr">
      <is>
        <t>roshni</t>
      </is>
    </nc>
  </rcc>
  <rcc rId="5006" sId="1">
    <nc r="E131" t="inlineStr">
      <is>
        <t>roshni</t>
      </is>
    </nc>
  </rcc>
  <rcc rId="5007" sId="1">
    <nc r="E286" t="inlineStr">
      <is>
        <t>roshni</t>
      </is>
    </nc>
  </rcc>
  <rcc rId="5008" sId="1" odxf="1" dxf="1">
    <nc r="E215" t="inlineStr">
      <is>
        <t>roshni</t>
      </is>
    </nc>
    <odxf/>
    <ndxf/>
  </rcc>
  <rcc rId="5009" sId="1" odxf="1" dxf="1">
    <nc r="E75" t="inlineStr">
      <is>
        <t>roshni</t>
      </is>
    </nc>
    <odxf/>
    <ndxf/>
  </rcc>
  <rcc rId="5010" sId="1">
    <nc r="E191" t="inlineStr">
      <is>
        <t>roshni</t>
      </is>
    </nc>
  </rcc>
  <rcc rId="5011" sId="1">
    <nc r="E204" t="inlineStr">
      <is>
        <t>roshni</t>
      </is>
    </nc>
  </rcc>
  <rcc rId="5012" sId="1" odxf="1" dxf="1">
    <nc r="E172" t="inlineStr">
      <is>
        <t>roshni</t>
      </is>
    </nc>
    <odxf/>
    <ndxf/>
  </rcc>
  <rcc rId="5013" sId="1">
    <nc r="E169" t="inlineStr">
      <is>
        <t>roshni</t>
      </is>
    </nc>
  </rcc>
  <rcc rId="5014" sId="1">
    <nc r="E170" t="inlineStr">
      <is>
        <t>roshni</t>
      </is>
    </nc>
  </rcc>
  <rcc rId="5015" sId="1">
    <nc r="E19" t="inlineStr">
      <is>
        <t>roshni</t>
      </is>
    </nc>
  </rcc>
  <rcc rId="5016" sId="1">
    <nc r="E147" t="inlineStr">
      <is>
        <t>roshni</t>
      </is>
    </nc>
  </rcc>
  <rcc rId="5017" sId="1">
    <nc r="E231" t="inlineStr">
      <is>
        <t>roshni</t>
      </is>
    </nc>
  </rcc>
  <rcc rId="5018" sId="1">
    <nc r="E232" t="inlineStr">
      <is>
        <t>roshni</t>
      </is>
    </nc>
  </rcc>
  <rcc rId="5019" sId="1">
    <nc r="E233" t="inlineStr">
      <is>
        <t>roshni</t>
      </is>
    </nc>
  </rcc>
  <rcc rId="5020" sId="1">
    <nc r="E234" t="inlineStr">
      <is>
        <t>roshni</t>
      </is>
    </nc>
  </rcc>
  <rcc rId="5021" sId="1">
    <nc r="E235" t="inlineStr">
      <is>
        <t>roshni</t>
      </is>
    </nc>
  </rcc>
  <rcc rId="5022" sId="1">
    <nc r="E236" t="inlineStr">
      <is>
        <t>roshni</t>
      </is>
    </nc>
  </rcc>
  <rcc rId="5023" sId="1">
    <nc r="E237" t="inlineStr">
      <is>
        <t>roshni</t>
      </is>
    </nc>
  </rcc>
  <rcc rId="5024" sId="1">
    <nc r="E67" t="inlineStr">
      <is>
        <t>roshni</t>
      </is>
    </nc>
  </rcc>
  <rcc rId="5025" sId="1">
    <nc r="E256" t="inlineStr">
      <is>
        <t>roshni</t>
      </is>
    </nc>
  </rcc>
  <rcc rId="5026" sId="1">
    <nc r="E182" t="inlineStr">
      <is>
        <t>roshni</t>
      </is>
    </nc>
  </rcc>
  <rcc rId="5027" sId="1">
    <nc r="E186" t="inlineStr">
      <is>
        <t>roshni</t>
      </is>
    </nc>
  </rcc>
  <rcc rId="5028" sId="1">
    <nc r="E174" t="inlineStr">
      <is>
        <t>roshni</t>
      </is>
    </nc>
  </rcc>
  <rcc rId="5029" sId="1">
    <nc r="E72" t="inlineStr">
      <is>
        <t>roshni</t>
      </is>
    </nc>
  </rcc>
  <rcc rId="5030" sId="1">
    <nc r="E81" t="inlineStr">
      <is>
        <t>roshni</t>
      </is>
    </nc>
  </rcc>
  <rcc rId="5031" sId="1">
    <nc r="E71" t="inlineStr">
      <is>
        <t>roshni</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32" sId="1">
    <oc r="E199" t="inlineStr">
      <is>
        <t>Navya</t>
      </is>
    </oc>
    <nc r="E199"/>
  </rcc>
  <rcft rId="4964" sheetId="1"/>
  <rcc rId="5033" sId="1">
    <oc r="E11" t="inlineStr">
      <is>
        <t>Navya</t>
      </is>
    </oc>
    <nc r="E11"/>
  </rcc>
  <rcft rId="4965" sheetId="1"/>
  <rcc rId="5034" sId="1">
    <nc r="E205" t="inlineStr">
      <is>
        <t>roshni</t>
      </is>
    </nc>
  </rcc>
  <rcft rId="4937" sheetId="1"/>
  <rcc rId="5035" sId="1">
    <nc r="C255" t="inlineStr">
      <is>
        <t>passed</t>
      </is>
    </nc>
  </rcc>
  <rcc rId="5036" sId="1">
    <nc r="C164" t="inlineStr">
      <is>
        <t>passed</t>
      </is>
    </nc>
  </rcc>
  <rcc rId="5037" sId="1">
    <nc r="E164" t="inlineStr">
      <is>
        <t>roshni</t>
      </is>
    </nc>
  </rcc>
  <rcc rId="5038" sId="1">
    <nc r="C167" t="inlineStr">
      <is>
        <t>passed</t>
      </is>
    </nc>
  </rcc>
  <rcc rId="5039" sId="1">
    <nc r="C166" t="inlineStr">
      <is>
        <t>passed</t>
      </is>
    </nc>
  </rcc>
  <rcc rId="5040" sId="1">
    <nc r="C157" t="inlineStr">
      <is>
        <t>passed</t>
      </is>
    </nc>
  </rcc>
  <rcc rId="5041" sId="1">
    <nc r="C159" t="inlineStr">
      <is>
        <t>passed</t>
      </is>
    </nc>
  </rcc>
  <rcc rId="5042" sId="1">
    <nc r="C228" t="inlineStr">
      <is>
        <t>passed</t>
      </is>
    </nc>
  </rcc>
  <rcc rId="5043" sId="1">
    <oc r="E151" t="inlineStr">
      <is>
        <t>Navya</t>
      </is>
    </oc>
    <nc r="E151"/>
  </rcc>
  <rcft rId="4994" sheetId="1"/>
  <rcft rId="4975" sheetId="1"/>
  <rcc rId="5044" sId="1">
    <oc r="E150" t="inlineStr">
      <is>
        <t>Navya</t>
      </is>
    </oc>
    <nc r="E150"/>
  </rcc>
  <rcft rId="4995" sheetId="1"/>
  <rcft rId="4976" sheetId="1"/>
  <rcc rId="5045" sId="1">
    <oc r="E54" t="inlineStr">
      <is>
        <t>Navya</t>
      </is>
    </oc>
    <nc r="E54"/>
  </rcc>
  <rcft rId="4996" sheetId="1"/>
  <rcft rId="4977" sheetId="1"/>
  <rcc rId="5046" sId="1">
    <oc r="E104" t="inlineStr">
      <is>
        <t>Navya</t>
      </is>
    </oc>
    <nc r="E104"/>
  </rcc>
  <rcft rId="4966" sheetId="1"/>
  <rcc rId="5047" sId="1">
    <oc r="E254" t="inlineStr">
      <is>
        <t>Navya</t>
      </is>
    </oc>
    <nc r="E254"/>
  </rcc>
  <rcft rId="4997" sheetId="1"/>
  <rcft rId="4978" sheetId="1"/>
  <rcc rId="5048" sId="1">
    <oc r="E200" t="inlineStr">
      <is>
        <t>Navya</t>
      </is>
    </oc>
    <nc r="E200"/>
  </rcc>
  <rcft rId="4998" sheetId="1"/>
  <rcft rId="4979" sheetId="1"/>
  <rcc rId="5049" sId="1">
    <oc r="E53" t="inlineStr">
      <is>
        <t>Navya</t>
      </is>
    </oc>
    <nc r="E53"/>
  </rcc>
  <rcft rId="4980" sheetId="1"/>
  <rcc rId="5050" sId="1">
    <oc r="E24" t="inlineStr">
      <is>
        <t>Navya</t>
      </is>
    </oc>
    <nc r="E24"/>
  </rcc>
  <rcft rId="4967" sheetId="1"/>
  <rcc rId="5051" sId="1">
    <oc r="E197" t="inlineStr">
      <is>
        <t>Navya</t>
      </is>
    </oc>
    <nc r="E197"/>
  </rcc>
  <rcft rId="4963" sheetId="1"/>
  <rcv guid="{CDE23880-CA62-4A12-AD22-AC8783BE719F}" action="delete"/>
  <rdn rId="0" localSheetId="1" customView="1" name="Z_CDE23880_CA62_4A12_AD22_AC8783BE719F_.wvu.FilterData" hidden="1" oldHidden="1">
    <formula>'ADL_M_LP5_CONS_BAT (1)'!$A$1:$AO$286</formula>
    <oldFormula>'ADL_M_LP5_CONS_BAT (1)'!$A$1:$AO$286</oldFormula>
  </rdn>
  <rcv guid="{CDE23880-CA62-4A12-AD22-AC8783BE719F}"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3" sId="1">
    <nc r="C119" t="inlineStr">
      <is>
        <t>passed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4" sId="1">
    <nc r="C260" t="inlineStr">
      <is>
        <t>Blocked</t>
      </is>
    </nc>
  </rcc>
  <rcc rId="3155" sId="1">
    <nc r="C250" t="inlineStr">
      <is>
        <t>Blocked</t>
      </is>
    </nc>
  </rcc>
  <rcc rId="3156" sId="1">
    <nc r="C114" t="inlineStr">
      <is>
        <t>Blocked</t>
      </is>
    </nc>
  </rcc>
  <rcc rId="3157" sId="1">
    <nc r="C108" t="inlineStr">
      <is>
        <t>Blocked</t>
      </is>
    </nc>
  </rcc>
  <rcc rId="3158" sId="1">
    <nc r="C262" t="inlineStr">
      <is>
        <t>Blocked</t>
      </is>
    </nc>
  </rcc>
  <rcc rId="3159" sId="1">
    <nc r="C266" t="inlineStr">
      <is>
        <t>Passed</t>
      </is>
    </nc>
  </rcc>
  <rcc rId="3160" sId="1">
    <nc r="C268" t="inlineStr">
      <is>
        <t>Passed</t>
      </is>
    </nc>
  </rcc>
  <rcc rId="3161" sId="1">
    <nc r="C31" t="inlineStr">
      <is>
        <t>Passed</t>
      </is>
    </nc>
  </rcc>
  <rcc rId="3162" sId="1">
    <nc r="C134" t="inlineStr">
      <is>
        <t>Passed</t>
      </is>
    </nc>
  </rcc>
  <rcc rId="3163" sId="1">
    <nc r="C135" t="inlineStr">
      <is>
        <t>Passed</t>
      </is>
    </nc>
  </rcc>
  <rcc rId="3164" sId="1">
    <nc r="C216" t="inlineStr">
      <is>
        <t>Passed</t>
      </is>
    </nc>
  </rcc>
  <rcc rId="3165" sId="1">
    <nc r="C131" t="inlineStr">
      <is>
        <t>Passed</t>
      </is>
    </nc>
  </rcc>
  <rcc rId="3166" sId="1">
    <nc r="C86" t="inlineStr">
      <is>
        <t>Blocked</t>
      </is>
    </nc>
  </rcc>
  <rcc rId="3167" sId="1">
    <nc r="C87" t="inlineStr">
      <is>
        <t>Blocked</t>
      </is>
    </nc>
  </rcc>
  <rcc rId="3168" sId="1">
    <nc r="C111" t="inlineStr">
      <is>
        <t>Blocked</t>
      </is>
    </nc>
  </rcc>
  <rcc rId="3169" sId="1">
    <nc r="C110" t="inlineStr">
      <is>
        <t>Blocked</t>
      </is>
    </nc>
  </rcc>
  <rcc rId="3170" sId="1">
    <nc r="C259" t="inlineStr">
      <is>
        <t>Blocked</t>
      </is>
    </nc>
  </rcc>
  <rcc rId="3171" sId="1">
    <nc r="C55" t="inlineStr">
      <is>
        <t>Blocked</t>
      </is>
    </nc>
  </rcc>
  <rcc rId="3172" sId="1">
    <nc r="C282" t="inlineStr">
      <is>
        <t>Blocked</t>
      </is>
    </nc>
  </rcc>
  <rcc rId="3173" sId="1">
    <nc r="C22" t="inlineStr">
      <is>
        <t>Blocked</t>
      </is>
    </nc>
  </rcc>
  <rcc rId="3174" sId="1">
    <nc r="C205" t="inlineStr">
      <is>
        <t>Passed</t>
      </is>
    </nc>
  </rcc>
  <rcc rId="3175" sId="1">
    <nc r="C251" t="inlineStr">
      <is>
        <t>Blocked</t>
      </is>
    </nc>
  </rcc>
  <rcc rId="3176" sId="1">
    <nc r="C252" t="inlineStr">
      <is>
        <t>Blocked</t>
      </is>
    </nc>
  </rcc>
  <rcc rId="3177" sId="1">
    <nc r="C124" t="inlineStr">
      <is>
        <t>Blocked</t>
      </is>
    </nc>
  </rcc>
  <rcc rId="3178" sId="1">
    <nc r="C277" t="inlineStr">
      <is>
        <t>Blocked</t>
      </is>
    </nc>
  </rcc>
  <rcc rId="3179" sId="1">
    <nc r="C279" t="inlineStr">
      <is>
        <t>Blocked</t>
      </is>
    </nc>
  </rcc>
  <rcc rId="3180" sId="1">
    <nc r="C278" t="inlineStr">
      <is>
        <t>Blocked</t>
      </is>
    </nc>
  </rcc>
  <rcc rId="3181" sId="1">
    <nc r="C227" t="inlineStr">
      <is>
        <t>Passed</t>
      </is>
    </nc>
  </rcc>
  <rcc rId="3182" sId="1">
    <nc r="C163" t="inlineStr">
      <is>
        <t>Passed</t>
      </is>
    </nc>
  </rcc>
  <rcc rId="3183" sId="1">
    <nc r="C162" t="inlineStr">
      <is>
        <t>Passed</t>
      </is>
    </nc>
  </rcc>
  <rcc rId="3184" sId="1">
    <nc r="C220" t="inlineStr">
      <is>
        <t>Passed</t>
      </is>
    </nc>
  </rcc>
  <rcc rId="3185" sId="1">
    <nc r="C145" t="inlineStr">
      <is>
        <t>Passed</t>
      </is>
    </nc>
  </rcc>
  <rcc rId="3186" sId="1">
    <nc r="C141" t="inlineStr">
      <is>
        <t>Passed</t>
      </is>
    </nc>
  </rcc>
  <rcc rId="3187" sId="1">
    <nc r="C143" t="inlineStr">
      <is>
        <t>Passed</t>
      </is>
    </nc>
  </rcc>
  <rcc rId="3188" sId="1">
    <nc r="C218" t="inlineStr">
      <is>
        <t>Passed</t>
      </is>
    </nc>
  </rcc>
  <rcc rId="3189" sId="1">
    <nc r="C84" t="inlineStr">
      <is>
        <t>Passed</t>
      </is>
    </nc>
  </rcc>
  <rcc rId="3190" sId="1">
    <nc r="C139" t="inlineStr">
      <is>
        <t>Passed</t>
      </is>
    </nc>
  </rcc>
  <rcc rId="3191" sId="1">
    <nc r="C106" t="inlineStr">
      <is>
        <t>Passed</t>
      </is>
    </nc>
  </rcc>
  <rcc rId="3192" sId="1">
    <nc r="C105" t="inlineStr">
      <is>
        <t>Passed</t>
      </is>
    </nc>
  </rcc>
  <rcc rId="3193" sId="1">
    <nc r="C190" t="inlineStr">
      <is>
        <t>Passed</t>
      </is>
    </nc>
  </rcc>
  <rcc rId="3194" sId="1">
    <nc r="C229" t="inlineStr">
      <is>
        <t>Passed</t>
      </is>
    </nc>
  </rcc>
  <rcc rId="3195" sId="1">
    <nc r="C189" t="inlineStr">
      <is>
        <t>Passed</t>
      </is>
    </nc>
  </rcc>
  <rcc rId="3196" sId="1">
    <nc r="C219" t="inlineStr">
      <is>
        <t>Passed</t>
      </is>
    </nc>
  </rcc>
  <rcc rId="3197" sId="1">
    <nc r="C144" t="inlineStr">
      <is>
        <t>Passed</t>
      </is>
    </nc>
  </rcc>
  <rcc rId="3198" sId="1">
    <nc r="C140" t="inlineStr">
      <is>
        <t>Passed</t>
      </is>
    </nc>
  </rcc>
  <rcc rId="3199" sId="1">
    <nc r="C217" t="inlineStr">
      <is>
        <t>Passed</t>
      </is>
    </nc>
  </rcc>
  <rcc rId="3200" sId="1">
    <nc r="C142" t="inlineStr">
      <is>
        <t>Passed</t>
      </is>
    </nc>
  </rcc>
  <rcc rId="3201" sId="1">
    <nc r="C83" t="inlineStr">
      <is>
        <t>Passed</t>
      </is>
    </nc>
  </rcc>
  <rcc rId="3202" sId="1">
    <nc r="C21" t="inlineStr">
      <is>
        <t>Passed</t>
      </is>
    </nc>
  </rcc>
  <rcc rId="3203" sId="1">
    <nc r="C138" t="inlineStr">
      <is>
        <t>Passed</t>
      </is>
    </nc>
  </rcc>
  <rcc rId="3204" sId="1">
    <nc r="C151" t="inlineStr">
      <is>
        <t>Passed</t>
      </is>
    </nc>
  </rcc>
  <rcc rId="3205" sId="1">
    <nc r="C150" t="inlineStr">
      <is>
        <t>Passed</t>
      </is>
    </nc>
  </rcc>
  <rcc rId="3206" sId="1">
    <nc r="C54" t="inlineStr">
      <is>
        <t>Passed</t>
      </is>
    </nc>
  </rcc>
  <rcc rId="3207" sId="1">
    <nc r="C170" t="inlineStr">
      <is>
        <t>Passed</t>
      </is>
    </nc>
  </rcc>
  <rcc rId="3208" sId="1">
    <nc r="C224" t="inlineStr">
      <is>
        <t>Passed</t>
      </is>
    </nc>
  </rcc>
  <rcc rId="3209" sId="1">
    <nc r="C197" t="inlineStr">
      <is>
        <t>Passed</t>
      </is>
    </nc>
  </rcc>
  <rcc rId="3210" sId="1">
    <nc r="C89" t="inlineStr">
      <is>
        <t>Passed</t>
      </is>
    </nc>
  </rcc>
  <rcc rId="3211" sId="1">
    <nc r="C215" t="inlineStr">
      <is>
        <t>Passed</t>
      </is>
    </nc>
  </rcc>
  <rcc rId="3212" sId="1">
    <nc r="C75" t="inlineStr">
      <is>
        <t>Passed</t>
      </is>
    </nc>
  </rcc>
  <rcc rId="3213" sId="1">
    <nc r="C132" t="inlineStr">
      <is>
        <t>Passed</t>
      </is>
    </nc>
  </rcc>
  <rcc rId="3214" sId="1">
    <nc r="C133" t="inlineStr">
      <is>
        <t>Passed</t>
      </is>
    </nc>
  </rcc>
  <rcc rId="3215" sId="1">
    <nc r="C198" t="inlineStr">
      <is>
        <t>Passed</t>
      </is>
    </nc>
  </rcc>
  <rcc rId="3216" sId="1">
    <nc r="C155" t="inlineStr">
      <is>
        <t>Passed</t>
      </is>
    </nc>
  </rcc>
  <rcc rId="3217" sId="1">
    <nc r="C49" t="inlineStr">
      <is>
        <t>Passed</t>
      </is>
    </nc>
  </rcc>
  <rcc rId="3218" sId="1">
    <nc r="C194" t="inlineStr">
      <is>
        <t>Passed</t>
      </is>
    </nc>
  </rcc>
  <rcc rId="3219" sId="1">
    <nc r="C195" t="inlineStr">
      <is>
        <t>Passed</t>
      </is>
    </nc>
  </rcc>
  <rcc rId="3220" sId="1">
    <nc r="C258" t="inlineStr">
      <is>
        <t>Passed</t>
      </is>
    </nc>
  </rcc>
  <rcc rId="3221" sId="1">
    <nc r="C265" t="inlineStr">
      <is>
        <t>Passed</t>
      </is>
    </nc>
  </rcc>
  <rcc rId="3222" sId="1">
    <nc r="C204" t="inlineStr">
      <is>
        <t>Passed</t>
      </is>
    </nc>
  </rcc>
  <rcc rId="3223" sId="1">
    <nc r="C200" t="inlineStr">
      <is>
        <t>Passed</t>
      </is>
    </nc>
  </rcc>
  <rcc rId="3224" sId="1">
    <nc r="C128" t="inlineStr">
      <is>
        <t>Passed</t>
      </is>
    </nc>
  </rcc>
  <rcc rId="3225" sId="1">
    <nc r="C129" t="inlineStr">
      <is>
        <t>Passed</t>
      </is>
    </nc>
  </rcc>
  <rcc rId="3226" sId="1">
    <nc r="C253" t="inlineStr">
      <is>
        <t>Passed</t>
      </is>
    </nc>
  </rcc>
  <rcc rId="3227" sId="1">
    <nc r="C88" t="inlineStr">
      <is>
        <t>Passed</t>
      </is>
    </nc>
  </rcc>
  <rcc rId="3228" sId="1">
    <nc r="C9" t="inlineStr">
      <is>
        <t>Passed</t>
      </is>
    </nc>
  </rcc>
  <rcc rId="3229" sId="1">
    <nc r="C85" t="inlineStr">
      <is>
        <t>Passed</t>
      </is>
    </nc>
  </rcc>
  <rcc rId="3230" sId="1">
    <nc r="C116" t="inlineStr">
      <is>
        <t>Passed</t>
      </is>
    </nc>
  </rcc>
  <rcc rId="3231" sId="1">
    <nc r="C115" t="inlineStr">
      <is>
        <t>Passed</t>
      </is>
    </nc>
  </rcc>
  <rcc rId="3232" sId="1">
    <nc r="C24" t="inlineStr">
      <is>
        <t>Passed</t>
      </is>
    </nc>
  </rcc>
  <rcc rId="3233" sId="1">
    <nc r="C107" t="inlineStr">
      <is>
        <t>Passed</t>
      </is>
    </nc>
  </rcc>
  <rcc rId="3234" sId="1">
    <nc r="C122" t="inlineStr">
      <is>
        <t>Passed</t>
      </is>
    </nc>
  </rcc>
  <rcc rId="3235" sId="1">
    <nc r="C121" t="inlineStr">
      <is>
        <t>Passed</t>
      </is>
    </nc>
  </rcc>
  <rcc rId="3236" sId="1">
    <nc r="C120" t="inlineStr">
      <is>
        <t>Passed</t>
      </is>
    </nc>
  </rcc>
  <rcc rId="3237" sId="1">
    <nc r="C269" t="inlineStr">
      <is>
        <t>Passed</t>
      </is>
    </nc>
  </rcc>
  <rcc rId="3238" sId="1">
    <nc r="C7" t="inlineStr">
      <is>
        <t>Passed</t>
      </is>
    </nc>
  </rcc>
  <rcc rId="3239" sId="1">
    <nc r="C60" t="inlineStr">
      <is>
        <t>Passed</t>
      </is>
    </nc>
  </rcc>
  <rcc rId="3240" sId="1">
    <nc r="C212" t="inlineStr">
      <is>
        <t>Passed</t>
      </is>
    </nc>
  </rcc>
  <rcc rId="3241" sId="1">
    <nc r="C280" t="inlineStr">
      <is>
        <t>Passed</t>
      </is>
    </nc>
  </rcc>
  <rcc rId="3242" sId="1">
    <nc r="C172" t="inlineStr">
      <is>
        <t>Passed</t>
      </is>
    </nc>
  </rcc>
  <rcc rId="3243" sId="1">
    <nc r="C244" t="inlineStr">
      <is>
        <t>Passed</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4" sId="1">
    <oc r="D108" t="inlineStr">
      <is>
        <t>Inventory Block : Blueray player not available</t>
      </is>
    </oc>
    <nc r="D108" t="inlineStr">
      <is>
        <t>executable block: Python Sv is not enabled</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5" sId="1">
    <nc r="C88" t="inlineStr">
      <is>
        <t>passed</t>
      </is>
    </nc>
  </rcc>
  <rcc rId="5056" sId="1">
    <nc r="E88" t="inlineStr">
      <is>
        <t>roshni</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57" sId="1">
    <nc r="C116" t="inlineStr">
      <is>
        <t>passed</t>
      </is>
    </nc>
  </rcc>
  <rcc rId="5058" sId="1">
    <nc r="E116" t="inlineStr">
      <is>
        <t>roshni</t>
      </is>
    </nc>
  </rcc>
  <rcc rId="5059" sId="1">
    <nc r="E255" t="inlineStr">
      <is>
        <t>roshni</t>
      </is>
    </nc>
  </rcc>
  <rcc rId="5060" sId="1">
    <nc r="C188" t="inlineStr">
      <is>
        <t>passed</t>
      </is>
    </nc>
  </rcc>
  <rcc rId="5061" sId="1">
    <nc r="E188" t="inlineStr">
      <is>
        <t>roshni</t>
      </is>
    </nc>
  </rcc>
  <rcc rId="5062" sId="1">
    <oc r="D273" t="inlineStr">
      <is>
        <t>Verified with Standard</t>
      </is>
    </oc>
    <nc r="D273"/>
  </rcc>
  <rcc rId="5063" sId="1">
    <nc r="C259" t="inlineStr">
      <is>
        <t>Blocked</t>
      </is>
    </nc>
  </rcc>
  <rcc rId="5064" sId="1">
    <nc r="C55" t="inlineStr">
      <is>
        <t>Blocked</t>
      </is>
    </nc>
  </rcc>
  <rcc rId="5065" sId="1">
    <nc r="C282" t="inlineStr">
      <is>
        <t>Blocked</t>
      </is>
    </nc>
  </rcc>
  <rcc rId="5066" sId="1">
    <nc r="C209" t="inlineStr">
      <is>
        <t>Blocked</t>
      </is>
    </nc>
  </rcc>
  <rcc rId="5067" sId="1">
    <nc r="C86" t="inlineStr">
      <is>
        <t>Blocked</t>
      </is>
    </nc>
  </rcc>
  <rcc rId="5068" sId="1">
    <nc r="C87" t="inlineStr">
      <is>
        <t>Blocked</t>
      </is>
    </nc>
  </rcc>
  <rcc rId="5069" sId="1">
    <nc r="C111" t="inlineStr">
      <is>
        <t>Blocked</t>
      </is>
    </nc>
  </rcc>
  <rcc rId="5070" sId="1">
    <nc r="C110" t="inlineStr">
      <is>
        <t>Blocked</t>
      </is>
    </nc>
  </rcc>
  <rcc rId="5071" sId="1">
    <nc r="C126" t="inlineStr">
      <is>
        <t>Blocked</t>
      </is>
    </nc>
  </rcc>
  <rcc rId="5072" sId="1">
    <nc r="C38" t="inlineStr">
      <is>
        <t>Failed</t>
      </is>
    </nc>
  </rcc>
  <rcc rId="5073" sId="1">
    <nc r="C108" t="inlineStr">
      <is>
        <t>Blocked</t>
      </is>
    </nc>
  </rcc>
  <rcc rId="5074" sId="1">
    <nc r="C95" t="inlineStr">
      <is>
        <t>Blocked</t>
      </is>
    </nc>
  </rcc>
  <rcc rId="5075" sId="1">
    <nc r="C96" t="inlineStr">
      <is>
        <t>Blocked</t>
      </is>
    </nc>
  </rcc>
  <rcc rId="5076" sId="1">
    <nc r="C57" t="inlineStr">
      <is>
        <t>Blocked</t>
      </is>
    </nc>
  </rcc>
  <rcc rId="5077" sId="1">
    <nc r="C250" t="inlineStr">
      <is>
        <t>Blocked</t>
      </is>
    </nc>
  </rcc>
  <rcc rId="5078" sId="1">
    <nc r="C114" t="inlineStr">
      <is>
        <t>Blocked</t>
      </is>
    </nc>
  </rcc>
  <rcc rId="5079" sId="1">
    <nc r="C262" t="inlineStr">
      <is>
        <t>Blocked</t>
      </is>
    </nc>
  </rcc>
  <rcc rId="5080" sId="1">
    <nc r="C51" t="inlineStr">
      <is>
        <t>Blocked</t>
      </is>
    </nc>
  </rcc>
  <rcc rId="5081" sId="1">
    <nc r="C52" t="inlineStr">
      <is>
        <t>Blocked</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82" sId="1">
    <nc r="C201" t="inlineStr">
      <is>
        <t>passed</t>
      </is>
    </nc>
  </rcc>
  <rcc rId="5083" sId="1">
    <nc r="E201" t="inlineStr">
      <is>
        <t>roshni</t>
      </is>
    </nc>
  </rcc>
  <rcv guid="{AD165226-10ED-4A07-BE8D-177534B79A09}" action="delete"/>
  <rdn rId="0" localSheetId="1" customView="1" name="Z_AD165226_10ED_4A07_BE8D_177534B79A09_.wvu.FilterData" hidden="1" oldHidden="1">
    <formula>'ADL_M_LP5_CONS_BAT (1)'!$A$1:$AO$286</formula>
    <oldFormula>'ADL_M_LP5_CONS_BAT (1)'!$A$1:$AO$286</oldFormula>
  </rdn>
  <rcv guid="{AD165226-10ED-4A07-BE8D-177534B79A09}" action="add"/>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85" sId="1">
    <nc r="C50" t="inlineStr">
      <is>
        <t>passed</t>
      </is>
    </nc>
  </rcc>
  <rcc rId="5086" sId="1">
    <nc r="E50" t="inlineStr">
      <is>
        <t>roshni</t>
      </is>
    </nc>
  </rcc>
  <rcc rId="5087" sId="1">
    <nc r="C153" t="inlineStr">
      <is>
        <t>passed</t>
      </is>
    </nc>
  </rcc>
  <rcc rId="5088" sId="1">
    <nc r="C154" t="inlineStr">
      <is>
        <t>passed</t>
      </is>
    </nc>
  </rcc>
  <rcc rId="5089" sId="1">
    <nc r="E154" t="inlineStr">
      <is>
        <t>roshni</t>
      </is>
    </nc>
  </rcc>
  <rcc rId="5090" sId="1">
    <nc r="E3" t="inlineStr">
      <is>
        <t>roshni</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1" sId="1">
    <nc r="C137" t="inlineStr">
      <is>
        <t>passed</t>
      </is>
    </nc>
  </rcc>
  <rcc rId="5092" sId="1">
    <nc r="E137" t="inlineStr">
      <is>
        <t>roshni</t>
      </is>
    </nc>
  </rcc>
  <rcc rId="5093" sId="1">
    <nc r="C42" t="inlineStr">
      <is>
        <t>passed</t>
      </is>
    </nc>
  </rcc>
  <rcc rId="5094" sId="1">
    <nc r="E42" t="inlineStr">
      <is>
        <t>roshni</t>
      </is>
    </nc>
  </rcc>
  <rcc rId="5095" sId="1">
    <nc r="C34" t="inlineStr">
      <is>
        <t>passed</t>
      </is>
    </nc>
  </rcc>
  <rcc rId="5096" sId="1">
    <nc r="C33" t="inlineStr">
      <is>
        <t>passed</t>
      </is>
    </nc>
  </rcc>
  <rcc rId="5097" sId="1">
    <nc r="E33" t="inlineStr">
      <is>
        <t>roshni</t>
      </is>
    </nc>
  </rcc>
  <rcc rId="5098" sId="1">
    <nc r="E34" t="inlineStr">
      <is>
        <t>roshni</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9" sId="1">
    <nc r="C146" t="inlineStr">
      <is>
        <t>passed</t>
      </is>
    </nc>
  </rcc>
  <rcc rId="5100" sId="1">
    <nc r="C115" t="inlineStr">
      <is>
        <t>passed</t>
      </is>
    </nc>
  </rcc>
  <rcc rId="5101" sId="1">
    <nc r="C18" t="inlineStr">
      <is>
        <t>passed</t>
      </is>
    </nc>
  </rcc>
  <rcc rId="5102" sId="1">
    <nc r="C9" t="inlineStr">
      <is>
        <t>passed</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3" sId="1">
    <nc r="E272" t="inlineStr">
      <is>
        <t>INTEL</t>
      </is>
    </nc>
  </rcc>
  <rcc rId="5104" sId="1">
    <nc r="E129" t="inlineStr">
      <is>
        <t>INTEL</t>
      </is>
    </nc>
  </rcc>
  <rcc rId="5105" sId="1">
    <nc r="E128" t="inlineStr">
      <is>
        <t>INTEL</t>
      </is>
    </nc>
  </rcc>
  <rcc rId="5106" sId="1">
    <nc r="C272" t="inlineStr">
      <is>
        <t>passed</t>
      </is>
    </nc>
  </rcc>
  <rcc rId="5107" sId="1">
    <nc r="C129" t="inlineStr">
      <is>
        <t>passed</t>
      </is>
    </nc>
  </rcc>
  <rcc rId="5108" sId="1">
    <nc r="C128" t="inlineStr">
      <is>
        <t>passed</t>
      </is>
    </nc>
  </rcc>
  <rcc rId="5109" sId="1">
    <nc r="C122" t="inlineStr">
      <is>
        <t>passed</t>
      </is>
    </nc>
  </rcc>
  <rcc rId="5110" sId="1">
    <nc r="C121" t="inlineStr">
      <is>
        <t>passed</t>
      </is>
    </nc>
  </rcc>
  <rcc rId="5111" sId="1">
    <nc r="E121" t="inlineStr">
      <is>
        <t>INTEL</t>
      </is>
    </nc>
  </rcc>
  <rcc rId="5112" sId="1">
    <nc r="E122" t="inlineStr">
      <is>
        <t>INTEL</t>
      </is>
    </nc>
  </rcc>
  <rcc rId="5113" sId="1">
    <nc r="C123" t="inlineStr">
      <is>
        <t>passed</t>
      </is>
    </nc>
  </rcc>
  <rcc rId="5114" sId="1">
    <nc r="E123" t="inlineStr">
      <is>
        <t>INTEL</t>
      </is>
    </nc>
  </rcc>
  <rcc rId="5115" sId="1">
    <nc r="E116" t="inlineStr">
      <is>
        <t>INTEL</t>
      </is>
    </nc>
  </rcc>
  <rcft rId="5058" sheetId="1"/>
  <rcc rId="5116" sId="1">
    <nc r="C118" t="inlineStr">
      <is>
        <t>passed</t>
      </is>
    </nc>
  </rcc>
  <rcc rId="5117" sId="1">
    <nc r="E118" t="inlineStr">
      <is>
        <t>INTEL</t>
      </is>
    </nc>
  </rcc>
  <rcc rId="5118" sId="1">
    <nc r="C171" t="inlineStr">
      <is>
        <t>passed</t>
      </is>
    </nc>
  </rcc>
  <rcc rId="5119" sId="1">
    <nc r="E171" t="inlineStr">
      <is>
        <t>INTEL</t>
      </is>
    </nc>
  </rcc>
  <rcc rId="5120" sId="1">
    <nc r="C5" t="inlineStr">
      <is>
        <t>passed</t>
      </is>
    </nc>
  </rcc>
  <rcc rId="5121" sId="1">
    <nc r="C4" t="inlineStr">
      <is>
        <t>passed</t>
      </is>
    </nc>
  </rcc>
  <rcc rId="5122" sId="1">
    <nc r="E4" t="inlineStr">
      <is>
        <t>INTEL</t>
      </is>
    </nc>
  </rcc>
  <rcc rId="5123" sId="1">
    <nc r="E5" t="inlineStr">
      <is>
        <t>INTEL</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4" sId="1">
    <nc r="C31" t="inlineStr">
      <is>
        <t>passed</t>
      </is>
    </nc>
  </rcc>
  <rcc rId="5125" sId="1">
    <nc r="E5" t="inlineStr">
      <is>
        <t>roshni</t>
      </is>
    </nc>
  </rcc>
  <rcft rId="5123" sheetId="1"/>
  <rcc rId="5126" sId="1">
    <nc r="E4" t="inlineStr">
      <is>
        <t>roshni</t>
      </is>
    </nc>
  </rcc>
  <rcft rId="5122" sheetId="1"/>
  <rcc rId="5127" sId="1">
    <nc r="C268" t="inlineStr">
      <is>
        <t>passed</t>
      </is>
    </nc>
  </rcc>
  <rcc rId="5128" sId="1">
    <nc r="E268" t="inlineStr">
      <is>
        <t>roshni</t>
      </is>
    </nc>
  </rcc>
  <rcc rId="5129" sId="1">
    <nc r="C266" t="inlineStr">
      <is>
        <t>passed</t>
      </is>
    </nc>
  </rcc>
  <rcc rId="5130" sId="1">
    <nc r="E266" t="inlineStr">
      <is>
        <t>roshni</t>
      </is>
    </nc>
  </rcc>
  <rcc rId="5131" sId="1">
    <nc r="E123" t="inlineStr">
      <is>
        <t>roshni</t>
      </is>
    </nc>
  </rcc>
  <rcft rId="5114" sheetId="1"/>
  <rcc rId="5132" sId="1">
    <nc r="E31" t="inlineStr">
      <is>
        <t>roshni</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33" sId="1">
    <oc r="E43" t="inlineStr">
      <is>
        <t>INTEL</t>
      </is>
    </oc>
    <nc r="E43" t="inlineStr">
      <is>
        <t>Ajay</t>
      </is>
    </nc>
  </rcc>
  <rcc rId="5134" sId="1" odxf="1" dxf="1">
    <oc r="E253" t="inlineStr">
      <is>
        <t>INTEL</t>
      </is>
    </oc>
    <nc r="E253" t="inlineStr">
      <is>
        <t>Ajay</t>
      </is>
    </nc>
    <odxf/>
    <ndxf/>
  </rcc>
  <rcc rId="5135" sId="1" odxf="1" dxf="1">
    <oc r="E40" t="inlineStr">
      <is>
        <t>INTEL</t>
      </is>
    </oc>
    <nc r="E40" t="inlineStr">
      <is>
        <t>Ajay</t>
      </is>
    </nc>
    <odxf/>
    <ndxf/>
  </rcc>
  <rcc rId="5136" sId="1" odxf="1" dxf="1">
    <oc r="E89" t="inlineStr">
      <is>
        <t>INTEL</t>
      </is>
    </oc>
    <nc r="E89" t="inlineStr">
      <is>
        <t>Ajay</t>
      </is>
    </nc>
    <odxf/>
    <ndxf/>
  </rcc>
  <rcc rId="5137" sId="1" odxf="1" dxf="1">
    <oc r="E7" t="inlineStr">
      <is>
        <t>INTEL</t>
      </is>
    </oc>
    <nc r="E7" t="inlineStr">
      <is>
        <t>Ajay</t>
      </is>
    </nc>
    <odxf/>
    <ndxf/>
  </rcc>
  <rcc rId="5138" sId="1" odxf="1" dxf="1">
    <oc r="E8" t="inlineStr">
      <is>
        <t>INTEL</t>
      </is>
    </oc>
    <nc r="E8" t="inlineStr">
      <is>
        <t>Ajay</t>
      </is>
    </nc>
    <odxf/>
    <ndxf/>
  </rcc>
  <rcc rId="5139" sId="1">
    <oc r="E94" t="inlineStr">
      <is>
        <t>INTEL</t>
      </is>
    </oc>
    <nc r="E94" t="inlineStr">
      <is>
        <t>Ajay</t>
      </is>
    </nc>
  </rcc>
  <rcc rId="5140" sId="1" odxf="1" dxf="1">
    <oc r="E28" t="inlineStr">
      <is>
        <t>INTEL</t>
      </is>
    </oc>
    <nc r="E28" t="inlineStr">
      <is>
        <t>Ajay</t>
      </is>
    </nc>
    <odxf/>
    <ndxf/>
  </rcc>
  <rcc rId="5141" sId="1" odxf="1" dxf="1">
    <oc r="E85" t="inlineStr">
      <is>
        <t>INTEL</t>
      </is>
    </oc>
    <nc r="E85" t="inlineStr">
      <is>
        <t>Ajay</t>
      </is>
    </nc>
    <odxf/>
    <ndxf/>
  </rcc>
  <rcc rId="5142" sId="1" odxf="1" dxf="1">
    <oc r="E116" t="inlineStr">
      <is>
        <t>INTEL</t>
      </is>
    </oc>
    <nc r="E116" t="inlineStr">
      <is>
        <t>Ajay</t>
      </is>
    </nc>
    <odxf/>
    <ndxf/>
  </rcc>
  <rcc rId="5143" sId="1" odxf="1" dxf="1">
    <oc r="E202" t="inlineStr">
      <is>
        <t>INTEL</t>
      </is>
    </oc>
    <nc r="E202" t="inlineStr">
      <is>
        <t>Ajay</t>
      </is>
    </nc>
    <odxf/>
    <ndxf/>
  </rcc>
  <rcc rId="5144" sId="1" odxf="1" dxf="1">
    <oc r="E241" t="inlineStr">
      <is>
        <t>INTEL</t>
      </is>
    </oc>
    <nc r="E241" t="inlineStr">
      <is>
        <t>Ajay</t>
      </is>
    </nc>
    <odxf/>
    <ndxf/>
  </rcc>
  <rcc rId="5145" sId="1" odxf="1" dxf="1">
    <oc r="E244" t="inlineStr">
      <is>
        <t>INTEL</t>
      </is>
    </oc>
    <nc r="E244" t="inlineStr">
      <is>
        <t>Ajay</t>
      </is>
    </nc>
    <odxf/>
    <ndxf/>
  </rcc>
  <rcc rId="5146" sId="1" odxf="1" dxf="1">
    <oc r="E149" t="inlineStr">
      <is>
        <t>INTEL</t>
      </is>
    </oc>
    <nc r="E149" t="inlineStr">
      <is>
        <t>Ajay</t>
      </is>
    </nc>
    <odxf/>
    <ndxf/>
  </rcc>
  <rcc rId="5147" sId="1" odxf="1" dxf="1">
    <oc r="E223" t="inlineStr">
      <is>
        <t>INTEL</t>
      </is>
    </oc>
    <nc r="E223" t="inlineStr">
      <is>
        <t>Ajay</t>
      </is>
    </nc>
    <odxf/>
    <ndxf/>
  </rcc>
  <rcc rId="5148" sId="1" odxf="1" dxf="1">
    <oc r="E148" t="inlineStr">
      <is>
        <t>INTEL</t>
      </is>
    </oc>
    <nc r="E148" t="inlineStr">
      <is>
        <t>Ajay</t>
      </is>
    </nc>
    <odxf/>
    <ndxf/>
  </rcc>
  <rcc rId="5149" sId="1" odxf="1" dxf="1">
    <oc r="E272" t="inlineStr">
      <is>
        <t>INTEL</t>
      </is>
    </oc>
    <nc r="E272" t="inlineStr">
      <is>
        <t>Ajay</t>
      </is>
    </nc>
    <odxf/>
    <ndxf/>
  </rcc>
  <rcc rId="5150" sId="1" odxf="1" dxf="1">
    <oc r="E129" t="inlineStr">
      <is>
        <t>INTEL</t>
      </is>
    </oc>
    <nc r="E129" t="inlineStr">
      <is>
        <t>Ajay</t>
      </is>
    </nc>
    <odxf/>
    <ndxf/>
  </rcc>
  <rcc rId="5151" sId="1" odxf="1" dxf="1">
    <oc r="E128" t="inlineStr">
      <is>
        <t>INTEL</t>
      </is>
    </oc>
    <nc r="E128" t="inlineStr">
      <is>
        <t>Ajay</t>
      </is>
    </nc>
    <odxf/>
    <ndxf/>
  </rcc>
  <rcc rId="5152" sId="1" odxf="1" dxf="1">
    <oc r="E118" t="inlineStr">
      <is>
        <t>INTEL</t>
      </is>
    </oc>
    <nc r="E118" t="inlineStr">
      <is>
        <t>Ajay</t>
      </is>
    </nc>
    <odxf/>
    <ndxf/>
  </rcc>
  <rcc rId="5153" sId="1" odxf="1" dxf="1">
    <oc r="E171" t="inlineStr">
      <is>
        <t>INTEL</t>
      </is>
    </oc>
    <nc r="E171" t="inlineStr">
      <is>
        <t>Ajay</t>
      </is>
    </nc>
    <odxf/>
    <ndxf/>
  </rcc>
  <rcc rId="5154" sId="1" odxf="1" dxf="1">
    <oc r="E133" t="inlineStr">
      <is>
        <t>INTEL</t>
      </is>
    </oc>
    <nc r="E133" t="inlineStr">
      <is>
        <t>Ajay</t>
      </is>
    </nc>
    <odxf/>
    <ndxf/>
  </rcc>
  <rcc rId="5155" sId="1" odxf="1" dxf="1">
    <oc r="E132" t="inlineStr">
      <is>
        <t>INTEL</t>
      </is>
    </oc>
    <nc r="E132" t="inlineStr">
      <is>
        <t>Ajay</t>
      </is>
    </nc>
    <odxf/>
    <ndxf/>
  </rcc>
  <rcc rId="5156" sId="1" odxf="1" dxf="1">
    <oc r="E264" t="inlineStr">
      <is>
        <t>INTEL</t>
      </is>
    </oc>
    <nc r="E264" t="inlineStr">
      <is>
        <t>Ajay</t>
      </is>
    </nc>
    <odxf/>
    <ndxf/>
  </rcc>
  <rcc rId="5157" sId="1" odxf="1" dxf="1">
    <oc r="E122" t="inlineStr">
      <is>
        <t>INTEL</t>
      </is>
    </oc>
    <nc r="E122" t="inlineStr">
      <is>
        <t>Ajay</t>
      </is>
    </nc>
    <odxf/>
    <ndxf/>
  </rcc>
  <rcc rId="5158" sId="1" odxf="1" dxf="1">
    <oc r="E121" t="inlineStr">
      <is>
        <t>INTEL</t>
      </is>
    </oc>
    <nc r="E121" t="inlineStr">
      <is>
        <t>Ajay</t>
      </is>
    </nc>
    <odxf/>
    <ndxf/>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9">
  <userInfo guid="{682EC112-C0E5-4156-807F-A36922A52AC7}" name="Babulakshminarayan, AishwaryaX" id="-479852052" dateTime="2022-02-22T15:12:25"/>
  <userInfo guid="{02E72648-67FD-4458-8078-357EB685CB44}" name="Reddy, AvuluriX Ajay Kumar" id="-1963278030" dateTime="2022-02-23T17:31:13"/>
  <userInfo guid="{A83ECB46-E114-41CE-A0AB-B1F8A822016D}" name="Reddy, AvuluriX Ajay Kumar" id="-1963300764" dateTime="2022-03-30T10:00:01"/>
  <userInfo guid="{BAC2B4FB-C38D-4830-98CE-935CAAB7472E}" name="Babu, RoshniX" id="-1499920525" dateTime="2022-06-10T13:20:25"/>
  <userInfo guid="{591C9740-56FC-49FA-91B7-CBC7FEE0D8A4}" name="Babu, RoshniX" id="-1499912933" dateTime="2022-06-16T10:06:55"/>
  <userInfo guid="{B5A0BAAE-6082-4015-A76A-C42B53E7B5AA}" name="Babu, RoshniX" id="-1499887017" dateTime="2022-06-22T16:49:00"/>
  <userInfo guid="{B5A0BAAE-6082-4015-A76A-C42B53E7B5AA}" name="Babu, RoshniX" id="-1499883055" dateTime="2022-06-23T09:25:35"/>
  <userInfo guid="{840DFCA8-BFEF-47FE-929A-8360C1471F4F}" name="Babu, RoshniX" id="-1499895596" dateTime="2022-07-04T16:30:28"/>
  <userInfo guid="{A604C138-CAEE-40E7-A049-081A96FDC0DE}" name="Babu, RoshniX" id="-1499889408" dateTime="2022-07-08T10:14:4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microsoft.com/office/2006/relationships/wsSortMap" Target="wsSortMa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1"/>
  <sheetViews>
    <sheetView tabSelected="1" zoomScale="90" zoomScaleNormal="53" workbookViewId="0">
      <selection activeCell="C1" sqref="C1"/>
    </sheetView>
  </sheetViews>
  <sheetFormatPr defaultColWidth="9.109375" defaultRowHeight="14.4" x14ac:dyDescent="0.3"/>
  <cols>
    <col min="1" max="1" width="12" style="1" bestFit="1" customWidth="1"/>
    <col min="2" max="2" width="111.21875" style="1" customWidth="1"/>
    <col min="3" max="3" width="10.88671875" style="1" customWidth="1"/>
    <col min="4" max="4" width="82.77734375" style="1" bestFit="1" customWidth="1"/>
    <col min="5" max="16384" width="9.109375" style="1"/>
  </cols>
  <sheetData>
    <row r="1" spans="1:14" s="2" customFormat="1" x14ac:dyDescent="0.3">
      <c r="A1" s="5" t="s">
        <v>306</v>
      </c>
      <c r="B1" s="5" t="s">
        <v>307</v>
      </c>
      <c r="C1" s="5" t="s">
        <v>302</v>
      </c>
      <c r="D1" s="5" t="s">
        <v>285</v>
      </c>
      <c r="E1" s="5"/>
      <c r="F1" s="5"/>
      <c r="G1" s="5"/>
      <c r="H1" s="5"/>
      <c r="I1" s="5"/>
      <c r="J1" s="5"/>
      <c r="K1" s="5"/>
      <c r="L1" s="5"/>
      <c r="M1" s="5"/>
      <c r="N1" s="5"/>
    </row>
    <row r="2" spans="1:14" x14ac:dyDescent="0.3">
      <c r="A2" s="1" t="str">
        <f>HYPERLINK("https://hsdes.intel.com/resource/14013185879","14013185879")</f>
        <v>14013185879</v>
      </c>
      <c r="B2" s="1" t="s">
        <v>4</v>
      </c>
      <c r="C2" s="7" t="s">
        <v>298</v>
      </c>
    </row>
    <row r="3" spans="1:14" x14ac:dyDescent="0.3">
      <c r="A3" s="1" t="str">
        <f>HYPERLINK("https://hsdes.intel.com/resource/14013185937","14013185937")</f>
        <v>14013185937</v>
      </c>
      <c r="B3" s="1" t="s">
        <v>15</v>
      </c>
      <c r="C3" s="7" t="s">
        <v>298</v>
      </c>
      <c r="D3" s="11"/>
    </row>
    <row r="4" spans="1:14" x14ac:dyDescent="0.3">
      <c r="A4" s="1" t="str">
        <f>HYPERLINK("https://hsdes.intel.com/resource/14013187810","14013187810")</f>
        <v>14013187810</v>
      </c>
      <c r="B4" s="1" t="s">
        <v>259</v>
      </c>
      <c r="C4" s="7" t="s">
        <v>298</v>
      </c>
      <c r="D4" s="11"/>
    </row>
    <row r="5" spans="1:14" x14ac:dyDescent="0.3">
      <c r="A5" s="1" t="str">
        <f>HYPERLINK("https://hsdes.intel.com/resource/14013186268","14013186268")</f>
        <v>14013186268</v>
      </c>
      <c r="B5" s="1" t="s">
        <v>42</v>
      </c>
      <c r="C5" s="7" t="s">
        <v>298</v>
      </c>
      <c r="D5" s="11"/>
    </row>
    <row r="6" spans="1:14" x14ac:dyDescent="0.3">
      <c r="A6" s="1" t="str">
        <f>HYPERLINK("https://hsdes.intel.com/resource/14013187339","14013187339")</f>
        <v>14013187339</v>
      </c>
      <c r="B6" s="1" t="s">
        <v>197</v>
      </c>
      <c r="C6" s="7" t="s">
        <v>298</v>
      </c>
    </row>
    <row r="7" spans="1:14" x14ac:dyDescent="0.3">
      <c r="A7" s="1" t="str">
        <f>HYPERLINK("https://hsdes.intel.com/resource/14013187214","14013187214")</f>
        <v>14013187214</v>
      </c>
      <c r="B7" s="1" t="s">
        <v>166</v>
      </c>
      <c r="C7" s="7" t="s">
        <v>298</v>
      </c>
    </row>
    <row r="8" spans="1:14" x14ac:dyDescent="0.3">
      <c r="A8" s="1" t="str">
        <f>HYPERLINK("https://hsdes.intel.com/resource/14013187330","14013187330")</f>
        <v>14013187330</v>
      </c>
      <c r="B8" s="1" t="s">
        <v>192</v>
      </c>
      <c r="C8" s="7" t="s">
        <v>298</v>
      </c>
    </row>
    <row r="9" spans="1:14" x14ac:dyDescent="0.3">
      <c r="A9" s="1" t="str">
        <f>HYPERLINK("https://hsdes.intel.com/resource/14013187331","14013187331")</f>
        <v>14013187331</v>
      </c>
      <c r="B9" s="1" t="s">
        <v>193</v>
      </c>
      <c r="C9" s="7" t="s">
        <v>298</v>
      </c>
    </row>
    <row r="10" spans="1:14" x14ac:dyDescent="0.3">
      <c r="A10" s="1" t="str">
        <f>HYPERLINK("https://hsdes.intel.com/resource/14013187326","14013187326")</f>
        <v>14013187326</v>
      </c>
      <c r="B10" s="1" t="s">
        <v>190</v>
      </c>
      <c r="C10" s="7" t="s">
        <v>298</v>
      </c>
    </row>
    <row r="11" spans="1:14" x14ac:dyDescent="0.3">
      <c r="A11" s="1" t="str">
        <f>HYPERLINK("https://hsdes.intel.com/resource/14013187645","14013187645")</f>
        <v>14013187645</v>
      </c>
      <c r="B11" s="1" t="s">
        <v>228</v>
      </c>
      <c r="C11" s="7" t="s">
        <v>298</v>
      </c>
    </row>
    <row r="12" spans="1:14" ht="13.95" customHeight="1" x14ac:dyDescent="0.3">
      <c r="A12" s="1" t="str">
        <f>HYPERLINK("https://hsdes.intel.com/resource/14013185901","14013185901")</f>
        <v>14013185901</v>
      </c>
      <c r="B12" s="1" t="s">
        <v>12</v>
      </c>
      <c r="C12" s="7" t="s">
        <v>298</v>
      </c>
    </row>
    <row r="13" spans="1:14" x14ac:dyDescent="0.3">
      <c r="A13" s="1" t="str">
        <f>HYPERLINK("https://hsdes.intel.com/resource/14013187716","14013187716")</f>
        <v>14013187716</v>
      </c>
      <c r="B13" s="1" t="s">
        <v>237</v>
      </c>
      <c r="C13" s="7" t="s">
        <v>298</v>
      </c>
    </row>
    <row r="14" spans="1:14" x14ac:dyDescent="0.3">
      <c r="A14" s="1" t="str">
        <f>HYPERLINK("https://hsdes.intel.com/resource/14013186366","14013186366")</f>
        <v>14013186366</v>
      </c>
      <c r="B14" s="1" t="s">
        <v>49</v>
      </c>
      <c r="C14" s="4" t="s">
        <v>303</v>
      </c>
      <c r="D14" s="8" t="s">
        <v>288</v>
      </c>
    </row>
    <row r="15" spans="1:14" x14ac:dyDescent="0.3">
      <c r="A15" s="1" t="str">
        <f>HYPERLINK("https://hsdes.intel.com/resource/14013186368","14013186368")</f>
        <v>14013186368</v>
      </c>
      <c r="B15" s="1" t="s">
        <v>50</v>
      </c>
      <c r="C15" s="4" t="s">
        <v>303</v>
      </c>
      <c r="D15" s="8" t="s">
        <v>288</v>
      </c>
    </row>
    <row r="16" spans="1:14" x14ac:dyDescent="0.3">
      <c r="A16" s="1" t="str">
        <f>HYPERLINK("https://hsdes.intel.com/resource/14013187717","14013187717")</f>
        <v>14013187717</v>
      </c>
      <c r="B16" s="1" t="s">
        <v>238</v>
      </c>
      <c r="C16" s="7" t="s">
        <v>298</v>
      </c>
    </row>
    <row r="17" spans="1:4" x14ac:dyDescent="0.3">
      <c r="A17" s="12" t="str">
        <f>HYPERLINK("https://hsdes.intel.com/resource/14013186282","14013186282")</f>
        <v>14013186282</v>
      </c>
      <c r="B17" s="1" t="s">
        <v>44</v>
      </c>
      <c r="C17" s="7" t="s">
        <v>298</v>
      </c>
      <c r="D17" s="11"/>
    </row>
    <row r="18" spans="1:4" x14ac:dyDescent="0.3">
      <c r="A18" s="1" t="str">
        <f>HYPERLINK("https://hsdes.intel.com/resource/14013185907","14013185907")</f>
        <v>14013185907</v>
      </c>
      <c r="B18" s="1" t="s">
        <v>14</v>
      </c>
      <c r="C18" s="7" t="s">
        <v>298</v>
      </c>
    </row>
    <row r="19" spans="1:4" x14ac:dyDescent="0.3">
      <c r="A19" s="12" t="str">
        <f>HYPERLINK("https://hsdes.intel.com/resource/14013185899","14013185899")</f>
        <v>14013185899</v>
      </c>
      <c r="B19" s="1" t="s">
        <v>10</v>
      </c>
      <c r="C19" s="7" t="s">
        <v>298</v>
      </c>
    </row>
    <row r="20" spans="1:4" x14ac:dyDescent="0.3">
      <c r="A20" s="1" t="str">
        <f>HYPERLINK("https://hsdes.intel.com/resource/14013185900","14013185900")</f>
        <v>14013185900</v>
      </c>
      <c r="B20" s="1" t="s">
        <v>11</v>
      </c>
      <c r="C20" s="7" t="s">
        <v>298</v>
      </c>
    </row>
    <row r="21" spans="1:4" x14ac:dyDescent="0.3">
      <c r="A21" s="1" t="str">
        <f>HYPERLINK("https://hsdes.intel.com/resource/14013187748","14013187748")</f>
        <v>14013187748</v>
      </c>
      <c r="B21" s="1" t="s">
        <v>246</v>
      </c>
      <c r="C21" s="7" t="s">
        <v>298</v>
      </c>
    </row>
    <row r="22" spans="1:4" x14ac:dyDescent="0.3">
      <c r="A22" s="1" t="str">
        <f>HYPERLINK("https://hsdes.intel.com/resource/14013187107","14013187107")</f>
        <v>14013187107</v>
      </c>
      <c r="B22" s="1" t="s">
        <v>134</v>
      </c>
      <c r="C22" s="7" t="s">
        <v>298</v>
      </c>
      <c r="D22" s="9"/>
    </row>
    <row r="23" spans="1:4" x14ac:dyDescent="0.3">
      <c r="A23" s="1" t="str">
        <f>HYPERLINK("https://hsdes.intel.com/resource/14013186031","14013186031")</f>
        <v>14013186031</v>
      </c>
      <c r="B23" s="1" t="s">
        <v>21</v>
      </c>
      <c r="C23" s="7" t="s">
        <v>298</v>
      </c>
    </row>
    <row r="24" spans="1:4" x14ac:dyDescent="0.3">
      <c r="A24" s="1" t="str">
        <f>HYPERLINK("https://hsdes.intel.com/resource/14013187747","14013187747")</f>
        <v>14013187747</v>
      </c>
      <c r="B24" s="1" t="s">
        <v>245</v>
      </c>
      <c r="C24" s="7" t="s">
        <v>298</v>
      </c>
    </row>
    <row r="25" spans="1:4" x14ac:dyDescent="0.3">
      <c r="A25" s="1" t="str">
        <f>HYPERLINK("https://hsdes.intel.com/resource/14013185902","14013185902")</f>
        <v>14013185902</v>
      </c>
      <c r="B25" s="1" t="s">
        <v>13</v>
      </c>
      <c r="C25" s="7" t="s">
        <v>298</v>
      </c>
    </row>
    <row r="26" spans="1:4" x14ac:dyDescent="0.3">
      <c r="A26" s="1" t="str">
        <f>HYPERLINK("https://hsdes.intel.com/resource/14013187149","14013187149")</f>
        <v>14013187149</v>
      </c>
      <c r="B26" s="1" t="s">
        <v>144</v>
      </c>
      <c r="C26" s="7" t="s">
        <v>298</v>
      </c>
    </row>
    <row r="27" spans="1:4" x14ac:dyDescent="0.3">
      <c r="A27" s="1" t="str">
        <f>HYPERLINK("https://hsdes.intel.com/resource/14013187731","14013187731")</f>
        <v>14013187731</v>
      </c>
      <c r="B27" s="1" t="s">
        <v>241</v>
      </c>
      <c r="C27" s="7" t="s">
        <v>298</v>
      </c>
    </row>
    <row r="28" spans="1:4" x14ac:dyDescent="0.3">
      <c r="A28" s="1" t="str">
        <f>HYPERLINK("https://hsdes.intel.com/resource/14013186469","14013186469")</f>
        <v>14013186469</v>
      </c>
      <c r="B28" s="1" t="s">
        <v>67</v>
      </c>
      <c r="C28" s="7" t="s">
        <v>298</v>
      </c>
    </row>
    <row r="29" spans="1:4" x14ac:dyDescent="0.3">
      <c r="A29" s="1" t="str">
        <f>HYPERLINK("https://hsdes.intel.com/resource/14013185898","14013185898")</f>
        <v>14013185898</v>
      </c>
      <c r="B29" s="1" t="s">
        <v>9</v>
      </c>
      <c r="C29" s="7" t="s">
        <v>298</v>
      </c>
    </row>
    <row r="30" spans="1:4" x14ac:dyDescent="0.3">
      <c r="A30" s="1" t="str">
        <f>HYPERLINK("https://hsdes.intel.com/resource/14013187738","14013187738")</f>
        <v>14013187738</v>
      </c>
      <c r="B30" s="1" t="s">
        <v>243</v>
      </c>
      <c r="C30" s="7" t="s">
        <v>298</v>
      </c>
      <c r="D30" s="8"/>
    </row>
    <row r="31" spans="1:4" x14ac:dyDescent="0.3">
      <c r="A31" s="1" t="str">
        <f>HYPERLINK("https://hsdes.intel.com/resource/14013187540","14013187540")</f>
        <v>14013187540</v>
      </c>
      <c r="B31" s="1" t="s">
        <v>219</v>
      </c>
      <c r="C31" s="7" t="s">
        <v>298</v>
      </c>
    </row>
    <row r="32" spans="1:4" x14ac:dyDescent="0.3">
      <c r="A32" s="1" t="str">
        <f>HYPERLINK("https://hsdes.intel.com/resource/14013186210","14013186210")</f>
        <v>14013186210</v>
      </c>
      <c r="B32" s="1" t="s">
        <v>30</v>
      </c>
      <c r="C32" s="7" t="s">
        <v>298</v>
      </c>
    </row>
    <row r="33" spans="1:4" x14ac:dyDescent="0.3">
      <c r="A33" s="1" t="str">
        <f>HYPERLINK("https://hsdes.intel.com/resource/14013186218","14013186218")</f>
        <v>14013186218</v>
      </c>
      <c r="B33" s="1" t="s">
        <v>31</v>
      </c>
      <c r="C33" s="7" t="s">
        <v>298</v>
      </c>
    </row>
    <row r="34" spans="1:4" x14ac:dyDescent="0.3">
      <c r="A34" s="1" t="str">
        <f>HYPERLINK("https://hsdes.intel.com/resource/14013186221","14013186221")</f>
        <v>14013186221</v>
      </c>
      <c r="B34" s="1" t="s">
        <v>32</v>
      </c>
      <c r="C34" s="7" t="s">
        <v>298</v>
      </c>
    </row>
    <row r="35" spans="1:4" x14ac:dyDescent="0.3">
      <c r="A35" s="1" t="str">
        <f>HYPERLINK("https://hsdes.intel.com/resource/14013186036","14013186036")</f>
        <v>14013186036</v>
      </c>
      <c r="B35" s="1" t="s">
        <v>23</v>
      </c>
      <c r="C35" s="7" t="s">
        <v>298</v>
      </c>
    </row>
    <row r="36" spans="1:4" x14ac:dyDescent="0.3">
      <c r="A36" s="1" t="str">
        <f>HYPERLINK("https://hsdes.intel.com/resource/14013186042","14013186042")</f>
        <v>14013186042</v>
      </c>
      <c r="B36" s="1" t="s">
        <v>25</v>
      </c>
      <c r="C36" s="7" t="s">
        <v>298</v>
      </c>
    </row>
    <row r="37" spans="1:4" x14ac:dyDescent="0.3">
      <c r="A37" s="1">
        <v>14013187567</v>
      </c>
      <c r="B37" s="1" t="s">
        <v>24</v>
      </c>
      <c r="C37" s="7" t="s">
        <v>298</v>
      </c>
      <c r="D37" s="11"/>
    </row>
    <row r="38" spans="1:4" x14ac:dyDescent="0.3">
      <c r="A38" s="1" t="str">
        <f>HYPERLINK("https://hsdes.intel.com/resource/14013187567","14013187567")</f>
        <v>14013187567</v>
      </c>
      <c r="B38" s="1" t="s">
        <v>223</v>
      </c>
      <c r="C38" s="7" t="s">
        <v>298</v>
      </c>
      <c r="D38" s="3"/>
    </row>
    <row r="39" spans="1:4" x14ac:dyDescent="0.3">
      <c r="A39" s="1" t="str">
        <f>HYPERLINK("https://hsdes.intel.com/resource/14013187163","14013187163")</f>
        <v>14013187163</v>
      </c>
      <c r="B39" s="1" t="s">
        <v>149</v>
      </c>
      <c r="C39" s="7" t="s">
        <v>298</v>
      </c>
    </row>
    <row r="40" spans="1:4" x14ac:dyDescent="0.3">
      <c r="A40" s="1" t="str">
        <f>HYPERLINK("https://hsdes.intel.com/resource/14013187162","14013187162")</f>
        <v>14013187162</v>
      </c>
      <c r="B40" s="1" t="s">
        <v>148</v>
      </c>
      <c r="C40" s="7" t="s">
        <v>298</v>
      </c>
    </row>
    <row r="41" spans="1:4" x14ac:dyDescent="0.3">
      <c r="A41" s="1" t="str">
        <f>HYPERLINK("https://hsdes.intel.com/resource/14013186402","14013186402")</f>
        <v>14013186402</v>
      </c>
      <c r="B41" s="1" t="s">
        <v>52</v>
      </c>
      <c r="C41" s="7" t="s">
        <v>298</v>
      </c>
    </row>
    <row r="42" spans="1:4" x14ac:dyDescent="0.3">
      <c r="A42" s="1" t="str">
        <f>HYPERLINK("https://hsdes.intel.com/resource/14013187189","14013187189")</f>
        <v>14013187189</v>
      </c>
      <c r="B42" s="1" t="s">
        <v>153</v>
      </c>
      <c r="C42" s="7" t="s">
        <v>298</v>
      </c>
      <c r="D42" s="8"/>
    </row>
    <row r="43" spans="1:4" x14ac:dyDescent="0.3">
      <c r="A43" s="1" t="str">
        <f>HYPERLINK("https://hsdes.intel.com/resource/14013187338","14013187338")</f>
        <v>14013187338</v>
      </c>
      <c r="B43" s="1" t="s">
        <v>196</v>
      </c>
      <c r="C43" s="7" t="s">
        <v>298</v>
      </c>
      <c r="D43" s="11"/>
    </row>
    <row r="44" spans="1:4" x14ac:dyDescent="0.3">
      <c r="A44" s="1" t="str">
        <f>HYPERLINK("https://hsdes.intel.com/resource/14013186701","14013186701")</f>
        <v>14013186701</v>
      </c>
      <c r="B44" s="1" t="s">
        <v>102</v>
      </c>
      <c r="C44" s="7" t="s">
        <v>298</v>
      </c>
      <c r="D44" s="11"/>
    </row>
    <row r="45" spans="1:4" x14ac:dyDescent="0.3">
      <c r="A45" s="1" t="str">
        <f>HYPERLINK("https://hsdes.intel.com/resource/14013187032","14013187032")</f>
        <v>14013187032</v>
      </c>
      <c r="B45" s="1" t="s">
        <v>123</v>
      </c>
      <c r="C45" s="7" t="s">
        <v>298</v>
      </c>
    </row>
    <row r="46" spans="1:4" x14ac:dyDescent="0.3">
      <c r="A46" s="1" t="str">
        <f>HYPERLINK("https://hsdes.intel.com/resource/14013186257","14013186257")</f>
        <v>14013186257</v>
      </c>
      <c r="B46" s="1" t="s">
        <v>40</v>
      </c>
      <c r="C46" s="7" t="s">
        <v>298</v>
      </c>
    </row>
    <row r="47" spans="1:4" x14ac:dyDescent="0.3">
      <c r="A47" s="1" t="str">
        <f>HYPERLINK("https://hsdes.intel.com/resource/14013187110","14013187110")</f>
        <v>14013187110</v>
      </c>
      <c r="B47" s="1" t="s">
        <v>136</v>
      </c>
      <c r="C47" s="7" t="s">
        <v>298</v>
      </c>
    </row>
    <row r="48" spans="1:4" x14ac:dyDescent="0.3">
      <c r="A48" s="1" t="str">
        <f>HYPERLINK("https://hsdes.intel.com/resource/14013187792","14013187792")</f>
        <v>14013187792</v>
      </c>
      <c r="B48" s="1" t="s">
        <v>255</v>
      </c>
      <c r="C48" s="7" t="s">
        <v>298</v>
      </c>
    </row>
    <row r="49" spans="1:4" x14ac:dyDescent="0.3">
      <c r="A49" s="1" t="str">
        <f>HYPERLINK("https://hsdes.intel.com/resource/14013187817","14013187817")</f>
        <v>14013187817</v>
      </c>
      <c r="B49" s="1" t="s">
        <v>260</v>
      </c>
      <c r="C49" s="4" t="s">
        <v>303</v>
      </c>
      <c r="D49" s="8" t="s">
        <v>288</v>
      </c>
    </row>
    <row r="50" spans="1:4" x14ac:dyDescent="0.3">
      <c r="A50" s="1" t="str">
        <f>HYPERLINK("https://hsdes.intel.com/resource/14013186611","14013186611")</f>
        <v>14013186611</v>
      </c>
      <c r="B50" s="1" t="s">
        <v>100</v>
      </c>
      <c r="C50" s="4" t="s">
        <v>303</v>
      </c>
      <c r="D50" s="1" t="s">
        <v>300</v>
      </c>
    </row>
    <row r="51" spans="1:4" x14ac:dyDescent="0.3">
      <c r="A51" s="1" t="str">
        <f>HYPERLINK("https://hsdes.intel.com/resource/14013187772","14013187772")</f>
        <v>14013187772</v>
      </c>
      <c r="B51" s="1" t="s">
        <v>252</v>
      </c>
      <c r="C51" s="7" t="s">
        <v>298</v>
      </c>
      <c r="D51" s="9"/>
    </row>
    <row r="52" spans="1:4" x14ac:dyDescent="0.3">
      <c r="A52" s="1" t="str">
        <f>HYPERLINK("https://hsdes.intel.com/resource/14013186610","14013186610")</f>
        <v>14013186610</v>
      </c>
      <c r="B52" s="1" t="s">
        <v>99</v>
      </c>
      <c r="C52" s="4" t="s">
        <v>303</v>
      </c>
      <c r="D52" s="1" t="s">
        <v>300</v>
      </c>
    </row>
    <row r="53" spans="1:4" x14ac:dyDescent="0.3">
      <c r="A53" s="1" t="str">
        <f>HYPERLINK("https://hsdes.intel.com/resource/14013187363","14013187363")</f>
        <v>14013187363</v>
      </c>
      <c r="B53" s="1" t="s">
        <v>198</v>
      </c>
      <c r="C53" s="7" t="s">
        <v>298</v>
      </c>
    </row>
    <row r="54" spans="1:4" x14ac:dyDescent="0.3">
      <c r="A54" s="1" t="str">
        <f>HYPERLINK("https://hsdes.intel.com/resource/14013186609","14013186609")</f>
        <v>14013186609</v>
      </c>
      <c r="B54" s="1" t="s">
        <v>98</v>
      </c>
      <c r="C54" s="4" t="s">
        <v>303</v>
      </c>
      <c r="D54" s="1" t="s">
        <v>300</v>
      </c>
    </row>
    <row r="55" spans="1:4" x14ac:dyDescent="0.3">
      <c r="A55" s="1" t="str">
        <f>HYPERLINK("https://hsdes.intel.com/resource/14013186260","14013186260")</f>
        <v>14013186260</v>
      </c>
      <c r="B55" s="1" t="s">
        <v>41</v>
      </c>
      <c r="C55" s="7" t="s">
        <v>298</v>
      </c>
      <c r="D55" s="9"/>
    </row>
    <row r="56" spans="1:4" x14ac:dyDescent="0.3">
      <c r="A56" s="1" t="str">
        <f>HYPERLINK("https://hsdes.intel.com/resource/14013187752","14013187752")</f>
        <v>14013187752</v>
      </c>
      <c r="B56" s="1" t="s">
        <v>247</v>
      </c>
      <c r="C56" s="7" t="s">
        <v>298</v>
      </c>
      <c r="D56" s="9"/>
    </row>
    <row r="57" spans="1:4" x14ac:dyDescent="0.3">
      <c r="A57" s="1" t="str">
        <f>HYPERLINK("https://hsdes.intel.com/resource/14013187058","14013187058")</f>
        <v>14013187058</v>
      </c>
      <c r="B57" s="1" t="s">
        <v>128</v>
      </c>
      <c r="C57" s="7" t="s">
        <v>298</v>
      </c>
      <c r="D57" s="9"/>
    </row>
    <row r="58" spans="1:4" x14ac:dyDescent="0.3">
      <c r="A58" s="1" t="str">
        <f>HYPERLINK("https://hsdes.intel.com/resource/14013186395","14013186395")</f>
        <v>14013186395</v>
      </c>
      <c r="B58" s="1" t="s">
        <v>51</v>
      </c>
      <c r="C58" s="7" t="s">
        <v>298</v>
      </c>
    </row>
    <row r="59" spans="1:4" x14ac:dyDescent="0.3">
      <c r="A59">
        <v>14013184473</v>
      </c>
      <c r="B59" s="1" t="s">
        <v>191</v>
      </c>
      <c r="C59" s="7" t="s">
        <v>298</v>
      </c>
    </row>
    <row r="60" spans="1:4" x14ac:dyDescent="0.3">
      <c r="A60" s="1" t="str">
        <f>HYPERLINK("https://hsdes.intel.com/resource/14013185986","14013185986")</f>
        <v>14013185986</v>
      </c>
      <c r="B60" s="1" t="s">
        <v>18</v>
      </c>
      <c r="C60" s="7" t="s">
        <v>298</v>
      </c>
      <c r="D60" s="1" t="s">
        <v>299</v>
      </c>
    </row>
    <row r="61" spans="1:4" x14ac:dyDescent="0.3">
      <c r="A61" s="1" t="str">
        <f>HYPERLINK("https://hsdes.intel.com/resource/14013187399","14013187399")</f>
        <v>14013187399</v>
      </c>
      <c r="B61" s="1" t="s">
        <v>204</v>
      </c>
      <c r="C61" s="7" t="s">
        <v>298</v>
      </c>
      <c r="D61" s="8"/>
    </row>
    <row r="62" spans="1:4" x14ac:dyDescent="0.3">
      <c r="A62" s="1" t="str">
        <f>HYPERLINK("https://hsdes.intel.com/resource/14013187408","14013187408")</f>
        <v>14013187408</v>
      </c>
      <c r="B62" s="1" t="s">
        <v>205</v>
      </c>
      <c r="C62" s="7" t="s">
        <v>298</v>
      </c>
      <c r="D62" s="8"/>
    </row>
    <row r="63" spans="1:4" x14ac:dyDescent="0.3">
      <c r="A63" s="1" t="str">
        <f>HYPERLINK("https://hsdes.intel.com/resource/14013187769","14013187769")</f>
        <v>14013187769</v>
      </c>
      <c r="B63" s="1" t="s">
        <v>251</v>
      </c>
      <c r="C63" s="7" t="s">
        <v>298</v>
      </c>
    </row>
    <row r="64" spans="1:4" x14ac:dyDescent="0.3">
      <c r="A64" s="1" t="str">
        <f>HYPERLINK("https://hsdes.intel.com/resource/14013187419","14013187419")</f>
        <v>14013187419</v>
      </c>
      <c r="B64" s="1" t="s">
        <v>206</v>
      </c>
      <c r="C64" s="7" t="s">
        <v>298</v>
      </c>
      <c r="D64" s="8"/>
    </row>
    <row r="65" spans="1:4" x14ac:dyDescent="0.3">
      <c r="A65" s="1" t="str">
        <f>HYPERLINK("https://hsdes.intel.com/resource/14013186019","14013186019")</f>
        <v>14013186019</v>
      </c>
      <c r="B65" s="1" t="s">
        <v>19</v>
      </c>
      <c r="C65" s="7" t="s">
        <v>298</v>
      </c>
    </row>
    <row r="66" spans="1:4" x14ac:dyDescent="0.3">
      <c r="A66" s="1" t="str">
        <f>HYPERLINK("https://hsdes.intel.com/resource/14013186253","14013186253")</f>
        <v>14013186253</v>
      </c>
      <c r="B66" s="1" t="s">
        <v>38</v>
      </c>
      <c r="C66" s="7" t="s">
        <v>298</v>
      </c>
    </row>
    <row r="67" spans="1:4" x14ac:dyDescent="0.3">
      <c r="A67" s="1" t="str">
        <f>HYPERLINK("https://hsdes.intel.com/resource/14013186498","14013186498")</f>
        <v>14013186498</v>
      </c>
      <c r="B67" s="1" t="s">
        <v>81</v>
      </c>
      <c r="C67" s="7" t="s">
        <v>298</v>
      </c>
    </row>
    <row r="68" spans="1:4" x14ac:dyDescent="0.3">
      <c r="A68" s="1" t="str">
        <f>HYPERLINK("https://hsdes.intel.com/resource/14013186569","14013186569")</f>
        <v>14013186569</v>
      </c>
      <c r="B68" s="1" t="s">
        <v>88</v>
      </c>
      <c r="C68" s="7" t="s">
        <v>298</v>
      </c>
    </row>
    <row r="69" spans="1:4" x14ac:dyDescent="0.3">
      <c r="A69" s="1" t="str">
        <f>HYPERLINK("https://hsdes.intel.com/resource/14013187116","14013187116")</f>
        <v>14013187116</v>
      </c>
      <c r="B69" s="1" t="s">
        <v>140</v>
      </c>
      <c r="C69" s="7" t="s">
        <v>298</v>
      </c>
    </row>
    <row r="70" spans="1:4" x14ac:dyDescent="0.3">
      <c r="A70" s="1" t="str">
        <f>HYPERLINK("https://hsdes.intel.com/resource/14013187530","14013187530")</f>
        <v>14013187530</v>
      </c>
      <c r="B70" s="1" t="s">
        <v>215</v>
      </c>
      <c r="C70" s="7" t="s">
        <v>298</v>
      </c>
      <c r="D70" s="9"/>
    </row>
    <row r="71" spans="1:4" x14ac:dyDescent="0.3">
      <c r="A71" s="1" t="str">
        <f>HYPERLINK("https://hsdes.intel.com/resource/14013187114","14013187114")</f>
        <v>14013187114</v>
      </c>
      <c r="B71" s="1" t="s">
        <v>138</v>
      </c>
      <c r="C71" s="7" t="s">
        <v>298</v>
      </c>
    </row>
    <row r="72" spans="1:4" x14ac:dyDescent="0.3">
      <c r="A72" s="1" t="str">
        <f>HYPERLINK("https://hsdes.intel.com/resource/14013187119","14013187119")</f>
        <v>14013187119</v>
      </c>
      <c r="B72" s="1" t="s">
        <v>142</v>
      </c>
      <c r="C72" s="7" t="s">
        <v>298</v>
      </c>
    </row>
    <row r="73" spans="1:4" x14ac:dyDescent="0.3">
      <c r="A73" s="1" t="str">
        <f>HYPERLINK("https://hsdes.intel.com/resource/14013186475","14013186475")</f>
        <v>14013186475</v>
      </c>
      <c r="B73" s="1" t="s">
        <v>71</v>
      </c>
      <c r="C73" s="7" t="s">
        <v>298</v>
      </c>
    </row>
    <row r="74" spans="1:4" x14ac:dyDescent="0.3">
      <c r="A74" s="1" t="str">
        <f>HYPERLINK("https://hsdes.intel.com/resource/14013186479","14013186479")</f>
        <v>14013186479</v>
      </c>
      <c r="B74" s="1" t="s">
        <v>72</v>
      </c>
      <c r="C74" s="7" t="s">
        <v>298</v>
      </c>
    </row>
    <row r="75" spans="1:4" x14ac:dyDescent="0.3">
      <c r="A75" s="1" t="str">
        <f>HYPERLINK("https://hsdes.intel.com/resource/14013187536","14013187536")</f>
        <v>14013187536</v>
      </c>
      <c r="B75" s="1" t="s">
        <v>217</v>
      </c>
      <c r="C75" s="7" t="s">
        <v>298</v>
      </c>
    </row>
    <row r="76" spans="1:4" x14ac:dyDescent="0.3">
      <c r="A76" s="1" t="str">
        <f>HYPERLINK("https://hsdes.intel.com/resource/14013187926","14013187926")</f>
        <v>14013187926</v>
      </c>
      <c r="B76" s="1" t="s">
        <v>278</v>
      </c>
      <c r="C76" s="7" t="s">
        <v>298</v>
      </c>
    </row>
    <row r="77" spans="1:4" x14ac:dyDescent="0.3">
      <c r="A77" s="1" t="str">
        <f>HYPERLINK("https://hsdes.intel.com/resource/14013187298","14013187298")</f>
        <v>14013187298</v>
      </c>
      <c r="B77" s="1" t="s">
        <v>187</v>
      </c>
      <c r="C77" s="7" t="s">
        <v>298</v>
      </c>
    </row>
    <row r="78" spans="1:4" x14ac:dyDescent="0.3">
      <c r="A78" s="1" t="str">
        <f>HYPERLINK("https://hsdes.intel.com/resource/14013187640","14013187640")</f>
        <v>14013187640</v>
      </c>
      <c r="B78" s="1" t="s">
        <v>227</v>
      </c>
      <c r="C78" s="7" t="s">
        <v>298</v>
      </c>
    </row>
    <row r="79" spans="1:4" x14ac:dyDescent="0.3">
      <c r="A79" s="1" t="str">
        <f>HYPERLINK("https://hsdes.intel.com/resource/14013187299","14013187299")</f>
        <v>14013187299</v>
      </c>
      <c r="B79" s="1" t="s">
        <v>188</v>
      </c>
      <c r="C79" s="7" t="s">
        <v>298</v>
      </c>
    </row>
    <row r="80" spans="1:4" x14ac:dyDescent="0.3">
      <c r="A80" s="1" t="str">
        <f>HYPERLINK("https://hsdes.intel.com/resource/14013186490","14013186490")</f>
        <v>14013186490</v>
      </c>
      <c r="B80" s="1" t="s">
        <v>78</v>
      </c>
      <c r="C80" s="7" t="s">
        <v>298</v>
      </c>
    </row>
    <row r="81" spans="1:4" x14ac:dyDescent="0.3">
      <c r="A81" s="1" t="str">
        <f>HYPERLINK("https://hsdes.intel.com/resource/14013186414","14013186414")</f>
        <v>14013186414</v>
      </c>
      <c r="B81" s="1" t="s">
        <v>56</v>
      </c>
      <c r="C81" s="7" t="s">
        <v>298</v>
      </c>
    </row>
    <row r="82" spans="1:4" x14ac:dyDescent="0.3">
      <c r="A82" s="1" t="str">
        <f>HYPERLINK("https://hsdes.intel.com/resource/14013186418","14013186418")</f>
        <v>14013186418</v>
      </c>
      <c r="B82" s="1" t="s">
        <v>58</v>
      </c>
      <c r="C82" s="7" t="s">
        <v>298</v>
      </c>
    </row>
    <row r="83" spans="1:4" x14ac:dyDescent="0.3">
      <c r="A83" s="1" t="str">
        <f>HYPERLINK("https://hsdes.intel.com/resource/14013187458","14013187458")</f>
        <v>14013187458</v>
      </c>
      <c r="B83" s="1" t="s">
        <v>210</v>
      </c>
      <c r="C83" s="7" t="s">
        <v>298</v>
      </c>
    </row>
    <row r="84" spans="1:4" x14ac:dyDescent="0.3">
      <c r="A84" s="1" t="str">
        <f>HYPERLINK("https://hsdes.intel.com/resource/14013186437","14013186437")</f>
        <v>14013186437</v>
      </c>
      <c r="B84" s="1" t="s">
        <v>62</v>
      </c>
      <c r="C84" s="7" t="s">
        <v>298</v>
      </c>
    </row>
    <row r="85" spans="1:4" x14ac:dyDescent="0.3">
      <c r="A85" s="1" t="str">
        <f>HYPERLINK("https://hsdes.intel.com/resource/14013186439","14013186439")</f>
        <v>14013186439</v>
      </c>
      <c r="B85" s="1" t="s">
        <v>63</v>
      </c>
      <c r="C85" s="7" t="s">
        <v>298</v>
      </c>
    </row>
    <row r="86" spans="1:4" x14ac:dyDescent="0.3">
      <c r="A86" s="1" t="str">
        <f>HYPERLINK("https://hsdes.intel.com/resource/14013187195","14013187195")</f>
        <v>14013187195</v>
      </c>
      <c r="B86" s="1" t="s">
        <v>158</v>
      </c>
      <c r="C86" s="7" t="s">
        <v>298</v>
      </c>
      <c r="D86" s="9"/>
    </row>
    <row r="87" spans="1:4" x14ac:dyDescent="0.3">
      <c r="A87" s="1" t="str">
        <f>HYPERLINK("https://hsdes.intel.com/resource/14013187575","14013187575")</f>
        <v>14013187575</v>
      </c>
      <c r="B87" s="1" t="s">
        <v>224</v>
      </c>
      <c r="C87" s="7" t="s">
        <v>298</v>
      </c>
      <c r="D87" s="9"/>
    </row>
    <row r="88" spans="1:4" x14ac:dyDescent="0.3">
      <c r="A88" s="1" t="str">
        <f>HYPERLINK("https://hsdes.intel.com/resource/14013187197","14013187197")</f>
        <v>14013187197</v>
      </c>
      <c r="B88" s="1" t="s">
        <v>159</v>
      </c>
      <c r="C88" s="7" t="s">
        <v>298</v>
      </c>
    </row>
    <row r="89" spans="1:4" x14ac:dyDescent="0.3">
      <c r="A89" s="1" t="str">
        <f>HYPERLINK("https://hsdes.intel.com/resource/14013186563","14013186563")</f>
        <v>14013186563</v>
      </c>
      <c r="B89" s="1" t="s">
        <v>87</v>
      </c>
      <c r="C89" s="7" t="s">
        <v>298</v>
      </c>
    </row>
    <row r="90" spans="1:4" x14ac:dyDescent="0.3">
      <c r="A90" s="1" t="str">
        <f>HYPERLINK("https://hsdes.intel.com/resource/14013186034","14013186034")</f>
        <v>14013186034</v>
      </c>
      <c r="B90" s="1" t="s">
        <v>22</v>
      </c>
      <c r="C90" s="7" t="s">
        <v>298</v>
      </c>
    </row>
    <row r="91" spans="1:4" x14ac:dyDescent="0.3">
      <c r="A91" s="1" t="str">
        <f>HYPERLINK("https://hsdes.intel.com/resource/14013186710","14013186710")</f>
        <v>14013186710</v>
      </c>
      <c r="B91" s="1" t="s">
        <v>103</v>
      </c>
      <c r="C91" s="7" t="s">
        <v>298</v>
      </c>
    </row>
    <row r="92" spans="1:4" x14ac:dyDescent="0.3">
      <c r="A92" s="1" t="str">
        <f>HYPERLINK("https://hsdes.intel.com/resource/14013186711","14013186711")</f>
        <v>14013186711</v>
      </c>
      <c r="B92" s="1" t="s">
        <v>104</v>
      </c>
      <c r="C92" s="7" t="s">
        <v>298</v>
      </c>
    </row>
    <row r="93" spans="1:4" x14ac:dyDescent="0.3">
      <c r="A93" s="1" t="str">
        <f>HYPERLINK("https://hsdes.intel.com/resource/14013186712","14013186712")</f>
        <v>14013186712</v>
      </c>
      <c r="B93" s="1" t="s">
        <v>105</v>
      </c>
      <c r="C93" s="7" t="s">
        <v>298</v>
      </c>
    </row>
    <row r="94" spans="1:4" x14ac:dyDescent="0.3">
      <c r="A94" s="1" t="str">
        <f>HYPERLINK("https://hsdes.intel.com/resource/14013185878","14013185878")</f>
        <v>14013185878</v>
      </c>
      <c r="B94" s="1" t="s">
        <v>3</v>
      </c>
      <c r="C94" s="7" t="s">
        <v>298</v>
      </c>
    </row>
    <row r="95" spans="1:4" x14ac:dyDescent="0.3">
      <c r="A95" s="1" t="str">
        <f>HYPERLINK("https://hsdes.intel.com/resource/14013185875","14013185875")</f>
        <v>14013185875</v>
      </c>
      <c r="B95" s="1" t="s">
        <v>2</v>
      </c>
      <c r="C95" s="7" t="s">
        <v>298</v>
      </c>
      <c r="D95" s="9"/>
    </row>
    <row r="96" spans="1:4" x14ac:dyDescent="0.3">
      <c r="A96" s="1" t="str">
        <f>HYPERLINK("https://hsdes.intel.com/resource/14013187021","14013187021")</f>
        <v>14013187021</v>
      </c>
      <c r="B96" s="1" t="s">
        <v>121</v>
      </c>
      <c r="C96" s="7" t="s">
        <v>298</v>
      </c>
      <c r="D96" s="9"/>
    </row>
    <row r="97" spans="1:4" x14ac:dyDescent="0.3">
      <c r="A97" s="1" t="str">
        <f>HYPERLINK("https://hsdes.intel.com/resource/14013186700","14013186700")</f>
        <v>14013186700</v>
      </c>
      <c r="B97" s="1" t="s">
        <v>101</v>
      </c>
      <c r="C97" s="7" t="s">
        <v>298</v>
      </c>
      <c r="D97" s="9"/>
    </row>
    <row r="98" spans="1:4" x14ac:dyDescent="0.3">
      <c r="A98" s="1" t="str">
        <f>HYPERLINK("https://hsdes.intel.com/resource/14013185884","14013185884")</f>
        <v>14013185884</v>
      </c>
      <c r="B98" s="1" t="s">
        <v>5</v>
      </c>
      <c r="C98" s="7" t="s">
        <v>298</v>
      </c>
    </row>
    <row r="99" spans="1:4" x14ac:dyDescent="0.3">
      <c r="A99" s="1" t="str">
        <f>HYPERLINK("https://hsdes.intel.com/resource/14013186603","14013186603")</f>
        <v>14013186603</v>
      </c>
      <c r="B99" s="1" t="s">
        <v>97</v>
      </c>
      <c r="C99" s="7" t="s">
        <v>298</v>
      </c>
    </row>
    <row r="100" spans="1:4" x14ac:dyDescent="0.3">
      <c r="A100" s="1" t="str">
        <f>HYPERLINK("https://hsdes.intel.com/resource/14013185886","14013185886")</f>
        <v>14013185886</v>
      </c>
      <c r="B100" s="1" t="s">
        <v>6</v>
      </c>
      <c r="C100" s="7" t="s">
        <v>298</v>
      </c>
    </row>
    <row r="101" spans="1:4" x14ac:dyDescent="0.3">
      <c r="A101" s="1" t="str">
        <f>HYPERLINK("https://hsdes.intel.com/resource/14013187517","14013187517")</f>
        <v>14013187517</v>
      </c>
      <c r="B101" s="1" t="s">
        <v>214</v>
      </c>
      <c r="C101" s="7" t="s">
        <v>298</v>
      </c>
    </row>
    <row r="102" spans="1:4" x14ac:dyDescent="0.3">
      <c r="A102" s="1" t="str">
        <f>HYPERLINK("https://hsdes.intel.com/resource/14013186175","14013186175")</f>
        <v>14013186175</v>
      </c>
      <c r="B102" s="1" t="s">
        <v>29</v>
      </c>
      <c r="C102" s="7" t="s">
        <v>298</v>
      </c>
    </row>
    <row r="103" spans="1:4" x14ac:dyDescent="0.3">
      <c r="A103" s="1" t="str">
        <f>HYPERLINK("https://hsdes.intel.com/resource/14013187864","14013187864")</f>
        <v>14013187864</v>
      </c>
      <c r="B103" s="1" t="s">
        <v>266</v>
      </c>
      <c r="C103" s="7" t="s">
        <v>298</v>
      </c>
      <c r="D103" s="11"/>
    </row>
    <row r="104" spans="1:4" x14ac:dyDescent="0.3">
      <c r="A104" s="1" t="str">
        <f>HYPERLINK("https://hsdes.intel.com/resource/14013187860","14013187860")</f>
        <v>14013187860</v>
      </c>
      <c r="B104" s="1" t="s">
        <v>264</v>
      </c>
      <c r="C104" s="7" t="s">
        <v>298</v>
      </c>
      <c r="D104" s="11"/>
    </row>
    <row r="105" spans="1:4" x14ac:dyDescent="0.3">
      <c r="A105" s="1" t="str">
        <f>HYPERLINK("https://hsdes.intel.com/resource/14013187804","14013187804")</f>
        <v>14013187804</v>
      </c>
      <c r="B105" s="1" t="s">
        <v>258</v>
      </c>
      <c r="C105" s="4" t="s">
        <v>303</v>
      </c>
      <c r="D105" s="8" t="s">
        <v>288</v>
      </c>
    </row>
    <row r="106" spans="1:4" x14ac:dyDescent="0.3">
      <c r="A106" s="1" t="str">
        <f>HYPERLINK("https://hsdes.intel.com/resource/14013187753","14013187753")</f>
        <v>14013187753</v>
      </c>
      <c r="B106" s="1" t="s">
        <v>248</v>
      </c>
      <c r="C106" s="4" t="s">
        <v>303</v>
      </c>
      <c r="D106" s="8" t="s">
        <v>288</v>
      </c>
    </row>
    <row r="107" spans="1:4" x14ac:dyDescent="0.3">
      <c r="A107" s="1" t="str">
        <f>HYPERLINK("https://hsdes.intel.com/resource/14013186784","14013186784")</f>
        <v>14013186784</v>
      </c>
      <c r="B107" s="1" t="s">
        <v>112</v>
      </c>
      <c r="C107" s="4" t="s">
        <v>303</v>
      </c>
      <c r="D107" s="8" t="s">
        <v>288</v>
      </c>
    </row>
    <row r="108" spans="1:4" x14ac:dyDescent="0.3">
      <c r="A108" s="1" t="str">
        <f>HYPERLINK("https://hsdes.intel.com/resource/14013186256","14013186256")</f>
        <v>14013186256</v>
      </c>
      <c r="B108" s="1" t="s">
        <v>39</v>
      </c>
      <c r="C108" s="7" t="s">
        <v>298</v>
      </c>
      <c r="D108" s="9"/>
    </row>
    <row r="109" spans="1:4" x14ac:dyDescent="0.3">
      <c r="A109" s="1" t="str">
        <f>HYPERLINK("https://hsdes.intel.com/resource/14013186598","14013186598")</f>
        <v>14013186598</v>
      </c>
      <c r="B109" s="1" t="s">
        <v>92</v>
      </c>
      <c r="C109" s="7" t="s">
        <v>298</v>
      </c>
      <c r="D109" s="11"/>
    </row>
    <row r="110" spans="1:4" x14ac:dyDescent="0.3">
      <c r="A110" s="1" t="str">
        <f>HYPERLINK("https://hsdes.intel.com/resource/14013186225","14013186225")</f>
        <v>14013186225</v>
      </c>
      <c r="B110" s="1" t="s">
        <v>33</v>
      </c>
      <c r="C110" s="7" t="s">
        <v>298</v>
      </c>
      <c r="D110" s="13" t="s">
        <v>295</v>
      </c>
    </row>
    <row r="111" spans="1:4" x14ac:dyDescent="0.3">
      <c r="A111" s="1" t="str">
        <f>HYPERLINK("https://hsdes.intel.com/resource/14013186136","14013186136")</f>
        <v>14013186136</v>
      </c>
      <c r="B111" s="1" t="s">
        <v>28</v>
      </c>
      <c r="C111" s="7" t="s">
        <v>298</v>
      </c>
      <c r="D111" s="9"/>
    </row>
    <row r="112" spans="1:4" x14ac:dyDescent="0.3">
      <c r="A112" s="1" t="str">
        <f>HYPERLINK("https://hsdes.intel.com/resource/14013187167","14013187167")</f>
        <v>14013187167</v>
      </c>
      <c r="B112" s="1" t="s">
        <v>150</v>
      </c>
      <c r="C112" s="7" t="s">
        <v>298</v>
      </c>
    </row>
    <row r="113" spans="1:4" x14ac:dyDescent="0.3">
      <c r="A113" s="1" t="str">
        <f>HYPERLINK("https://hsdes.intel.com/resource/14013187104","14013187104")</f>
        <v>14013187104</v>
      </c>
      <c r="B113" s="1" t="s">
        <v>132</v>
      </c>
      <c r="C113" s="7" t="s">
        <v>298</v>
      </c>
    </row>
    <row r="114" spans="1:4" x14ac:dyDescent="0.3">
      <c r="A114" s="1" t="str">
        <f>HYPERLINK("https://hsdes.intel.com/resource/14013187105","14013187105")</f>
        <v>14013187105</v>
      </c>
      <c r="B114" s="1" t="s">
        <v>133</v>
      </c>
      <c r="C114" s="7" t="s">
        <v>298</v>
      </c>
      <c r="D114" s="9"/>
    </row>
    <row r="115" spans="1:4" x14ac:dyDescent="0.3">
      <c r="A115" s="1" t="str">
        <f>HYPERLINK("https://hsdes.intel.com/resource/14013186089","14013186089")</f>
        <v>14013186089</v>
      </c>
      <c r="B115" s="1" t="s">
        <v>26</v>
      </c>
      <c r="C115" s="7" t="s">
        <v>298</v>
      </c>
    </row>
    <row r="116" spans="1:4" x14ac:dyDescent="0.3">
      <c r="A116" s="1" t="str">
        <f>HYPERLINK("https://hsdes.intel.com/resource/14013187068","14013187068")</f>
        <v>14013187068</v>
      </c>
      <c r="B116" s="1" t="s">
        <v>129</v>
      </c>
      <c r="C116" s="7" t="s">
        <v>298</v>
      </c>
    </row>
    <row r="117" spans="1:4" x14ac:dyDescent="0.3">
      <c r="A117" s="1" t="str">
        <f>HYPERLINK("https://hsdes.intel.com/resource/14013186815","14013186815")</f>
        <v>14013186815</v>
      </c>
      <c r="B117" s="1" t="s">
        <v>115</v>
      </c>
      <c r="C117" s="7" t="s">
        <v>298</v>
      </c>
      <c r="D117" s="11"/>
    </row>
    <row r="118" spans="1:4" x14ac:dyDescent="0.3">
      <c r="A118" s="1" t="str">
        <f>HYPERLINK("https://hsdes.intel.com/resource/14013187112","14013187112")</f>
        <v>14013187112</v>
      </c>
      <c r="B118" s="1" t="s">
        <v>137</v>
      </c>
      <c r="C118" s="7" t="s">
        <v>298</v>
      </c>
      <c r="D118" s="11"/>
    </row>
    <row r="119" spans="1:4" x14ac:dyDescent="0.3">
      <c r="A119" s="1" t="str">
        <f>HYPERLINK("https://hsdes.intel.com/resource/14013186853","14013186853")</f>
        <v>14013186853</v>
      </c>
      <c r="B119" s="1" t="s">
        <v>117</v>
      </c>
      <c r="C119" s="7" t="s">
        <v>298</v>
      </c>
    </row>
    <row r="120" spans="1:4" x14ac:dyDescent="0.3">
      <c r="A120" s="1" t="str">
        <f>HYPERLINK("https://hsdes.intel.com/resource/14013186499","14013186499")</f>
        <v>14013186499</v>
      </c>
      <c r="B120" s="1" t="s">
        <v>82</v>
      </c>
      <c r="C120" s="7" t="s">
        <v>298</v>
      </c>
      <c r="D120" s="11"/>
    </row>
    <row r="121" spans="1:4" x14ac:dyDescent="0.3">
      <c r="A121" s="1" t="str">
        <f>HYPERLINK("https://hsdes.intel.com/resource/14013187534","14013187534")</f>
        <v>14013187534</v>
      </c>
      <c r="B121" s="1" t="s">
        <v>216</v>
      </c>
      <c r="C121" s="7" t="s">
        <v>298</v>
      </c>
    </row>
    <row r="122" spans="1:4" x14ac:dyDescent="0.3">
      <c r="A122" s="1" t="str">
        <f>HYPERLINK("https://hsdes.intel.com/resource/16014223128","16014223128")</f>
        <v>16014223128</v>
      </c>
      <c r="B122" s="1" t="s">
        <v>283</v>
      </c>
      <c r="C122" s="7" t="s">
        <v>298</v>
      </c>
    </row>
    <row r="123" spans="1:4" x14ac:dyDescent="0.3">
      <c r="A123" s="1" t="str">
        <f>HYPERLINK("https://hsdes.intel.com/resource/16014222678","16014222678")</f>
        <v>16014222678</v>
      </c>
      <c r="B123" s="1" t="s">
        <v>282</v>
      </c>
      <c r="C123" s="7" t="s">
        <v>298</v>
      </c>
    </row>
    <row r="124" spans="1:4" x14ac:dyDescent="0.3">
      <c r="A124" s="1" t="str">
        <f>HYPERLINK("https://hsdes.intel.com/resource/16014223582","16014223582")</f>
        <v>16014223582</v>
      </c>
      <c r="B124" s="1" t="s">
        <v>284</v>
      </c>
      <c r="C124" s="7" t="s">
        <v>298</v>
      </c>
      <c r="D124" s="9"/>
    </row>
    <row r="125" spans="1:4" x14ac:dyDescent="0.3">
      <c r="A125" s="1" t="str">
        <f>HYPERLINK("https://hsdes.intel.com/resource/14013156694","14013156694")</f>
        <v>14013156694</v>
      </c>
      <c r="B125" s="1" t="s">
        <v>0</v>
      </c>
      <c r="C125" s="7" t="s">
        <v>298</v>
      </c>
    </row>
    <row r="126" spans="1:4" x14ac:dyDescent="0.3">
      <c r="A126" s="1" t="str">
        <f>HYPERLINK("https://hsdes.intel.com/resource/14013186602","14013186602")</f>
        <v>14013186602</v>
      </c>
      <c r="B126" s="1" t="s">
        <v>96</v>
      </c>
      <c r="C126" s="7" t="s">
        <v>298</v>
      </c>
    </row>
    <row r="127" spans="1:4" x14ac:dyDescent="0.3">
      <c r="A127" s="1" t="str">
        <f>HYPERLINK("https://hsdes.intel.com/resource/14013186600","14013186600")</f>
        <v>14013186600</v>
      </c>
      <c r="B127" s="1" t="s">
        <v>94</v>
      </c>
      <c r="C127" s="4" t="s">
        <v>303</v>
      </c>
      <c r="D127" s="8" t="s">
        <v>289</v>
      </c>
    </row>
    <row r="128" spans="1:4" x14ac:dyDescent="0.3">
      <c r="A128" s="1" t="str">
        <f>HYPERLINK("https://hsdes.intel.com/resource/14013187244","14013187244")</f>
        <v>14013187244</v>
      </c>
      <c r="B128" s="1" t="s">
        <v>173</v>
      </c>
      <c r="C128" s="7" t="s">
        <v>298</v>
      </c>
    </row>
    <row r="129" spans="1:4" x14ac:dyDescent="0.3">
      <c r="A129" s="1" t="str">
        <f>HYPERLINK("https://hsdes.intel.com/resource/14013186428","14013186428")</f>
        <v>14013186428</v>
      </c>
      <c r="B129" s="1" t="s">
        <v>60</v>
      </c>
      <c r="C129" s="7" t="s">
        <v>298</v>
      </c>
    </row>
    <row r="130" spans="1:4" x14ac:dyDescent="0.3">
      <c r="A130" s="1" t="str">
        <f>HYPERLINK("https://hsdes.intel.com/resource/14013186417","14013186417")</f>
        <v>14013186417</v>
      </c>
      <c r="B130" s="1" t="s">
        <v>57</v>
      </c>
      <c r="C130" s="7" t="s">
        <v>298</v>
      </c>
    </row>
    <row r="131" spans="1:4" x14ac:dyDescent="0.3">
      <c r="A131" s="1" t="str">
        <f>HYPERLINK("https://hsdes.intel.com/resource/14013187261","14013187261")</f>
        <v>14013187261</v>
      </c>
      <c r="B131" s="1" t="s">
        <v>177</v>
      </c>
      <c r="C131" s="7" t="s">
        <v>298</v>
      </c>
    </row>
    <row r="132" spans="1:4" x14ac:dyDescent="0.3">
      <c r="A132" s="1" t="str">
        <f>HYPERLINK("https://hsdes.intel.com/resource/14013186485","14013186485")</f>
        <v>14013186485</v>
      </c>
      <c r="B132" s="1" t="s">
        <v>76</v>
      </c>
      <c r="C132" s="7" t="s">
        <v>298</v>
      </c>
    </row>
    <row r="133" spans="1:4" x14ac:dyDescent="0.3">
      <c r="A133" s="1" t="str">
        <f>HYPERLINK("https://hsdes.intel.com/resource/14013186426","14013186426")</f>
        <v>14013186426</v>
      </c>
      <c r="B133" s="1" t="s">
        <v>59</v>
      </c>
      <c r="C133" s="7" t="s">
        <v>298</v>
      </c>
    </row>
    <row r="134" spans="1:4" x14ac:dyDescent="0.3">
      <c r="A134" s="1" t="str">
        <f>HYPERLINK("https://hsdes.intel.com/resource/14013187268","14013187268")</f>
        <v>14013187268</v>
      </c>
      <c r="B134" s="1" t="s">
        <v>179</v>
      </c>
      <c r="C134" s="7" t="s">
        <v>298</v>
      </c>
    </row>
    <row r="135" spans="1:4" x14ac:dyDescent="0.3">
      <c r="A135" s="1" t="str">
        <f>HYPERLINK("https://hsdes.intel.com/resource/14013187259","14013187259")</f>
        <v>14013187259</v>
      </c>
      <c r="B135" s="1" t="s">
        <v>176</v>
      </c>
      <c r="C135" s="7" t="s">
        <v>298</v>
      </c>
    </row>
    <row r="136" spans="1:4" x14ac:dyDescent="0.3">
      <c r="A136" s="1" t="str">
        <f>HYPERLINK("https://hsdes.intel.com/resource/14013186409","14013186409")</f>
        <v>14013186409</v>
      </c>
      <c r="B136" s="1" t="s">
        <v>55</v>
      </c>
      <c r="C136" s="4" t="s">
        <v>303</v>
      </c>
      <c r="D136" s="8" t="s">
        <v>289</v>
      </c>
    </row>
    <row r="137" spans="1:4" x14ac:dyDescent="0.3">
      <c r="A137" s="1" t="str">
        <f>HYPERLINK("https://hsdes.intel.com/resource/14013187109","14013187109")</f>
        <v>14013187109</v>
      </c>
      <c r="B137" s="1" t="s">
        <v>135</v>
      </c>
      <c r="C137" s="7" t="s">
        <v>298</v>
      </c>
    </row>
    <row r="138" spans="1:4" x14ac:dyDescent="0.3">
      <c r="A138" s="1" t="str">
        <f>HYPERLINK("https://hsdes.intel.com/resource/14013186484","14013186484")</f>
        <v>14013186484</v>
      </c>
      <c r="B138" s="1" t="s">
        <v>75</v>
      </c>
      <c r="C138" s="7" t="s">
        <v>298</v>
      </c>
    </row>
    <row r="139" spans="1:4" x14ac:dyDescent="0.3">
      <c r="A139" s="1" t="str">
        <f>HYPERLINK("https://hsdes.intel.com/resource/14013186483","14013186483")</f>
        <v>14013186483</v>
      </c>
      <c r="B139" s="1" t="s">
        <v>74</v>
      </c>
      <c r="C139" s="7" t="s">
        <v>298</v>
      </c>
    </row>
    <row r="140" spans="1:4" x14ac:dyDescent="0.3">
      <c r="A140" s="1" t="str">
        <f>HYPERLINK("https://hsdes.intel.com/resource/14013186601","14013186601")</f>
        <v>14013186601</v>
      </c>
      <c r="B140" s="1" t="s">
        <v>95</v>
      </c>
      <c r="C140" s="7" t="s">
        <v>298</v>
      </c>
      <c r="D140" s="10"/>
    </row>
    <row r="141" spans="1:4" x14ac:dyDescent="0.3">
      <c r="A141" s="1" t="str">
        <f>HYPERLINK("https://hsdes.intel.com/resource/14013186599","14013186599")</f>
        <v>14013186599</v>
      </c>
      <c r="B141" s="1" t="s">
        <v>93</v>
      </c>
      <c r="C141" s="4" t="s">
        <v>303</v>
      </c>
      <c r="D141" s="8" t="s">
        <v>289</v>
      </c>
    </row>
    <row r="142" spans="1:4" x14ac:dyDescent="0.3">
      <c r="A142" s="1" t="str">
        <f>HYPERLINK("https://hsdes.intel.com/resource/14013187256","14013187256")</f>
        <v>14013187256</v>
      </c>
      <c r="B142" s="1" t="s">
        <v>175</v>
      </c>
      <c r="C142" s="7" t="s">
        <v>298</v>
      </c>
    </row>
    <row r="143" spans="1:4" x14ac:dyDescent="0.3">
      <c r="A143" s="1" t="str">
        <f>HYPERLINK("https://hsdes.intel.com/resource/14013186464","14013186464")</f>
        <v>14013186464</v>
      </c>
      <c r="B143" s="1" t="s">
        <v>64</v>
      </c>
      <c r="C143" s="7" t="s">
        <v>298</v>
      </c>
    </row>
    <row r="144" spans="1:4" x14ac:dyDescent="0.3">
      <c r="A144" s="1" t="str">
        <f>HYPERLINK("https://hsdes.intel.com/resource/14013186466","14013186466")</f>
        <v>14013186466</v>
      </c>
      <c r="B144" s="1" t="s">
        <v>66</v>
      </c>
      <c r="C144" s="7" t="s">
        <v>298</v>
      </c>
    </row>
    <row r="145" spans="1:4" x14ac:dyDescent="0.3">
      <c r="A145" s="1" t="str">
        <f>HYPERLINK("https://hsdes.intel.com/resource/14013187288","14013187288")</f>
        <v>14013187288</v>
      </c>
      <c r="B145" s="1" t="s">
        <v>185</v>
      </c>
      <c r="C145" s="7" t="s">
        <v>298</v>
      </c>
    </row>
    <row r="146" spans="1:4" x14ac:dyDescent="0.3">
      <c r="A146" s="1" t="str">
        <f>HYPERLINK("https://hsdes.intel.com/resource/14013187280","14013187280")</f>
        <v>14013187280</v>
      </c>
      <c r="B146" s="1" t="s">
        <v>183</v>
      </c>
      <c r="C146" s="7" t="s">
        <v>298</v>
      </c>
    </row>
    <row r="147" spans="1:4" x14ac:dyDescent="0.3">
      <c r="A147" s="1" t="str">
        <f>HYPERLINK("https://hsdes.intel.com/resource/14013187118","14013187118")</f>
        <v>14013187118</v>
      </c>
      <c r="B147" s="1" t="s">
        <v>141</v>
      </c>
      <c r="C147" s="7" t="s">
        <v>298</v>
      </c>
    </row>
    <row r="148" spans="1:4" x14ac:dyDescent="0.3">
      <c r="A148" s="1" t="str">
        <f>HYPERLINK("https://hsdes.intel.com/resource/14013187115","14013187115")</f>
        <v>14013187115</v>
      </c>
      <c r="B148" s="1" t="s">
        <v>139</v>
      </c>
      <c r="C148" s="7" t="s">
        <v>298</v>
      </c>
    </row>
    <row r="149" spans="1:4" x14ac:dyDescent="0.3">
      <c r="A149" s="1" t="str">
        <f>HYPERLINK("https://hsdes.intel.com/resource/14013187124","14013187124")</f>
        <v>14013187124</v>
      </c>
      <c r="B149" s="1" t="s">
        <v>143</v>
      </c>
      <c r="C149" s="7" t="s">
        <v>298</v>
      </c>
    </row>
    <row r="150" spans="1:4" x14ac:dyDescent="0.3">
      <c r="A150" s="1" t="str">
        <f>HYPERLINK("https://hsdes.intel.com/resource/14013187538","14013187538")</f>
        <v>14013187538</v>
      </c>
      <c r="B150" s="1" t="s">
        <v>218</v>
      </c>
      <c r="C150" s="7" t="s">
        <v>298</v>
      </c>
    </row>
    <row r="151" spans="1:4" x14ac:dyDescent="0.3">
      <c r="A151" s="1" t="str">
        <f>HYPERLINK("https://hsdes.intel.com/resource/14013187334","14013187334")</f>
        <v>14013187334</v>
      </c>
      <c r="B151" s="1" t="s">
        <v>195</v>
      </c>
      <c r="C151" s="7" t="s">
        <v>298</v>
      </c>
    </row>
    <row r="152" spans="1:4" x14ac:dyDescent="0.3">
      <c r="A152" s="1" t="str">
        <f>HYPERLINK("https://hsdes.intel.com/resource/14013186345","14013186345")</f>
        <v>14013186345</v>
      </c>
      <c r="B152" s="1" t="s">
        <v>47</v>
      </c>
      <c r="C152" s="7" t="s">
        <v>298</v>
      </c>
      <c r="D152" s="11"/>
    </row>
    <row r="153" spans="1:4" x14ac:dyDescent="0.3">
      <c r="A153" s="1" t="str">
        <f>HYPERLINK("https://hsdes.intel.com/resource/14013187182","14013187182")</f>
        <v>14013187182</v>
      </c>
      <c r="B153" s="1" t="s">
        <v>151</v>
      </c>
      <c r="C153" s="7" t="s">
        <v>298</v>
      </c>
    </row>
    <row r="154" spans="1:4" x14ac:dyDescent="0.3">
      <c r="A154" s="1" t="str">
        <f>HYPERLINK("https://hsdes.intel.com/resource/14013187183","14013187183")</f>
        <v>14013187183</v>
      </c>
      <c r="B154" s="1" t="s">
        <v>152</v>
      </c>
      <c r="C154" s="7" t="s">
        <v>298</v>
      </c>
    </row>
    <row r="155" spans="1:4" x14ac:dyDescent="0.3">
      <c r="A155" s="1" t="str">
        <f>HYPERLINK("https://hsdes.intel.com/resource/14013185871","14013185871")</f>
        <v>14013185871</v>
      </c>
      <c r="B155" s="1" t="s">
        <v>1</v>
      </c>
      <c r="C155" s="7" t="s">
        <v>298</v>
      </c>
      <c r="D155" s="9"/>
    </row>
    <row r="156" spans="1:4" x14ac:dyDescent="0.3">
      <c r="A156" s="1" t="str">
        <f>HYPERLINK("https://hsdes.intel.com/resource/14013186722","14013186722")</f>
        <v>14013186722</v>
      </c>
      <c r="B156" s="1" t="s">
        <v>106</v>
      </c>
      <c r="C156" s="4" t="s">
        <v>303</v>
      </c>
      <c r="D156" s="8" t="s">
        <v>288</v>
      </c>
    </row>
    <row r="157" spans="1:4" x14ac:dyDescent="0.3">
      <c r="A157" s="1" t="str">
        <f>HYPERLINK("https://hsdes.intel.com/resource/14013186236","14013186236")</f>
        <v>14013186236</v>
      </c>
      <c r="B157" s="1" t="s">
        <v>36</v>
      </c>
      <c r="C157" s="6" t="s">
        <v>304</v>
      </c>
      <c r="D157" s="8" t="s">
        <v>297</v>
      </c>
    </row>
    <row r="158" spans="1:4" x14ac:dyDescent="0.3">
      <c r="A158" s="1" t="str">
        <f>HYPERLINK("https://hsdes.intel.com/resource/14013186347","14013186347")</f>
        <v>14013186347</v>
      </c>
      <c r="B158" s="1" t="s">
        <v>48</v>
      </c>
      <c r="C158" s="7" t="s">
        <v>298</v>
      </c>
    </row>
    <row r="159" spans="1:4" x14ac:dyDescent="0.3">
      <c r="A159" s="1" t="str">
        <f>HYPERLINK("https://hsdes.intel.com/resource/14013186798","14013186798")</f>
        <v>14013186798</v>
      </c>
      <c r="B159" s="1" t="s">
        <v>113</v>
      </c>
      <c r="C159" s="7" t="s">
        <v>298</v>
      </c>
    </row>
    <row r="160" spans="1:4" x14ac:dyDescent="0.3">
      <c r="A160" s="1" t="str">
        <f>HYPERLINK("https://hsdes.intel.com/resource/14013187884","14013187884")</f>
        <v>14013187884</v>
      </c>
      <c r="B160" s="1" t="s">
        <v>273</v>
      </c>
      <c r="C160" s="7" t="s">
        <v>298</v>
      </c>
    </row>
    <row r="161" spans="1:4" x14ac:dyDescent="0.3">
      <c r="A161" s="1" t="str">
        <f>HYPERLINK("https://hsdes.intel.com/resource/14013187883","14013187883")</f>
        <v>14013187883</v>
      </c>
      <c r="B161" s="1" t="s">
        <v>272</v>
      </c>
      <c r="C161" s="7" t="s">
        <v>298</v>
      </c>
    </row>
    <row r="162" spans="1:4" x14ac:dyDescent="0.3">
      <c r="A162" s="1" t="str">
        <f>HYPERLINK("https://hsdes.intel.com/resource/14013187885","14013187885")</f>
        <v>14013187885</v>
      </c>
      <c r="B162" s="1" t="s">
        <v>274</v>
      </c>
      <c r="C162" s="7" t="s">
        <v>298</v>
      </c>
    </row>
    <row r="163" spans="1:4" x14ac:dyDescent="0.3">
      <c r="A163" s="1" t="str">
        <f>HYPERLINK("https://hsdes.intel.com/resource/14013185945","14013185945")</f>
        <v>14013185945</v>
      </c>
      <c r="B163" s="1" t="s">
        <v>16</v>
      </c>
      <c r="C163" s="7" t="s">
        <v>298</v>
      </c>
    </row>
    <row r="164" spans="1:4" x14ac:dyDescent="0.3">
      <c r="A164" s="1" t="str">
        <f>HYPERLINK("https://hsdes.intel.com/resource/16013828603","16013828603")</f>
        <v>16013828603</v>
      </c>
      <c r="B164" s="1" t="s">
        <v>281</v>
      </c>
      <c r="C164" s="7" t="s">
        <v>298</v>
      </c>
    </row>
    <row r="165" spans="1:4" x14ac:dyDescent="0.3">
      <c r="A165" s="1" t="str">
        <f>HYPERLINK("https://hsdes.intel.com/resource/14013187929","14013187929")</f>
        <v>14013187929</v>
      </c>
      <c r="B165" s="1" t="s">
        <v>279</v>
      </c>
      <c r="C165" s="7" t="s">
        <v>298</v>
      </c>
    </row>
    <row r="166" spans="1:4" x14ac:dyDescent="0.3">
      <c r="A166" s="1" t="str">
        <f>HYPERLINK("https://hsdes.intel.com/resource/14013187036","14013187036")</f>
        <v>14013187036</v>
      </c>
      <c r="B166" s="1" t="s">
        <v>125</v>
      </c>
      <c r="C166" s="7" t="s">
        <v>298</v>
      </c>
    </row>
    <row r="167" spans="1:4" x14ac:dyDescent="0.3">
      <c r="A167" s="1" t="str">
        <f>HYPERLINK("https://hsdes.intel.com/resource/14013187035","14013187035")</f>
        <v>14013187035</v>
      </c>
      <c r="B167" s="1" t="s">
        <v>124</v>
      </c>
      <c r="C167" s="4" t="s">
        <v>303</v>
      </c>
      <c r="D167" s="1" t="s">
        <v>301</v>
      </c>
    </row>
    <row r="168" spans="1:4" x14ac:dyDescent="0.3">
      <c r="A168" s="1" t="str">
        <f>HYPERLINK("https://hsdes.intel.com/resource/14013185889","14013185889")</f>
        <v>14013185889</v>
      </c>
      <c r="B168" s="1" t="s">
        <v>7</v>
      </c>
      <c r="C168" s="7" t="s">
        <v>298</v>
      </c>
    </row>
    <row r="169" spans="1:4" x14ac:dyDescent="0.3">
      <c r="A169" s="1" t="str">
        <f>HYPERLINK("https://hsdes.intel.com/resource/14013186556","14013186556")</f>
        <v>14013186556</v>
      </c>
      <c r="B169" s="1" t="s">
        <v>86</v>
      </c>
      <c r="C169" s="7" t="s">
        <v>298</v>
      </c>
    </row>
    <row r="170" spans="1:4" x14ac:dyDescent="0.3">
      <c r="A170" s="1" t="str">
        <f>HYPERLINK("https://hsdes.intel.com/resource/14013187199","14013187199")</f>
        <v>14013187199</v>
      </c>
      <c r="B170" s="1" t="s">
        <v>160</v>
      </c>
      <c r="C170" s="7" t="s">
        <v>298</v>
      </c>
    </row>
    <row r="171" spans="1:4" x14ac:dyDescent="0.3">
      <c r="A171" s="1" t="str">
        <f>HYPERLINK("https://hsdes.intel.com/resource/14013187200","14013187200")</f>
        <v>14013187200</v>
      </c>
      <c r="B171" s="1" t="s">
        <v>161</v>
      </c>
      <c r="C171" s="7" t="s">
        <v>298</v>
      </c>
      <c r="D171" s="11"/>
    </row>
    <row r="172" spans="1:4" x14ac:dyDescent="0.3">
      <c r="A172" s="1" t="str">
        <f>HYPERLINK("https://hsdes.intel.com/resource/14013187577","14013187577")</f>
        <v>14013187577</v>
      </c>
      <c r="B172" s="1" t="s">
        <v>225</v>
      </c>
      <c r="C172" s="7" t="s">
        <v>298</v>
      </c>
    </row>
    <row r="173" spans="1:4" x14ac:dyDescent="0.3">
      <c r="A173" s="1" t="str">
        <f>HYPERLINK("https://hsdes.intel.com/resource/14013187865","14013187865")</f>
        <v>14013187865</v>
      </c>
      <c r="B173" s="1" t="s">
        <v>267</v>
      </c>
      <c r="C173" s="7" t="s">
        <v>298</v>
      </c>
      <c r="D173" s="1" t="s">
        <v>295</v>
      </c>
    </row>
    <row r="174" spans="1:4" x14ac:dyDescent="0.3">
      <c r="A174" s="1" t="str">
        <f>HYPERLINK("https://hsdes.intel.com/resource/14013187862","14013187862")</f>
        <v>14013187862</v>
      </c>
      <c r="B174" s="1" t="s">
        <v>265</v>
      </c>
      <c r="C174" s="7" t="s">
        <v>298</v>
      </c>
    </row>
    <row r="175" spans="1:4" x14ac:dyDescent="0.3">
      <c r="A175" s="1" t="str">
        <f>HYPERLINK("https://hsdes.intel.com/resource/14013187870","14013187870")</f>
        <v>14013187870</v>
      </c>
      <c r="B175" s="1" t="s">
        <v>269</v>
      </c>
      <c r="C175" s="7" t="s">
        <v>298</v>
      </c>
    </row>
    <row r="176" spans="1:4" x14ac:dyDescent="0.3">
      <c r="A176" s="1" t="str">
        <f>HYPERLINK("https://hsdes.intel.com/resource/14013186597","14013186597")</f>
        <v>14013186597</v>
      </c>
      <c r="B176" s="1" t="s">
        <v>91</v>
      </c>
      <c r="C176" s="7" t="s">
        <v>298</v>
      </c>
    </row>
    <row r="177" spans="1:4" x14ac:dyDescent="0.3">
      <c r="A177" s="1" t="str">
        <f>HYPERLINK("https://hsdes.intel.com/resource/14013187501","14013187501")</f>
        <v>14013187501</v>
      </c>
      <c r="B177" s="1" t="s">
        <v>213</v>
      </c>
      <c r="C177" s="7" t="s">
        <v>298</v>
      </c>
    </row>
    <row r="178" spans="1:4" x14ac:dyDescent="0.3">
      <c r="A178" s="1" t="str">
        <f>HYPERLINK("https://hsdes.intel.com/resource/14013186480","14013186480")</f>
        <v>14013186480</v>
      </c>
      <c r="B178" s="1" t="s">
        <v>73</v>
      </c>
      <c r="C178" s="7" t="s">
        <v>298</v>
      </c>
    </row>
    <row r="179" spans="1:4" x14ac:dyDescent="0.3">
      <c r="A179" s="1" t="str">
        <f>HYPERLINK("https://hsdes.intel.com/resource/14013187379","14013187379")</f>
        <v>14013187379</v>
      </c>
      <c r="B179" s="1" t="s">
        <v>201</v>
      </c>
      <c r="C179" s="7" t="s">
        <v>298</v>
      </c>
    </row>
    <row r="180" spans="1:4" x14ac:dyDescent="0.3">
      <c r="A180" s="1" t="str">
        <f>HYPERLINK("https://hsdes.intel.com/resource/14013186596","14013186596")</f>
        <v>14013186596</v>
      </c>
      <c r="B180" s="1" t="s">
        <v>90</v>
      </c>
      <c r="C180" s="7" t="s">
        <v>298</v>
      </c>
    </row>
    <row r="181" spans="1:4" x14ac:dyDescent="0.3">
      <c r="A181" s="1" t="str">
        <f>HYPERLINK("https://hsdes.intel.com/resource/14013186523","14013186523")</f>
        <v>14013186523</v>
      </c>
      <c r="B181" s="1" t="s">
        <v>83</v>
      </c>
      <c r="C181" s="7" t="s">
        <v>298</v>
      </c>
    </row>
    <row r="182" spans="1:4" x14ac:dyDescent="0.3">
      <c r="A182" s="1" t="str">
        <f>HYPERLINK("https://hsdes.intel.com/resource/14013187779","14013187779")</f>
        <v>14013187779</v>
      </c>
      <c r="B182" s="1" t="s">
        <v>253</v>
      </c>
      <c r="C182" s="7" t="s">
        <v>298</v>
      </c>
    </row>
    <row r="183" spans="1:4" x14ac:dyDescent="0.3">
      <c r="A183" s="1" t="str">
        <f>HYPERLINK("https://hsdes.intel.com/resource/14013186812","14013186812")</f>
        <v>14013186812</v>
      </c>
      <c r="B183" s="1" t="s">
        <v>114</v>
      </c>
      <c r="C183" s="7" t="s">
        <v>298</v>
      </c>
    </row>
    <row r="184" spans="1:4" x14ac:dyDescent="0.3">
      <c r="A184" s="1" t="str">
        <f>HYPERLINK("https://hsdes.intel.com/resource/14013187726","14013187726")</f>
        <v>14013187726</v>
      </c>
      <c r="B184" s="1" t="s">
        <v>240</v>
      </c>
      <c r="C184" s="7" t="s">
        <v>298</v>
      </c>
    </row>
    <row r="185" spans="1:4" x14ac:dyDescent="0.3">
      <c r="A185" s="1" t="str">
        <f>HYPERLINK("https://hsdes.intel.com/resource/14013186096","14013186096")</f>
        <v>14013186096</v>
      </c>
      <c r="B185" s="1" t="s">
        <v>27</v>
      </c>
      <c r="C185" s="7" t="s">
        <v>298</v>
      </c>
    </row>
    <row r="186" spans="1:4" x14ac:dyDescent="0.3">
      <c r="A186" s="1" t="str">
        <f>HYPERLINK("https://hsdes.intel.com/resource/14013187377","14013187377")</f>
        <v>14013187377</v>
      </c>
      <c r="B186" s="1" t="s">
        <v>200</v>
      </c>
      <c r="C186" s="7" t="s">
        <v>298</v>
      </c>
    </row>
    <row r="187" spans="1:4" x14ac:dyDescent="0.3">
      <c r="A187" s="1" t="str">
        <f>HYPERLINK("https://hsdes.intel.com/resource/14013187725","14013187725")</f>
        <v>14013187725</v>
      </c>
      <c r="B187" s="1" t="s">
        <v>239</v>
      </c>
      <c r="C187" s="7" t="s">
        <v>298</v>
      </c>
      <c r="D187" s="1" t="s">
        <v>286</v>
      </c>
    </row>
    <row r="188" spans="1:4" x14ac:dyDescent="0.3">
      <c r="A188" s="1" t="str">
        <f>HYPERLINK("https://hsdes.intel.com/resource/14013187297","14013187297")</f>
        <v>14013187297</v>
      </c>
      <c r="B188" s="1" t="s">
        <v>186</v>
      </c>
      <c r="C188" s="7" t="s">
        <v>298</v>
      </c>
    </row>
    <row r="189" spans="1:4" x14ac:dyDescent="0.3">
      <c r="A189" s="1" t="str">
        <f>HYPERLINK("https://hsdes.intel.com/resource/14013187734","14013187734")</f>
        <v>14013187734</v>
      </c>
      <c r="B189" s="1" t="s">
        <v>242</v>
      </c>
      <c r="C189" s="7" t="s">
        <v>298</v>
      </c>
    </row>
    <row r="190" spans="1:4" x14ac:dyDescent="0.3">
      <c r="A190" s="12" t="str">
        <f>HYPERLINK("https://hsdes.intel.com/resource/14013187157","14013187157")</f>
        <v>14013187157</v>
      </c>
      <c r="B190" s="1" t="s">
        <v>147</v>
      </c>
      <c r="C190" s="7" t="s">
        <v>298</v>
      </c>
    </row>
    <row r="191" spans="1:4" x14ac:dyDescent="0.3">
      <c r="A191" s="1" t="str">
        <f>HYPERLINK("https://hsdes.intel.com/resource/14013187303","14013187303")</f>
        <v>14013187303</v>
      </c>
      <c r="B191" s="1" t="s">
        <v>189</v>
      </c>
      <c r="C191" s="7" t="s">
        <v>298</v>
      </c>
    </row>
    <row r="192" spans="1:4" x14ac:dyDescent="0.3">
      <c r="A192" s="1" t="str">
        <f>HYPERLINK("https://hsdes.intel.com/resource/14013187549","14013187549")</f>
        <v>14013187549</v>
      </c>
      <c r="B192" s="1" t="s">
        <v>221</v>
      </c>
      <c r="C192" s="7" t="s">
        <v>298</v>
      </c>
    </row>
    <row r="193" spans="1:4" x14ac:dyDescent="0.3">
      <c r="A193" s="1" t="str">
        <f>HYPERLINK("https://hsdes.intel.com/resource/14013187156","14013187156")</f>
        <v>14013187156</v>
      </c>
      <c r="B193" s="1" t="s">
        <v>146</v>
      </c>
      <c r="C193" s="7" t="s">
        <v>298</v>
      </c>
    </row>
    <row r="194" spans="1:4" x14ac:dyDescent="0.3">
      <c r="A194" s="1" t="str">
        <f>HYPERLINK("https://hsdes.intel.com/resource/14013187873","14013187873")</f>
        <v>14013187873</v>
      </c>
      <c r="B194" s="1" t="s">
        <v>271</v>
      </c>
      <c r="C194" s="7" t="s">
        <v>298</v>
      </c>
      <c r="D194" s="11"/>
    </row>
    <row r="195" spans="1:4" x14ac:dyDescent="0.3">
      <c r="A195" s="1" t="str">
        <f>HYPERLINK("https://hsdes.intel.com/resource/14013187871","14013187871")</f>
        <v>14013187871</v>
      </c>
      <c r="B195" s="1" t="s">
        <v>270</v>
      </c>
      <c r="C195" s="7" t="s">
        <v>298</v>
      </c>
      <c r="D195" s="11"/>
    </row>
    <row r="196" spans="1:4" x14ac:dyDescent="0.3">
      <c r="A196" s="1" t="str">
        <f>HYPERLINK("https://hsdes.intel.com/resource/14013187382","14013187382")</f>
        <v>14013187382</v>
      </c>
      <c r="B196" s="1" t="s">
        <v>202</v>
      </c>
      <c r="C196" s="7" t="s">
        <v>298</v>
      </c>
    </row>
    <row r="197" spans="1:4" x14ac:dyDescent="0.3">
      <c r="A197" s="1" t="str">
        <f>HYPERLINK("https://hsdes.intel.com/resource/14013187045","14013187045")</f>
        <v>14013187045</v>
      </c>
      <c r="B197" s="1" t="s">
        <v>127</v>
      </c>
      <c r="C197" s="7" t="s">
        <v>298</v>
      </c>
      <c r="D197" s="11"/>
    </row>
    <row r="198" spans="1:4" x14ac:dyDescent="0.3">
      <c r="A198" s="1" t="str">
        <f>HYPERLINK("https://hsdes.intel.com/resource/14013187040","14013187040")</f>
        <v>14013187040</v>
      </c>
      <c r="B198" s="1" t="s">
        <v>126</v>
      </c>
      <c r="C198" s="7" t="s">
        <v>298</v>
      </c>
    </row>
    <row r="199" spans="1:4" x14ac:dyDescent="0.3">
      <c r="A199" s="1" t="str">
        <f>HYPERLINK("https://hsdes.intel.com/resource/14013185896","14013185896")</f>
        <v>14013185896</v>
      </c>
      <c r="B199" s="1" t="s">
        <v>8</v>
      </c>
      <c r="C199" s="7" t="s">
        <v>298</v>
      </c>
    </row>
    <row r="200" spans="1:4" x14ac:dyDescent="0.3">
      <c r="A200" s="1" t="str">
        <f>HYPERLINK("https://hsdes.intel.com/resource/14013187241","14013187241")</f>
        <v>14013187241</v>
      </c>
      <c r="B200" s="1" t="s">
        <v>170</v>
      </c>
      <c r="C200" s="7" t="s">
        <v>298</v>
      </c>
    </row>
    <row r="201" spans="1:4" x14ac:dyDescent="0.3">
      <c r="A201" s="1" t="str">
        <f>HYPERLINK("https://hsdes.intel.com/resource/14013187368","14013187368")</f>
        <v>14013187368</v>
      </c>
      <c r="B201" s="1" t="s">
        <v>199</v>
      </c>
      <c r="C201" s="7" t="s">
        <v>298</v>
      </c>
    </row>
    <row r="202" spans="1:4" x14ac:dyDescent="0.3">
      <c r="A202" s="1" t="str">
        <f>HYPERLINK("https://hsdes.intel.com/resource/14013186530","14013186530")</f>
        <v>14013186530</v>
      </c>
      <c r="B202" s="1" t="s">
        <v>84</v>
      </c>
      <c r="C202" s="4" t="s">
        <v>303</v>
      </c>
      <c r="D202" s="8" t="s">
        <v>290</v>
      </c>
    </row>
    <row r="203" spans="1:4" x14ac:dyDescent="0.3">
      <c r="A203" s="1" t="str">
        <f>HYPERLINK("https://hsdes.intel.com/resource/14013186531","14013186531")</f>
        <v>14013186531</v>
      </c>
      <c r="B203" s="1" t="s">
        <v>85</v>
      </c>
      <c r="C203" s="4" t="s">
        <v>303</v>
      </c>
      <c r="D203" s="8" t="s">
        <v>290</v>
      </c>
    </row>
    <row r="204" spans="1:4" x14ac:dyDescent="0.3">
      <c r="A204" s="1" t="str">
        <f>HYPERLINK("https://hsdes.intel.com/resource/14013186740","14013186740")</f>
        <v>14013186740</v>
      </c>
      <c r="B204" s="1" t="s">
        <v>109</v>
      </c>
      <c r="C204" s="4" t="s">
        <v>303</v>
      </c>
      <c r="D204" s="8" t="s">
        <v>291</v>
      </c>
    </row>
    <row r="205" spans="1:4" x14ac:dyDescent="0.3">
      <c r="A205" s="1" t="str">
        <f>HYPERLINK("https://hsdes.intel.com/resource/14013186737","14013186737")</f>
        <v>14013186737</v>
      </c>
      <c r="B205" s="1" t="s">
        <v>108</v>
      </c>
      <c r="C205" s="4" t="s">
        <v>303</v>
      </c>
      <c r="D205" s="8" t="s">
        <v>291</v>
      </c>
    </row>
    <row r="206" spans="1:4" x14ac:dyDescent="0.3">
      <c r="A206" s="1" t="str">
        <f>HYPERLINK("https://hsdes.intel.com/resource/14013186827","14013186827")</f>
        <v>14013186827</v>
      </c>
      <c r="B206" s="1" t="s">
        <v>116</v>
      </c>
      <c r="C206" s="7" t="s">
        <v>298</v>
      </c>
      <c r="D206" s="9"/>
    </row>
    <row r="207" spans="1:4" x14ac:dyDescent="0.3">
      <c r="A207" s="1" t="str">
        <f>HYPERLINK("https://hsdes.intel.com/resource/14013187237","14013187237")</f>
        <v>14013187237</v>
      </c>
      <c r="B207" s="1" t="s">
        <v>167</v>
      </c>
      <c r="C207" s="7" t="s">
        <v>298</v>
      </c>
      <c r="D207" s="9"/>
    </row>
    <row r="208" spans="1:4" x14ac:dyDescent="0.3">
      <c r="A208" s="1" t="str">
        <f>HYPERLINK("https://hsdes.intel.com/resource/14013187437","14013187437")</f>
        <v>14013187437</v>
      </c>
      <c r="B208" s="1" t="s">
        <v>207</v>
      </c>
      <c r="C208" s="4" t="s">
        <v>303</v>
      </c>
      <c r="D208" s="3" t="s">
        <v>289</v>
      </c>
    </row>
    <row r="209" spans="1:4" x14ac:dyDescent="0.3">
      <c r="A209" s="1" t="str">
        <f>HYPERLINK("https://hsdes.intel.com/resource/14013187240","14013187240")</f>
        <v>14013187240</v>
      </c>
      <c r="B209" s="1" t="s">
        <v>169</v>
      </c>
      <c r="C209" s="7" t="s">
        <v>298</v>
      </c>
      <c r="D209" s="9"/>
    </row>
    <row r="210" spans="1:4" x14ac:dyDescent="0.3">
      <c r="A210" s="1" t="str">
        <f>HYPERLINK("https://hsdes.intel.com/resource/14013187239","14013187239")</f>
        <v>14013187239</v>
      </c>
      <c r="B210" s="1" t="s">
        <v>168</v>
      </c>
      <c r="C210" s="7" t="s">
        <v>298</v>
      </c>
      <c r="D210" s="9"/>
    </row>
    <row r="211" spans="1:4" x14ac:dyDescent="0.3">
      <c r="A211" s="1" t="str">
        <f>HYPERLINK("https://hsdes.intel.com/resource/14013187551","14013187551")</f>
        <v>14013187551</v>
      </c>
      <c r="B211" s="1" t="s">
        <v>222</v>
      </c>
      <c r="C211" s="7" t="s">
        <v>298</v>
      </c>
      <c r="D211" s="9"/>
    </row>
    <row r="212" spans="1:4" x14ac:dyDescent="0.3">
      <c r="A212" s="1" t="str">
        <f>HYPERLINK("https://hsdes.intel.com/resource/14013186306","14013186306")</f>
        <v>14013186306</v>
      </c>
      <c r="B212" s="1" t="s">
        <v>46</v>
      </c>
      <c r="C212" s="7" t="s">
        <v>298</v>
      </c>
      <c r="D212" s="11"/>
    </row>
    <row r="213" spans="1:4" x14ac:dyDescent="0.3">
      <c r="A213" s="1" t="str">
        <f>HYPERLINK("https://hsdes.intel.com/resource/14013185969","14013185969")</f>
        <v>14013185969</v>
      </c>
      <c r="B213" s="1" t="s">
        <v>17</v>
      </c>
      <c r="C213" s="7" t="s">
        <v>298</v>
      </c>
    </row>
    <row r="214" spans="1:4" x14ac:dyDescent="0.3">
      <c r="A214" s="1" t="str">
        <f>HYPERLINK("https://hsdes.intel.com/resource/14013187800","14013187800")</f>
        <v>14013187800</v>
      </c>
      <c r="B214" s="1" t="s">
        <v>257</v>
      </c>
      <c r="C214" s="4" t="s">
        <v>303</v>
      </c>
      <c r="D214" s="8" t="s">
        <v>296</v>
      </c>
    </row>
    <row r="215" spans="1:4" x14ac:dyDescent="0.3">
      <c r="A215" s="1" t="str">
        <f>HYPERLINK("https://hsdes.intel.com/resource/14013186405","14013186405")</f>
        <v>14013186405</v>
      </c>
      <c r="B215" s="1" t="s">
        <v>53</v>
      </c>
      <c r="C215" s="4" t="s">
        <v>303</v>
      </c>
      <c r="D215" s="8" t="s">
        <v>289</v>
      </c>
    </row>
    <row r="216" spans="1:4" x14ac:dyDescent="0.3">
      <c r="A216" s="1" t="str">
        <f>HYPERLINK("https://hsdes.intel.com/resource/14013187934","14013187934")</f>
        <v>14013187934</v>
      </c>
      <c r="B216" s="1" t="s">
        <v>280</v>
      </c>
      <c r="C216" s="4" t="s">
        <v>303</v>
      </c>
      <c r="D216" s="8" t="s">
        <v>294</v>
      </c>
    </row>
    <row r="217" spans="1:4" x14ac:dyDescent="0.3">
      <c r="A217" s="1" t="str">
        <f>HYPERLINK("https://hsdes.intel.com/resource/14013186779","14013186779")</f>
        <v>14013186779</v>
      </c>
      <c r="B217" s="1" t="s">
        <v>111</v>
      </c>
      <c r="C217" s="7" t="s">
        <v>298</v>
      </c>
    </row>
    <row r="218" spans="1:4" x14ac:dyDescent="0.3">
      <c r="A218" s="1" t="str">
        <f>HYPERLINK("https://hsdes.intel.com/resource/14013187740","14013187740")</f>
        <v>14013187740</v>
      </c>
      <c r="B218" s="1" t="s">
        <v>244</v>
      </c>
      <c r="C218" s="7" t="s">
        <v>298</v>
      </c>
    </row>
    <row r="219" spans="1:4" x14ac:dyDescent="0.3">
      <c r="A219" s="1" t="str">
        <f>HYPERLINK("https://hsdes.intel.com/resource/14013187152","14013187152")</f>
        <v>14013187152</v>
      </c>
      <c r="B219" s="1" t="s">
        <v>145</v>
      </c>
      <c r="C219" s="7" t="s">
        <v>298</v>
      </c>
    </row>
    <row r="220" spans="1:4" x14ac:dyDescent="0.3">
      <c r="A220" s="1" t="str">
        <f>HYPERLINK("https://hsdes.intel.com/resource/14013186029","14013186029")</f>
        <v>14013186029</v>
      </c>
      <c r="B220" s="1" t="s">
        <v>20</v>
      </c>
      <c r="C220" s="4" t="s">
        <v>303</v>
      </c>
      <c r="D220" s="8" t="s">
        <v>287</v>
      </c>
    </row>
    <row r="221" spans="1:4" x14ac:dyDescent="0.3">
      <c r="A221" s="1" t="str">
        <f>HYPERLINK("https://hsdes.intel.com/resource/14013187391","14013187391")</f>
        <v>14013187391</v>
      </c>
      <c r="B221" s="1" t="s">
        <v>203</v>
      </c>
      <c r="C221" s="7" t="s">
        <v>298</v>
      </c>
    </row>
    <row r="222" spans="1:4" x14ac:dyDescent="0.3">
      <c r="A222" s="1" t="str">
        <f>HYPERLINK("https://hsdes.intel.com/resource/14013187213","14013187213")</f>
        <v>14013187213</v>
      </c>
      <c r="B222" s="1" t="s">
        <v>165</v>
      </c>
      <c r="C222" s="7" t="s">
        <v>298</v>
      </c>
    </row>
    <row r="223" spans="1:4" x14ac:dyDescent="0.3">
      <c r="A223" s="1" t="str">
        <f>HYPERLINK("https://hsdes.intel.com/resource/14013187713","14013187713")</f>
        <v>14013187713</v>
      </c>
      <c r="B223" s="1" t="s">
        <v>236</v>
      </c>
      <c r="C223" s="7" t="s">
        <v>298</v>
      </c>
    </row>
    <row r="224" spans="1:4" x14ac:dyDescent="0.3">
      <c r="A224" s="1" t="str">
        <f>HYPERLINK("https://hsdes.intel.com/resource/14013187098","14013187098")</f>
        <v>14013187098</v>
      </c>
      <c r="B224" s="1" t="s">
        <v>131</v>
      </c>
      <c r="C224" s="7" t="s">
        <v>298</v>
      </c>
    </row>
    <row r="225" spans="1:4" x14ac:dyDescent="0.3">
      <c r="A225" s="1" t="str">
        <f>HYPERLINK("https://hsdes.intel.com/resource/14013187095","14013187095")</f>
        <v>14013187095</v>
      </c>
      <c r="B225" s="1" t="s">
        <v>130</v>
      </c>
      <c r="C225" s="7" t="s">
        <v>298</v>
      </c>
      <c r="D225" s="9"/>
    </row>
    <row r="226" spans="1:4" x14ac:dyDescent="0.3">
      <c r="A226" s="1" t="str">
        <f>HYPERLINK("https://hsdes.intel.com/resource/14013187591","14013187591")</f>
        <v>14013187591</v>
      </c>
      <c r="B226" s="1" t="s">
        <v>226</v>
      </c>
      <c r="C226" s="7" t="s">
        <v>298</v>
      </c>
    </row>
    <row r="227" spans="1:4" x14ac:dyDescent="0.3">
      <c r="A227" s="1" t="str">
        <f>HYPERLINK("https://hsdes.intel.com/resource/14013187207","14013187207")</f>
        <v>14013187207</v>
      </c>
      <c r="B227" s="1" t="s">
        <v>164</v>
      </c>
      <c r="C227" s="7" t="s">
        <v>298</v>
      </c>
    </row>
    <row r="228" spans="1:4" x14ac:dyDescent="0.3">
      <c r="A228" s="1" t="str">
        <f>HYPERLINK("https://hsdes.intel.com/resource/14013187192","14013187192")</f>
        <v>14013187192</v>
      </c>
      <c r="B228" s="1" t="s">
        <v>155</v>
      </c>
      <c r="C228" s="7" t="s">
        <v>298</v>
      </c>
    </row>
    <row r="229" spans="1:4" x14ac:dyDescent="0.3">
      <c r="A229" s="1" t="str">
        <f>HYPERLINK("https://hsdes.intel.com/resource/14013187194","14013187194")</f>
        <v>14013187194</v>
      </c>
      <c r="B229" s="1" t="s">
        <v>157</v>
      </c>
      <c r="C229" s="7" t="s">
        <v>298</v>
      </c>
    </row>
    <row r="230" spans="1:4" x14ac:dyDescent="0.3">
      <c r="A230" s="1" t="str">
        <f>HYPERLINK("https://hsdes.intel.com/resource/14013187204","14013187204")</f>
        <v>14013187204</v>
      </c>
      <c r="B230" s="1" t="s">
        <v>163</v>
      </c>
      <c r="C230" s="7" t="s">
        <v>298</v>
      </c>
    </row>
    <row r="231" spans="1:4" x14ac:dyDescent="0.3">
      <c r="A231" s="1" t="str">
        <f>HYPERLINK("https://hsdes.intel.com/resource/14013187687","14013187687")</f>
        <v>14013187687</v>
      </c>
      <c r="B231" s="1" t="s">
        <v>229</v>
      </c>
      <c r="C231" s="7" t="s">
        <v>298</v>
      </c>
    </row>
    <row r="232" spans="1:4" x14ac:dyDescent="0.3">
      <c r="A232" s="1" t="str">
        <f>HYPERLINK("https://hsdes.intel.com/resource/14013187689","14013187689")</f>
        <v>14013187689</v>
      </c>
      <c r="B232" s="1" t="s">
        <v>230</v>
      </c>
      <c r="C232" s="7" t="s">
        <v>298</v>
      </c>
    </row>
    <row r="233" spans="1:4" x14ac:dyDescent="0.3">
      <c r="A233" s="1" t="str">
        <f>HYPERLINK("https://hsdes.intel.com/resource/14013187692","14013187692")</f>
        <v>14013187692</v>
      </c>
      <c r="B233" s="1" t="s">
        <v>231</v>
      </c>
      <c r="C233" s="7" t="s">
        <v>298</v>
      </c>
    </row>
    <row r="234" spans="1:4" x14ac:dyDescent="0.3">
      <c r="A234" s="1" t="str">
        <f>HYPERLINK("https://hsdes.intel.com/resource/14013187693","14013187693")</f>
        <v>14013187693</v>
      </c>
      <c r="B234" s="1" t="s">
        <v>232</v>
      </c>
      <c r="C234" s="7" t="s">
        <v>298</v>
      </c>
    </row>
    <row r="235" spans="1:4" x14ac:dyDescent="0.3">
      <c r="A235" s="1" t="str">
        <f>HYPERLINK("https://hsdes.intel.com/resource/14013187704","14013187704")</f>
        <v>14013187704</v>
      </c>
      <c r="B235" s="1" t="s">
        <v>233</v>
      </c>
      <c r="C235" s="7" t="s">
        <v>298</v>
      </c>
    </row>
    <row r="236" spans="1:4" x14ac:dyDescent="0.3">
      <c r="A236" s="1" t="str">
        <f>HYPERLINK("https://hsdes.intel.com/resource/14013187707","14013187707")</f>
        <v>14013187707</v>
      </c>
      <c r="B236" s="1" t="s">
        <v>234</v>
      </c>
      <c r="C236" s="7" t="s">
        <v>298</v>
      </c>
    </row>
    <row r="237" spans="1:4" x14ac:dyDescent="0.3">
      <c r="A237" s="1" t="str">
        <f>HYPERLINK("https://hsdes.intel.com/resource/14013187709","14013187709")</f>
        <v>14013187709</v>
      </c>
      <c r="B237" s="1" t="s">
        <v>235</v>
      </c>
      <c r="C237" s="7" t="s">
        <v>298</v>
      </c>
    </row>
    <row r="238" spans="1:4" x14ac:dyDescent="0.3">
      <c r="A238" s="1" t="str">
        <f>HYPERLINK("https://hsdes.intel.com/resource/14013187203","14013187203")</f>
        <v>14013187203</v>
      </c>
      <c r="B238" s="1" t="s">
        <v>162</v>
      </c>
      <c r="C238" s="7" t="s">
        <v>298</v>
      </c>
    </row>
    <row r="239" spans="1:4" x14ac:dyDescent="0.3">
      <c r="A239" s="1" t="str">
        <f>HYPERLINK("https://hsdes.intel.com/resource/14013187190","14013187190")</f>
        <v>14013187190</v>
      </c>
      <c r="B239" s="1" t="s">
        <v>154</v>
      </c>
      <c r="C239" s="7" t="s">
        <v>298</v>
      </c>
    </row>
    <row r="240" spans="1:4" x14ac:dyDescent="0.3">
      <c r="A240" s="1" t="str">
        <f>HYPERLINK("https://hsdes.intel.com/resource/14013187193","14013187193")</f>
        <v>14013187193</v>
      </c>
      <c r="B240" s="1" t="s">
        <v>156</v>
      </c>
      <c r="C240" s="7" t="s">
        <v>298</v>
      </c>
    </row>
    <row r="241" spans="1:4" x14ac:dyDescent="0.3">
      <c r="A241" s="1" t="str">
        <f>HYPERLINK("https://hsdes.intel.com/resource/14013187827","14013187827")</f>
        <v>14013187827</v>
      </c>
      <c r="B241" s="1" t="s">
        <v>262</v>
      </c>
      <c r="C241" s="7" t="s">
        <v>298</v>
      </c>
    </row>
    <row r="242" spans="1:4" x14ac:dyDescent="0.3">
      <c r="A242" s="1" t="str">
        <f>HYPERLINK("https://hsdes.intel.com/resource/14013187825","14013187825")</f>
        <v>14013187825</v>
      </c>
      <c r="B242" s="1" t="s">
        <v>261</v>
      </c>
      <c r="C242" s="7" t="s">
        <v>298</v>
      </c>
    </row>
    <row r="243" spans="1:4" x14ac:dyDescent="0.3">
      <c r="A243" s="1" t="str">
        <f>HYPERLINK("https://hsdes.intel.com/resource/14013187867","14013187867")</f>
        <v>14013187867</v>
      </c>
      <c r="B243" s="1" t="s">
        <v>268</v>
      </c>
      <c r="C243" s="7" t="s">
        <v>298</v>
      </c>
    </row>
    <row r="244" spans="1:4" x14ac:dyDescent="0.3">
      <c r="A244" s="1" t="str">
        <f>HYPERLINK("https://hsdes.intel.com/resource/14013186293","14013186293")</f>
        <v>14013186293</v>
      </c>
      <c r="B244" s="1" t="s">
        <v>45</v>
      </c>
      <c r="C244" s="7" t="s">
        <v>298</v>
      </c>
    </row>
    <row r="245" spans="1:4" x14ac:dyDescent="0.3">
      <c r="A245" s="1" t="str">
        <f>HYPERLINK("https://hsdes.intel.com/resource/14013186734","14013186734")</f>
        <v>14013186734</v>
      </c>
      <c r="B245" s="1" t="s">
        <v>107</v>
      </c>
      <c r="C245" s="7" t="s">
        <v>298</v>
      </c>
      <c r="D245" s="9"/>
    </row>
    <row r="246" spans="1:4" x14ac:dyDescent="0.3">
      <c r="A246" s="1" t="str">
        <f>HYPERLINK("https://hsdes.intel.com/resource/14013186281","14013186281")</f>
        <v>14013186281</v>
      </c>
      <c r="B246" s="1" t="s">
        <v>43</v>
      </c>
      <c r="C246" s="7" t="s">
        <v>298</v>
      </c>
    </row>
    <row r="247" spans="1:4" x14ac:dyDescent="0.3">
      <c r="A247" s="1" t="str">
        <f>HYPERLINK("https://hsdes.intel.com/resource/14013186227","14013186227")</f>
        <v>14013186227</v>
      </c>
      <c r="B247" s="1" t="s">
        <v>34</v>
      </c>
      <c r="C247" s="7" t="s">
        <v>298</v>
      </c>
      <c r="D247" s="1" t="s">
        <v>295</v>
      </c>
    </row>
    <row r="248" spans="1:4" x14ac:dyDescent="0.3">
      <c r="A248" s="1" t="str">
        <f>HYPERLINK("https://hsdes.intel.com/resource/14013186229","14013186229")</f>
        <v>14013186229</v>
      </c>
      <c r="B248" s="1" t="s">
        <v>35</v>
      </c>
      <c r="C248" s="7" t="s">
        <v>298</v>
      </c>
      <c r="D248" s="1" t="s">
        <v>295</v>
      </c>
    </row>
    <row r="249" spans="1:4" x14ac:dyDescent="0.3">
      <c r="A249" s="1" t="str">
        <f>HYPERLINK("https://hsdes.intel.com/resource/14013186766","14013186766")</f>
        <v>14013186766</v>
      </c>
      <c r="B249" s="1" t="s">
        <v>110</v>
      </c>
      <c r="C249" s="7" t="s">
        <v>298</v>
      </c>
    </row>
    <row r="250" spans="1:4" x14ac:dyDescent="0.3">
      <c r="A250" s="1" t="str">
        <f>HYPERLINK("https://hsdes.intel.com/resource/14013187796","14013187796")</f>
        <v>14013187796</v>
      </c>
      <c r="B250" s="1" t="s">
        <v>256</v>
      </c>
      <c r="C250" s="7" t="s">
        <v>298</v>
      </c>
      <c r="D250" s="9"/>
    </row>
    <row r="251" spans="1:4" x14ac:dyDescent="0.3">
      <c r="A251" s="1" t="str">
        <f>HYPERLINK("https://hsdes.intel.com/resource/14013186582","14013186582")</f>
        <v>14013186582</v>
      </c>
      <c r="B251" s="1" t="s">
        <v>89</v>
      </c>
      <c r="C251" s="7" t="s">
        <v>298</v>
      </c>
      <c r="D251" s="9"/>
    </row>
    <row r="252" spans="1:4" x14ac:dyDescent="0.3">
      <c r="A252" s="1" t="str">
        <f>HYPERLINK("https://hsdes.intel.com/resource/14013186489","14013186489")</f>
        <v>14013186489</v>
      </c>
      <c r="B252" s="1" t="s">
        <v>77</v>
      </c>
      <c r="C252" s="4" t="s">
        <v>303</v>
      </c>
      <c r="D252" s="1" t="s">
        <v>300</v>
      </c>
    </row>
    <row r="253" spans="1:4" x14ac:dyDescent="0.3">
      <c r="A253" s="1" t="str">
        <f>HYPERLINK("https://hsdes.intel.com/resource/14013186496","14013186496")</f>
        <v>14013186496</v>
      </c>
      <c r="B253" s="1" t="s">
        <v>80</v>
      </c>
      <c r="C253" s="7" t="s">
        <v>298</v>
      </c>
    </row>
    <row r="254" spans="1:4" x14ac:dyDescent="0.3">
      <c r="A254" s="1" t="str">
        <f>HYPERLINK("https://hsdes.intel.com/resource/14013187760","14013187760")</f>
        <v>14013187760</v>
      </c>
      <c r="B254" s="1" t="s">
        <v>249</v>
      </c>
      <c r="C254" s="4" t="s">
        <v>303</v>
      </c>
      <c r="D254" s="8" t="s">
        <v>288</v>
      </c>
    </row>
    <row r="255" spans="1:4" x14ac:dyDescent="0.3">
      <c r="A255" s="1" t="str">
        <f>HYPERLINK("https://hsdes.intel.com/resource/14013187762","14013187762")</f>
        <v>14013187762</v>
      </c>
      <c r="B255" s="1" t="s">
        <v>250</v>
      </c>
      <c r="C255" s="4" t="s">
        <v>303</v>
      </c>
      <c r="D255" s="8" t="s">
        <v>288</v>
      </c>
    </row>
    <row r="256" spans="1:4" x14ac:dyDescent="0.3">
      <c r="A256" s="1" t="str">
        <f>HYPERLINK("https://hsdes.intel.com/resource/14013187020","14013187020")</f>
        <v>14013187020</v>
      </c>
      <c r="B256" s="1" t="s">
        <v>120</v>
      </c>
      <c r="C256" s="7" t="s">
        <v>298</v>
      </c>
    </row>
    <row r="257" spans="1:4" x14ac:dyDescent="0.3">
      <c r="A257" s="1" t="str">
        <f>HYPERLINK("https://hsdes.intel.com/resource/14013187024","14013187024")</f>
        <v>14013187024</v>
      </c>
      <c r="B257" s="1" t="s">
        <v>122</v>
      </c>
      <c r="C257" s="4" t="s">
        <v>303</v>
      </c>
      <c r="D257" s="8" t="s">
        <v>292</v>
      </c>
    </row>
    <row r="258" spans="1:4" x14ac:dyDescent="0.3">
      <c r="A258" s="1" t="str">
        <f>HYPERLINK("https://hsdes.intel.com/resource/14013187018","14013187018")</f>
        <v>14013187018</v>
      </c>
      <c r="B258" s="1" t="s">
        <v>119</v>
      </c>
      <c r="C258" s="7" t="s">
        <v>298</v>
      </c>
    </row>
    <row r="259" spans="1:4" x14ac:dyDescent="0.3">
      <c r="A259" s="1" t="str">
        <f>HYPERLINK("https://hsdes.intel.com/resource/14013186924","14013186924")</f>
        <v>14013186924</v>
      </c>
      <c r="B259" s="1" t="s">
        <v>118</v>
      </c>
      <c r="C259" s="7" t="s">
        <v>298</v>
      </c>
      <c r="D259" s="9"/>
    </row>
    <row r="260" spans="1:4" x14ac:dyDescent="0.3">
      <c r="A260" s="1" t="str">
        <f>HYPERLINK("https://hsdes.intel.com/resource/14013187460","14013187460")</f>
        <v>14013187460</v>
      </c>
      <c r="B260" s="1" t="s">
        <v>212</v>
      </c>
      <c r="C260" s="7" t="s">
        <v>298</v>
      </c>
      <c r="D260" s="9"/>
    </row>
    <row r="261" spans="1:4" x14ac:dyDescent="0.3">
      <c r="A261" s="1" t="str">
        <f>HYPERLINK("https://hsdes.intel.com/resource/14013187439","14013187439")</f>
        <v>14013187439</v>
      </c>
      <c r="B261" s="1" t="s">
        <v>209</v>
      </c>
      <c r="C261" s="4" t="s">
        <v>303</v>
      </c>
      <c r="D261" s="8" t="s">
        <v>289</v>
      </c>
    </row>
    <row r="262" spans="1:4" x14ac:dyDescent="0.3">
      <c r="A262" s="1" t="str">
        <f>HYPERLINK("https://hsdes.intel.com/resource/14013187246","14013187246")</f>
        <v>14013187246</v>
      </c>
      <c r="B262" s="1" t="s">
        <v>174</v>
      </c>
      <c r="C262" s="7" t="s">
        <v>298</v>
      </c>
      <c r="D262" s="9"/>
    </row>
    <row r="263" spans="1:4" x14ac:dyDescent="0.3">
      <c r="A263" s="1" t="str">
        <f>HYPERLINK("https://hsdes.intel.com/resource/14013186429","14013186429")</f>
        <v>14013186429</v>
      </c>
      <c r="B263" s="1" t="s">
        <v>61</v>
      </c>
      <c r="C263" s="7" t="s">
        <v>298</v>
      </c>
    </row>
    <row r="264" spans="1:4" x14ac:dyDescent="0.3">
      <c r="A264" s="1" t="str">
        <f>HYPERLINK("https://hsdes.intel.com/resource/14013187274","14013187274")</f>
        <v>14013187274</v>
      </c>
      <c r="B264" s="1" t="s">
        <v>181</v>
      </c>
      <c r="C264" s="7" t="s">
        <v>298</v>
      </c>
    </row>
    <row r="265" spans="1:4" x14ac:dyDescent="0.3">
      <c r="A265" s="1" t="str">
        <f>HYPERLINK("https://hsdes.intel.com/resource/14013187262","14013187262")</f>
        <v>14013187262</v>
      </c>
      <c r="B265" s="1" t="s">
        <v>178</v>
      </c>
      <c r="C265" s="7" t="s">
        <v>298</v>
      </c>
      <c r="D265" s="9"/>
    </row>
    <row r="266" spans="1:4" x14ac:dyDescent="0.3">
      <c r="A266" s="1" t="str">
        <f>HYPERLINK("https://hsdes.intel.com/resource/14013186465","14013186465")</f>
        <v>14013186465</v>
      </c>
      <c r="B266" s="1" t="s">
        <v>65</v>
      </c>
      <c r="C266" s="7" t="s">
        <v>298</v>
      </c>
    </row>
    <row r="267" spans="1:4" x14ac:dyDescent="0.3">
      <c r="A267" s="1" t="str">
        <f>HYPERLINK("https://hsdes.intel.com/resource/14013187780","14013187780")</f>
        <v>14013187780</v>
      </c>
      <c r="B267" s="1" t="s">
        <v>254</v>
      </c>
      <c r="C267" s="7" t="s">
        <v>298</v>
      </c>
    </row>
    <row r="268" spans="1:4" x14ac:dyDescent="0.3">
      <c r="A268" s="1" t="str">
        <f>HYPERLINK("https://hsdes.intel.com/resource/14013187272","14013187272")</f>
        <v>14013187272</v>
      </c>
      <c r="B268" s="1" t="s">
        <v>180</v>
      </c>
      <c r="C268" s="7" t="s">
        <v>298</v>
      </c>
    </row>
    <row r="269" spans="1:4" x14ac:dyDescent="0.3">
      <c r="A269" s="1" t="str">
        <f>HYPERLINK("https://hsdes.intel.com/resource/14013187831","14013187831")</f>
        <v>14013187831</v>
      </c>
      <c r="B269" s="1" t="s">
        <v>263</v>
      </c>
      <c r="C269" s="7" t="s">
        <v>298</v>
      </c>
      <c r="D269" s="8"/>
    </row>
    <row r="270" spans="1:4" x14ac:dyDescent="0.3">
      <c r="A270" s="1" t="str">
        <f>HYPERLINK("https://hsdes.intel.com/resource/14013187459","14013187459")</f>
        <v>14013187459</v>
      </c>
      <c r="B270" s="1" t="s">
        <v>211</v>
      </c>
      <c r="C270" s="7" t="s">
        <v>298</v>
      </c>
    </row>
    <row r="271" spans="1:4" x14ac:dyDescent="0.3">
      <c r="A271" s="1" t="str">
        <f>HYPERLINK("https://hsdes.intel.com/resource/14013187438","14013187438")</f>
        <v>14013187438</v>
      </c>
      <c r="B271" s="1" t="s">
        <v>208</v>
      </c>
      <c r="C271" s="4" t="s">
        <v>303</v>
      </c>
      <c r="D271" s="8" t="s">
        <v>289</v>
      </c>
    </row>
    <row r="272" spans="1:4" x14ac:dyDescent="0.3">
      <c r="A272" s="1" t="str">
        <f>HYPERLINK("https://hsdes.intel.com/resource/14013186406","14013186406")</f>
        <v>14013186406</v>
      </c>
      <c r="B272" s="1" t="s">
        <v>54</v>
      </c>
      <c r="C272" s="4" t="s">
        <v>303</v>
      </c>
      <c r="D272" s="8" t="s">
        <v>289</v>
      </c>
    </row>
    <row r="273" spans="1:4" x14ac:dyDescent="0.3">
      <c r="A273" s="1" t="str">
        <f>HYPERLINK("https://hsdes.intel.com/resource/14013187284","14013187284")</f>
        <v>14013187284</v>
      </c>
      <c r="B273" s="1" t="s">
        <v>184</v>
      </c>
      <c r="C273" s="7" t="s">
        <v>298</v>
      </c>
    </row>
    <row r="274" spans="1:4" x14ac:dyDescent="0.3">
      <c r="A274" s="1" t="str">
        <f>HYPERLINK("https://hsdes.intel.com/resource/14013187243","14013187243")</f>
        <v>14013187243</v>
      </c>
      <c r="B274" s="1" t="s">
        <v>172</v>
      </c>
      <c r="C274" s="7" t="s">
        <v>298</v>
      </c>
    </row>
    <row r="275" spans="1:4" x14ac:dyDescent="0.3">
      <c r="A275" s="1" t="str">
        <f>HYPERLINK("https://hsdes.intel.com/resource/14013186474","14013186474")</f>
        <v>14013186474</v>
      </c>
      <c r="B275" s="1" t="s">
        <v>70</v>
      </c>
      <c r="C275" s="7" t="s">
        <v>298</v>
      </c>
    </row>
    <row r="276" spans="1:4" x14ac:dyDescent="0.3">
      <c r="A276" s="1" t="str">
        <f>HYPERLINK("https://hsdes.intel.com/resource/14013186493","14013186493")</f>
        <v>14013186493</v>
      </c>
      <c r="B276" s="1" t="s">
        <v>79</v>
      </c>
      <c r="C276" s="7" t="s">
        <v>298</v>
      </c>
    </row>
    <row r="277" spans="1:4" x14ac:dyDescent="0.3">
      <c r="A277" s="1" t="str">
        <f>HYPERLINK("https://hsdes.intel.com/resource/14013186471","14013186471")</f>
        <v>14013186471</v>
      </c>
      <c r="B277" s="1" t="s">
        <v>69</v>
      </c>
      <c r="C277" s="7" t="s">
        <v>298</v>
      </c>
      <c r="D277" s="9"/>
    </row>
    <row r="278" spans="1:4" x14ac:dyDescent="0.3">
      <c r="A278" s="1" t="str">
        <f>HYPERLINK("https://hsdes.intel.com/resource/14013186470","14013186470")</f>
        <v>14013186470</v>
      </c>
      <c r="B278" s="1" t="s">
        <v>68</v>
      </c>
      <c r="C278" s="4" t="s">
        <v>303</v>
      </c>
      <c r="D278" s="3" t="s">
        <v>289</v>
      </c>
    </row>
    <row r="279" spans="1:4" x14ac:dyDescent="0.3">
      <c r="A279" s="1" t="str">
        <f>HYPERLINK("https://hsdes.intel.com/resource/14013187242","14013187242")</f>
        <v>14013187242</v>
      </c>
      <c r="B279" s="1" t="s">
        <v>171</v>
      </c>
      <c r="C279" s="7" t="s">
        <v>298</v>
      </c>
      <c r="D279" s="9"/>
    </row>
    <row r="280" spans="1:4" x14ac:dyDescent="0.3">
      <c r="A280" s="1" t="str">
        <f>HYPERLINK("https://hsdes.intel.com/resource/14013187276","14013187276")</f>
        <v>14013187276</v>
      </c>
      <c r="B280" s="1" t="s">
        <v>182</v>
      </c>
      <c r="C280" s="7" t="s">
        <v>298</v>
      </c>
    </row>
    <row r="281" spans="1:4" x14ac:dyDescent="0.3">
      <c r="A281" s="1" t="str">
        <f>HYPERLINK("https://hsdes.intel.com/resource/14013187545","14013187545")</f>
        <v>14013187545</v>
      </c>
      <c r="B281" s="1" t="s">
        <v>220</v>
      </c>
      <c r="C281" s="7" t="s">
        <v>298</v>
      </c>
    </row>
    <row r="282" spans="1:4" x14ac:dyDescent="0.3">
      <c r="A282" s="1" t="str">
        <f>HYPERLINK("https://hsdes.intel.com/resource/14013187332","14013187332")</f>
        <v>14013187332</v>
      </c>
      <c r="B282" s="1" t="s">
        <v>194</v>
      </c>
      <c r="C282" s="7" t="s">
        <v>298</v>
      </c>
      <c r="D282" s="9"/>
    </row>
    <row r="283" spans="1:4" x14ac:dyDescent="0.3">
      <c r="A283" s="1" t="str">
        <f>HYPERLINK("https://hsdes.intel.com/resource/14013186251","14013186251")</f>
        <v>14013186251</v>
      </c>
      <c r="B283" s="1" t="s">
        <v>37</v>
      </c>
      <c r="C283" s="7" t="s">
        <v>298</v>
      </c>
    </row>
    <row r="284" spans="1:4" x14ac:dyDescent="0.3">
      <c r="A284" s="1" t="str">
        <f>HYPERLINK("https://hsdes.intel.com/resource/14013187887","14013187887")</f>
        <v>14013187887</v>
      </c>
      <c r="B284" s="1" t="s">
        <v>275</v>
      </c>
      <c r="C284" s="4" t="s">
        <v>303</v>
      </c>
      <c r="D284" s="8" t="s">
        <v>293</v>
      </c>
    </row>
    <row r="285" spans="1:4" x14ac:dyDescent="0.3">
      <c r="A285" s="1" t="str">
        <f>HYPERLINK("https://hsdes.intel.com/resource/14013187893","14013187893")</f>
        <v>14013187893</v>
      </c>
      <c r="B285" s="1" t="s">
        <v>277</v>
      </c>
      <c r="C285" s="4" t="s">
        <v>303</v>
      </c>
      <c r="D285" s="8" t="s">
        <v>293</v>
      </c>
    </row>
    <row r="286" spans="1:4" x14ac:dyDescent="0.3">
      <c r="A286" s="1" t="str">
        <f>HYPERLINK("https://hsdes.intel.com/resource/14013187889","14013187889")</f>
        <v>14013187889</v>
      </c>
      <c r="B286" s="1" t="s">
        <v>276</v>
      </c>
      <c r="C286" s="4" t="s">
        <v>303</v>
      </c>
      <c r="D286" s="8" t="s">
        <v>293</v>
      </c>
    </row>
    <row r="291" spans="4:4" x14ac:dyDescent="0.3">
      <c r="D291" s="1" t="s">
        <v>305</v>
      </c>
    </row>
  </sheetData>
  <customSheetViews>
    <customSheetView guid="{ADD0DBAB-1C78-4C11-89B4-E5513739A86A}" scale="90">
      <selection activeCell="C1" sqref="C1"/>
      <pageMargins left="0.7" right="0.7" top="0.75" bottom="0.75" header="0.3" footer="0.3"/>
      <pageSetup orientation="portrait" r:id="rId1"/>
    </customSheetView>
    <customSheetView guid="{CDE23880-CA62-4A12-AD22-AC8783BE719F}" scale="90" showAutoFilter="1" topLeftCell="A29">
      <selection activeCell="A37" sqref="A37"/>
      <pageMargins left="0.7" right="0.7" top="0.75" bottom="0.75" header="0.3" footer="0.3"/>
      <pageSetup orientation="portrait" r:id="rId2"/>
      <autoFilter ref="A1:AO286" xr:uid="{32DDD650-5354-40A4-BB0D-52549D82D7BA}"/>
    </customSheetView>
    <customSheetView guid="{C9449C0B-0651-4193-BD35-CA0B3FE1D37D}" scale="98" showPageBreaks="1" filter="1" showAutoFilter="1">
      <selection activeCell="D198" sqref="D198"/>
      <pageMargins left="0.7" right="0.7" top="0.75" bottom="0.75" header="0.3" footer="0.3"/>
      <pageSetup orientation="portrait" r:id="rId3"/>
      <autoFilter ref="A1:AO286" xr:uid="{534A9ED1-E941-445C-9623-A6086DA51AE8}">
        <filterColumn colId="2">
          <filters>
            <filter val="Failed"/>
            <filter val="passed"/>
          </filters>
        </filterColumn>
        <filterColumn colId="4">
          <filters>
            <filter val="Ajay"/>
            <filter val="INTEL"/>
          </filters>
        </filterColumn>
      </autoFilter>
    </customSheetView>
    <customSheetView guid="{85BAFA56-2F29-4023-801F-A7E0F933B9B4}" filter="1" showAutoFilter="1">
      <selection activeCell="A88" sqref="A88"/>
      <pageMargins left="0.7" right="0.7" top="0.75" bottom="0.75" header="0.3" footer="0.3"/>
      <pageSetup orientation="portrait" r:id="rId4"/>
      <autoFilter ref="A1:AO286" xr:uid="{2F5C1AD8-70C2-43A0-BDD5-DF2DE0B5B020}">
        <filterColumn colId="2">
          <filters blank="1"/>
        </filterColumn>
        <sortState xmlns:xlrd2="http://schemas.microsoft.com/office/spreadsheetml/2017/richdata2" ref="A3:AO286">
          <sortCondition ref="B1:B286"/>
        </sortState>
      </autoFilter>
    </customSheetView>
    <customSheetView guid="{1671F4F2-5F92-4A4B-B8F9-2B0EDF22F8A3}" scale="70" filter="1" showAutoFilter="1">
      <selection activeCell="D175" sqref="D175"/>
      <pageMargins left="0.7" right="0.7" top="0.75" bottom="0.75" header="0.3" footer="0.3"/>
      <pageSetup orientation="portrait" r:id="rId5"/>
      <autoFilter ref="A1:AO286" xr:uid="{B424159E-D81D-4C51-9050-6533B292AFD6}">
        <filterColumn colId="2">
          <filters>
            <filter val="Intel"/>
          </filters>
        </filterColumn>
        <filterColumn colId="4">
          <filters blank="1"/>
        </filterColumn>
      </autoFilter>
    </customSheetView>
    <customSheetView guid="{BBACFA06-1B63-45DA-A97B-76035BADD7F8}" filter="1" showAutoFilter="1" topLeftCell="A144">
      <selection activeCell="B163" sqref="B163"/>
      <pageMargins left="0.7" right="0.7" top="0.75" bottom="0.75" header="0.3" footer="0.3"/>
      <pageSetup orientation="portrait" r:id="rId6"/>
      <autoFilter ref="A1:AO286" xr:uid="{B7ECCB59-C690-4169-97D3-B109912FAF7B}">
        <filterColumn colId="2">
          <filters>
            <filter val="Passed"/>
          </filters>
        </filterColumn>
        <sortState xmlns:xlrd2="http://schemas.microsoft.com/office/spreadsheetml/2017/richdata2" ref="A2:AO286">
          <sortCondition descending="1" ref="B1:B286"/>
        </sortState>
      </autoFilter>
    </customSheetView>
    <customSheetView guid="{E558CD47-27BE-4967-BAC6-36719FD4F220}" filter="1" showAutoFilter="1">
      <selection activeCell="E156" sqref="E156"/>
      <pageMargins left="0.7" right="0.7" top="0.75" bottom="0.75" header="0.3" footer="0.3"/>
      <pageSetup orientation="portrait" r:id="rId7"/>
      <autoFilter ref="A1:AO286" xr:uid="{C27C8758-CC5F-432E-AC8E-87D559CFDC4B}">
        <filterColumn colId="1">
          <filters>
            <filter val="Validate USB 2.0 device enumeration when hot plug device pre and post  Sx cycle over USB Type-A port"/>
            <filter val="Validate USB 2.0 device hot-plug functionality over USB2.0 Type-A port"/>
            <filter val="Validate USB 2.0 device hot-plug functionality over USB3.0 Type-A port"/>
            <filter val="Validate USB 2.0 devices functionality over USB Type-A port with pre and post Sx cycle"/>
            <filter val="Validate USB 3.0 device enumeration when hot plug device pre and post  Sx/S0ix cycle over USB Type-A port"/>
            <filter val="Validate USB 3.0 device hot-plug functionality over USB2.0-Type-A port"/>
            <filter val="Validate USB 3.0 devices functionality over USB Type-A port with pre and post Sx cycle"/>
            <filter val="Validate USB2.0 HUB Functionality check in OS over USB Type-A port"/>
            <filter val="Validate USB2.0/3.0 HUB Functionality check in OS post Sx/S0ix cycle over USB Type-A port"/>
          </filters>
        </filterColumn>
        <filterColumn colId="2">
          <filters blank="1"/>
        </filterColumn>
      </autoFilter>
    </customSheetView>
    <customSheetView guid="{4CFAE672-E583-4866-9D6A-79FDA3C1205C}" filter="1" showAutoFilter="1" topLeftCell="A226">
      <selection activeCell="E287" sqref="E287"/>
      <pageMargins left="0.7" right="0.7" top="0.75" bottom="0.75" header="0.3" footer="0.3"/>
      <pageSetup orientation="portrait" r:id="rId8"/>
      <autoFilter ref="A1:AO286" xr:uid="{2C93EF65-CA35-4609-8ADD-13AD67F2507F}">
        <filterColumn colId="2">
          <filters blank="1"/>
        </filterColumn>
        <filterColumn colId="3">
          <filters blank="1"/>
        </filterColumn>
        <filterColumn colId="4">
          <filters blank="1"/>
        </filterColumn>
      </autoFilter>
    </customSheetView>
    <customSheetView guid="{366D232C-6AF7-4088-B2A1-1365F7DCA20C}" scale="70" showAutoFilter="1" topLeftCell="A93">
      <selection activeCell="D113" sqref="D113"/>
      <pageMargins left="0.7" right="0.7" top="0.75" bottom="0.75" header="0.3" footer="0.3"/>
      <pageSetup orientation="portrait" r:id="rId9"/>
      <autoFilter ref="A1:AO286" xr:uid="{03DFACC7-FCA9-4F2E-9692-17604E05850D}">
        <sortState xmlns:xlrd2="http://schemas.microsoft.com/office/spreadsheetml/2017/richdata2" ref="A3:AO286">
          <sortCondition ref="B1:B286"/>
        </sortState>
      </autoFilter>
    </customSheetView>
    <customSheetView guid="{AD165226-10ED-4A07-BE8D-177534B79A09}" scale="70" filter="1" showAutoFilter="1">
      <selection activeCell="C211" sqref="C211"/>
      <pageMargins left="0.7" right="0.7" top="0.75" bottom="0.75" header="0.3" footer="0.3"/>
      <pageSetup orientation="portrait" r:id="rId10"/>
      <autoFilter ref="A1:AO286" xr:uid="{6B36EFB2-EDFD-42BE-A3D8-E374895E0740}">
        <filterColumn colId="2">
          <filters blank="1"/>
        </filterColumn>
        <filterColumn colId="4">
          <filters blank="1"/>
        </filterColumn>
      </autoFilter>
    </customSheetView>
    <customSheetView guid="{68025057-032C-45F4-9442-B6598213C96A}" scale="85" filter="1" showAutoFilter="1">
      <selection activeCell="B301" sqref="B301"/>
      <pageMargins left="0.7" right="0.7" top="0.75" bottom="0.75" header="0.3" footer="0.3"/>
      <pageSetup orientation="portrait" r:id="rId11"/>
      <autoFilter ref="A1:AO286" xr:uid="{65487764-BA7C-4635-9F08-D7602EDE0417}">
        <filterColumn colId="2">
          <filters blank="1">
            <filter val="testmenu"/>
          </filters>
        </filterColumn>
      </autoFilter>
    </customSheetView>
    <customSheetView guid="{AD277A8F-3F2B-4D92-84EE-3C8852288187}" scale="90">
      <selection sqref="A1:XFD1"/>
      <pageMargins left="0.7" right="0.7" top="0.75" bottom="0.75" header="0.3" footer="0.3"/>
      <pageSetup orientation="portrait" r:id="rId12"/>
    </customSheetView>
  </customSheetView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8966-2673-43EE-98B7-EB2F74A42D15}">
  <dimension ref="A1"/>
  <sheetViews>
    <sheetView workbookViewId="0"/>
  </sheetViews>
  <sheetFormatPr defaultRowHeight="14.4" x14ac:dyDescent="0.3"/>
  <sheetData/>
  <customSheetViews>
    <customSheetView guid="{ADD0DBAB-1C78-4C11-89B4-E5513739A86A}">
      <pageMargins left="0.7" right="0.7" top="0.75" bottom="0.75" header="0.3" footer="0.3"/>
    </customSheetView>
    <customSheetView guid="{CDE23880-CA62-4A12-AD22-AC8783BE719F}">
      <pageMargins left="0.7" right="0.7" top="0.75" bottom="0.75" header="0.3" footer="0.3"/>
    </customSheetView>
    <customSheetView guid="{C9449C0B-0651-4193-BD35-CA0B3FE1D37D}">
      <pageMargins left="0.7" right="0.7" top="0.75" bottom="0.75" header="0.3" footer="0.3"/>
    </customSheetView>
    <customSheetView guid="{85BAFA56-2F29-4023-801F-A7E0F933B9B4}">
      <pageMargins left="0.7" right="0.7" top="0.75" bottom="0.75" header="0.3" footer="0.3"/>
    </customSheetView>
    <customSheetView guid="{1671F4F2-5F92-4A4B-B8F9-2B0EDF22F8A3}">
      <pageMargins left="0.7" right="0.7" top="0.75" bottom="0.75" header="0.3" footer="0.3"/>
    </customSheetView>
    <customSheetView guid="{366D232C-6AF7-4088-B2A1-1365F7DCA20C}">
      <pageMargins left="0.7" right="0.7" top="0.75" bottom="0.75" header="0.3" footer="0.3"/>
    </customSheetView>
    <customSheetView guid="{AD165226-10ED-4A07-BE8D-177534B79A09}">
      <pageMargins left="0.7" right="0.7" top="0.75" bottom="0.75" header="0.3" footer="0.3"/>
    </customSheetView>
    <customSheetView guid="{68025057-032C-45F4-9442-B6598213C96A}">
      <pageMargins left="0.7" right="0.7" top="0.75" bottom="0.75" header="0.3" footer="0.3"/>
    </customSheetView>
    <customSheetView guid="{AD277A8F-3F2B-4D92-84EE-3C8852288187}">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2:XFD286" count="261">
    <row newVal="1" oldVal="5"/>
    <row newVal="2" oldVal="16"/>
    <row newVal="3" oldVal="260"/>
    <row newVal="4" oldVal="43"/>
    <row newVal="5" oldVal="198"/>
    <row newVal="6" oldVal="167"/>
    <row newVal="7" oldVal="193"/>
    <row newVal="8" oldVal="194"/>
    <row newVal="9" oldVal="191"/>
    <row newVal="10" oldVal="229"/>
    <row newVal="11" oldVal="13"/>
    <row newVal="12" oldVal="238"/>
    <row newVal="13" oldVal="50"/>
    <row newVal="14" oldVal="51"/>
    <row newVal="15" oldVal="239"/>
    <row newVal="16" oldVal="45"/>
    <row newVal="17" oldVal="15"/>
    <row newVal="18" oldVal="11"/>
    <row newVal="19" oldVal="12"/>
    <row newVal="20" oldVal="247"/>
    <row newVal="21" oldVal="135"/>
    <row newVal="23" oldVal="246"/>
    <row newVal="24" oldVal="14"/>
    <row newVal="25" oldVal="145"/>
    <row newVal="26" oldVal="242"/>
    <row newVal="27" oldVal="68"/>
    <row newVal="28" oldVal="10"/>
    <row newVal="29" oldVal="244"/>
    <row newVal="30" oldVal="220"/>
    <row newVal="34" oldVal="24"/>
    <row newVal="35" oldVal="26"/>
    <row newVal="36" oldVal="25"/>
    <row newVal="37" oldVal="224"/>
    <row newVal="38" oldVal="150"/>
    <row newVal="39" oldVal="149"/>
    <row newVal="40" oldVal="53"/>
    <row newVal="41" oldVal="154"/>
    <row newVal="42" oldVal="197"/>
    <row newVal="43" oldVal="103"/>
    <row newVal="44" oldVal="124"/>
    <row newVal="45" oldVal="41"/>
    <row newVal="46" oldVal="137"/>
    <row newVal="47" oldVal="256"/>
    <row newVal="48" oldVal="261"/>
    <row newVal="49" oldVal="101"/>
    <row newVal="50" oldVal="253"/>
    <row newVal="51" oldVal="100"/>
    <row newVal="52" oldVal="199"/>
    <row newVal="53" oldVal="99"/>
    <row newVal="54" oldVal="42"/>
    <row newVal="55" oldVal="248"/>
    <row newVal="56" oldVal="129"/>
    <row newVal="57" oldVal="52"/>
    <row newVal="58" oldVal="192"/>
    <row newVal="59" oldVal="19"/>
    <row newVal="60" oldVal="205"/>
    <row newVal="61" oldVal="206"/>
    <row newVal="62" oldVal="252"/>
    <row newVal="63" oldVal="207"/>
    <row newVal="64" oldVal="20"/>
    <row newVal="65" oldVal="39"/>
    <row newVal="66" oldVal="82"/>
    <row newVal="67" oldVal="89"/>
    <row newVal="68" oldVal="141"/>
    <row newVal="69" oldVal="216"/>
    <row newVal="70" oldVal="139"/>
    <row newVal="71" oldVal="143"/>
    <row newVal="74" oldVal="218"/>
    <row newVal="75" oldVal="279"/>
    <row newVal="76" oldVal="188"/>
    <row newVal="77" oldVal="228"/>
    <row newVal="78" oldVal="189"/>
    <row newVal="80" oldVal="57"/>
    <row newVal="81" oldVal="59"/>
    <row newVal="82" oldVal="211"/>
    <row newVal="83" oldVal="63"/>
    <row newVal="84" oldVal="64"/>
    <row newVal="85" oldVal="159"/>
    <row newVal="86" oldVal="225"/>
    <row newVal="87" oldVal="160"/>
    <row newVal="89" oldVal="23"/>
    <row newVal="90" oldVal="104"/>
    <row newVal="91" oldVal="105"/>
    <row newVal="92" oldVal="106"/>
    <row newVal="93" oldVal="4"/>
    <row newVal="94" oldVal="3"/>
    <row newVal="95" oldVal="122"/>
    <row newVal="96" oldVal="102"/>
    <row newVal="97" oldVal="6"/>
    <row newVal="99" oldVal="7"/>
    <row newVal="100" oldVal="215"/>
    <row newVal="101" oldVal="30"/>
    <row newVal="102" oldVal="267"/>
    <row newVal="103" oldVal="265"/>
    <row newVal="104" oldVal="259"/>
    <row newVal="105" oldVal="249"/>
    <row newVal="106" oldVal="113"/>
    <row newVal="107" oldVal="40"/>
    <row newVal="108" oldVal="93"/>
    <row newVal="109" oldVal="34"/>
    <row newVal="110" oldVal="29"/>
    <row newVal="111" oldVal="151"/>
    <row newVal="112" oldVal="133"/>
    <row newVal="113" oldVal="134"/>
    <row newVal="114" oldVal="27"/>
    <row newVal="115" oldVal="130"/>
    <row newVal="117" oldVal="138"/>
    <row newVal="119" oldVal="83"/>
    <row newVal="120" oldVal="217"/>
    <row newVal="121" oldVal="284"/>
    <row newVal="122" oldVal="283"/>
    <row newVal="123" oldVal="285"/>
    <row newVal="124" oldVal="1"/>
    <row newVal="125" oldVal="97"/>
    <row newVal="126" oldVal="95"/>
    <row newVal="127" oldVal="174"/>
    <row newVal="128" oldVal="61"/>
    <row newVal="129" oldVal="58"/>
    <row newVal="130" oldVal="178"/>
    <row newVal="131" oldVal="77"/>
    <row newVal="132" oldVal="60"/>
    <row newVal="133" oldVal="180"/>
    <row newVal="134" oldVal="177"/>
    <row newVal="135" oldVal="56"/>
    <row newVal="137" oldVal="76"/>
    <row newVal="138" oldVal="75"/>
    <row newVal="139" oldVal="96"/>
    <row newVal="140" oldVal="94"/>
    <row newVal="141" oldVal="176"/>
    <row newVal="142" oldVal="65"/>
    <row newVal="143" oldVal="67"/>
    <row newVal="144" oldVal="186"/>
    <row newVal="145" oldVal="184"/>
    <row newVal="146" oldVal="142"/>
    <row newVal="147" oldVal="140"/>
    <row newVal="148" oldVal="144"/>
    <row newVal="149" oldVal="219"/>
    <row newVal="150" oldVal="196"/>
    <row newVal="151" oldVal="48"/>
    <row newVal="154" oldVal="2"/>
    <row newVal="155" oldVal="107"/>
    <row newVal="156" oldVal="37"/>
    <row newVal="157" oldVal="49"/>
    <row newVal="158" oldVal="114"/>
    <row newVal="159" oldVal="274"/>
    <row newVal="160" oldVal="273"/>
    <row newVal="161" oldVal="275"/>
    <row newVal="162" oldVal="17"/>
    <row newVal="163" oldVal="282"/>
    <row newVal="164" oldVal="280"/>
    <row newVal="165" oldVal="126"/>
    <row newVal="166" oldVal="125"/>
    <row newVal="167" oldVal="8"/>
    <row newVal="168" oldVal="87"/>
    <row newVal="169" oldVal="161"/>
    <row newVal="170" oldVal="162"/>
    <row newVal="171" oldVal="226"/>
    <row newVal="172" oldVal="268"/>
    <row newVal="173" oldVal="266"/>
    <row newVal="174" oldVal="270"/>
    <row newVal="175" oldVal="92"/>
    <row newVal="176" oldVal="214"/>
    <row newVal="177" oldVal="74"/>
    <row newVal="178" oldVal="202"/>
    <row newVal="179" oldVal="91"/>
    <row newVal="180" oldVal="84"/>
    <row newVal="181" oldVal="254"/>
    <row newVal="182" oldVal="115"/>
    <row newVal="183" oldVal="241"/>
    <row newVal="184" oldVal="28"/>
    <row newVal="185" oldVal="201"/>
    <row newVal="186" oldVal="240"/>
    <row newVal="188" oldVal="243"/>
    <row newVal="189" oldVal="148"/>
    <row newVal="191" oldVal="222"/>
    <row newVal="192" oldVal="147"/>
    <row newVal="193" oldVal="272"/>
    <row newVal="194" oldVal="271"/>
    <row newVal="195" oldVal="203"/>
    <row newVal="196" oldVal="128"/>
    <row newVal="197" oldVal="127"/>
    <row newVal="198" oldVal="9"/>
    <row newVal="199" oldVal="171"/>
    <row newVal="201" oldVal="85"/>
    <row newVal="202" oldVal="86"/>
    <row newVal="203" oldVal="110"/>
    <row newVal="204" oldVal="109"/>
    <row newVal="205" oldVal="117"/>
    <row newVal="206" oldVal="168"/>
    <row newVal="207" oldVal="208"/>
    <row newVal="208" oldVal="170"/>
    <row newVal="209" oldVal="169"/>
    <row newVal="210" oldVal="223"/>
    <row newVal="211" oldVal="47"/>
    <row newVal="212" oldVal="18"/>
    <row newVal="213" oldVal="258"/>
    <row newVal="214" oldVal="54"/>
    <row newVal="215" oldVal="281"/>
    <row newVal="216" oldVal="112"/>
    <row newVal="217" oldVal="245"/>
    <row newVal="218" oldVal="146"/>
    <row newVal="219" oldVal="21"/>
    <row newVal="220" oldVal="204"/>
    <row newVal="221" oldVal="166"/>
    <row newVal="222" oldVal="237"/>
    <row newVal="223" oldVal="132"/>
    <row newVal="224" oldVal="131"/>
    <row newVal="225" oldVal="227"/>
    <row newVal="226" oldVal="165"/>
    <row newVal="227" oldVal="156"/>
    <row newVal="228" oldVal="158"/>
    <row newVal="229" oldVal="164"/>
    <row newVal="237" oldVal="163"/>
    <row newVal="238" oldVal="155"/>
    <row newVal="239" oldVal="157"/>
    <row newVal="240" oldVal="263"/>
    <row newVal="241" oldVal="262"/>
    <row newVal="242" oldVal="269"/>
    <row newVal="243" oldVal="46"/>
    <row newVal="244" oldVal="108"/>
    <row newVal="245" oldVal="44"/>
    <row newVal="246" oldVal="35"/>
    <row newVal="247" oldVal="36"/>
    <row newVal="248" oldVal="111"/>
    <row newVal="249" oldVal="257"/>
    <row newVal="250" oldVal="90"/>
    <row newVal="251" oldVal="78"/>
    <row newVal="252" oldVal="81"/>
    <row newVal="253" oldVal="250"/>
    <row newVal="254" oldVal="251"/>
    <row newVal="255" oldVal="121"/>
    <row newVal="256" oldVal="123"/>
    <row newVal="257" oldVal="120"/>
    <row newVal="258" oldVal="119"/>
    <row newVal="259" oldVal="213"/>
    <row newVal="260" oldVal="210"/>
    <row newVal="261" oldVal="175"/>
    <row newVal="262" oldVal="62"/>
    <row newVal="263" oldVal="182"/>
    <row newVal="264" oldVal="179"/>
    <row newVal="265" oldVal="66"/>
    <row newVal="266" oldVal="255"/>
    <row newVal="267" oldVal="181"/>
    <row newVal="268" oldVal="264"/>
    <row newVal="269" oldVal="212"/>
    <row newVal="270" oldVal="209"/>
    <row newVal="271" oldVal="55"/>
    <row newVal="272" oldVal="185"/>
    <row newVal="273" oldVal="173"/>
    <row newVal="274" oldVal="71"/>
    <row newVal="275" oldVal="80"/>
    <row newVal="276" oldVal="70"/>
    <row newVal="277" oldVal="69"/>
    <row newVal="278" oldVal="172"/>
    <row newVal="279" oldVal="183"/>
    <row newVal="280" oldVal="221"/>
    <row newVal="281" oldVal="195"/>
    <row newVal="282" oldVal="38"/>
    <row newVal="283" oldVal="276"/>
    <row newVal="284" oldVal="278"/>
    <row newVal="285" oldVal="277"/>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ADL_M_LP5_CONS_BAT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cp:lastPrinted>2022-02-10T11:14:11Z</cp:lastPrinted>
  <dcterms:created xsi:type="dcterms:W3CDTF">2022-01-21T10:58:14Z</dcterms:created>
  <dcterms:modified xsi:type="dcterms:W3CDTF">2023-01-08T16:13:51Z</dcterms:modified>
</cp:coreProperties>
</file>