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8_{C1C8C2FF-3480-4693-BC40-64655A1BC8B5}" xr6:coauthVersionLast="47" xr6:coauthVersionMax="47" xr10:uidLastSave="{00000000-0000-0000-0000-000000000000}"/>
  <bookViews>
    <workbookView xWindow="-28920" yWindow="-120" windowWidth="29040" windowHeight="15720" tabRatio="837" activeTab="3" xr2:uid="{00000000-000D-0000-FFFF-FFFF00000000}"/>
  </bookViews>
  <sheets>
    <sheet name="TOTAL CHATS VENDEDOR ACTIVO" sheetId="9" r:id="rId1"/>
    <sheet name="ENERO" sheetId="2" r:id="rId2"/>
    <sheet name="FEBRERO" sheetId="11" r:id="rId3"/>
    <sheet name="MARZO" sheetId="12" r:id="rId4"/>
    <sheet name="ABRIL" sheetId="13" r:id="rId5"/>
    <sheet name="MAYO" sheetId="14" r:id="rId6"/>
    <sheet name="JUNIO" sheetId="16" r:id="rId7"/>
    <sheet name="JULIO" sheetId="17" r:id="rId8"/>
    <sheet name="AGOSTO" sheetId="18" r:id="rId9"/>
    <sheet name="SEPTIEMBRE " sheetId="20" r:id="rId10"/>
    <sheet name="OCTUBRE " sheetId="21" r:id="rId11"/>
    <sheet name="NOVIEMBRE " sheetId="22" r:id="rId12"/>
    <sheet name="DICIEMBRE" sheetId="23" r:id="rId13"/>
  </sheets>
  <definedNames>
    <definedName name="_xlnm._FilterDatabase" localSheetId="4" hidden="1">ABRIL!$A$1:$B$1</definedName>
    <definedName name="_xlnm._FilterDatabase" localSheetId="8" hidden="1">AGOSTO!$A$1:$E$54</definedName>
    <definedName name="_xlnm._FilterDatabase" localSheetId="12" hidden="1">DICIEMBRE!$A$1:$E$1</definedName>
    <definedName name="_xlnm._FilterDatabase" localSheetId="1" hidden="1">ENERO!$C$1:$D$1</definedName>
    <definedName name="_xlnm._FilterDatabase" localSheetId="2" hidden="1">FEBRERO!$B$1:$H$1</definedName>
    <definedName name="_xlnm._FilterDatabase" localSheetId="7" hidden="1">JULIO!$A$1:$E$1</definedName>
    <definedName name="_xlnm._FilterDatabase" localSheetId="6" hidden="1">JUNIO!$A$1:$B$1</definedName>
    <definedName name="_xlnm._FilterDatabase" localSheetId="3" hidden="1">MARZO!$A$1:$B$1</definedName>
    <definedName name="_xlnm._FilterDatabase" localSheetId="5" hidden="1">MAYO!$A$1:$B$1</definedName>
    <definedName name="_xlnm._FilterDatabase" localSheetId="11" hidden="1">'NOVIEMBRE '!$A$1:$B$1</definedName>
    <definedName name="_xlnm._FilterDatabase" localSheetId="10" hidden="1">'OCTUBRE '!$A$1:$E$1</definedName>
    <definedName name="_xlnm._FilterDatabase" localSheetId="9" hidden="1">'SEPTIEMBRE '!$A$1:$E$50</definedName>
    <definedName name="_xlnm._FilterDatabase" localSheetId="0" hidden="1">'TOTAL CHATS VENDEDOR ACTIVO'!$B$1:$AP$57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2" l="1"/>
  <c r="D53" i="12"/>
  <c r="C53" i="12"/>
  <c r="AO51" i="12"/>
  <c r="AN51" i="12"/>
  <c r="AP51" i="12" s="1"/>
  <c r="AM51" i="12"/>
  <c r="AP50" i="12"/>
  <c r="AO50" i="12"/>
  <c r="AN50" i="12"/>
  <c r="AM50" i="12"/>
  <c r="AO49" i="12"/>
  <c r="AN49" i="12"/>
  <c r="AP49" i="12" s="1"/>
  <c r="AM49" i="12"/>
  <c r="AO48" i="12"/>
  <c r="AN48" i="12"/>
  <c r="AP48" i="12" s="1"/>
  <c r="AM48" i="12"/>
  <c r="AP47" i="12"/>
  <c r="AO47" i="12"/>
  <c r="AN47" i="12"/>
  <c r="AM47" i="12"/>
  <c r="AO46" i="12"/>
  <c r="AN46" i="12"/>
  <c r="AP46" i="12" s="1"/>
  <c r="AM46" i="12"/>
  <c r="AO45" i="12"/>
  <c r="AN45" i="12"/>
  <c r="AP45" i="12" s="1"/>
  <c r="AM45" i="12"/>
  <c r="AP44" i="12"/>
  <c r="AO44" i="12"/>
  <c r="AN44" i="12"/>
  <c r="AM44" i="12"/>
  <c r="AO43" i="12"/>
  <c r="AN43" i="12"/>
  <c r="AP43" i="12" s="1"/>
  <c r="AO42" i="12"/>
  <c r="AN42" i="12"/>
  <c r="AP42" i="12" s="1"/>
  <c r="AO41" i="12"/>
  <c r="AN41" i="12"/>
  <c r="AP41" i="12" s="1"/>
  <c r="AO40" i="12"/>
  <c r="AN40" i="12"/>
  <c r="AP40" i="12" s="1"/>
  <c r="AO39" i="12"/>
  <c r="AN39" i="12"/>
  <c r="AP39" i="12" s="1"/>
  <c r="AO38" i="12"/>
  <c r="AN38" i="12"/>
  <c r="AP38" i="12" s="1"/>
  <c r="AO37" i="12"/>
  <c r="AN37" i="12"/>
  <c r="AP37" i="12" s="1"/>
  <c r="AO36" i="12"/>
  <c r="AN36" i="12"/>
  <c r="AP36" i="12" s="1"/>
  <c r="AM36" i="12"/>
  <c r="AO35" i="12"/>
  <c r="AN35" i="12"/>
  <c r="AP35" i="12" s="1"/>
  <c r="AM35" i="12"/>
  <c r="AO34" i="12"/>
  <c r="AN34" i="12"/>
  <c r="AP34" i="12" s="1"/>
  <c r="AM34" i="12"/>
  <c r="AO33" i="12"/>
  <c r="AN33" i="12"/>
  <c r="AP33" i="12" s="1"/>
  <c r="AM33" i="12"/>
  <c r="AO32" i="12"/>
  <c r="AN32" i="12"/>
  <c r="AP32" i="12" s="1"/>
  <c r="AM32" i="12"/>
  <c r="AO31" i="12"/>
  <c r="AN31" i="12"/>
  <c r="AP31" i="12" s="1"/>
  <c r="AM31" i="12"/>
  <c r="AO30" i="12"/>
  <c r="AN30" i="12"/>
  <c r="AP30" i="12" s="1"/>
  <c r="AM30" i="12"/>
  <c r="AO29" i="12"/>
  <c r="AN29" i="12"/>
  <c r="AP29" i="12" s="1"/>
  <c r="AM29" i="12"/>
  <c r="AO28" i="12"/>
  <c r="AN28" i="12"/>
  <c r="AP28" i="12" s="1"/>
  <c r="AM28" i="12"/>
  <c r="AO27" i="12"/>
  <c r="AN27" i="12"/>
  <c r="AP27" i="12" s="1"/>
  <c r="AM27" i="12"/>
  <c r="AO26" i="12"/>
  <c r="AN26" i="12"/>
  <c r="AP26" i="12" s="1"/>
  <c r="AM26" i="12"/>
  <c r="AO25" i="12"/>
  <c r="AN25" i="12"/>
  <c r="AP25" i="12" s="1"/>
  <c r="AM25" i="12"/>
  <c r="AO24" i="12"/>
  <c r="AN24" i="12"/>
  <c r="AP24" i="12" s="1"/>
  <c r="AM24" i="12"/>
  <c r="AO23" i="12"/>
  <c r="AN23" i="12"/>
  <c r="AP23" i="12" s="1"/>
  <c r="AM23" i="12"/>
  <c r="AO22" i="12"/>
  <c r="AN22" i="12"/>
  <c r="AP22" i="12" s="1"/>
  <c r="AM22" i="12"/>
  <c r="AO21" i="12"/>
  <c r="AN21" i="12"/>
  <c r="AP21" i="12" s="1"/>
  <c r="AM21" i="12"/>
  <c r="AO20" i="12"/>
  <c r="AN20" i="12"/>
  <c r="AP20" i="12" s="1"/>
  <c r="AM20" i="12"/>
  <c r="AO19" i="12"/>
  <c r="AN19" i="12"/>
  <c r="AP19" i="12" s="1"/>
  <c r="AM19" i="12"/>
  <c r="AO18" i="12"/>
  <c r="AN18" i="12"/>
  <c r="AP18" i="12" s="1"/>
  <c r="AM18" i="12"/>
  <c r="AO17" i="12"/>
  <c r="AN17" i="12"/>
  <c r="AP17" i="12" s="1"/>
  <c r="AM17" i="12"/>
  <c r="AO16" i="12"/>
  <c r="AN16" i="12"/>
  <c r="AP16" i="12" s="1"/>
  <c r="AM16" i="12"/>
  <c r="AO15" i="12"/>
  <c r="AN15" i="12"/>
  <c r="AP15" i="12" s="1"/>
  <c r="AM15" i="12"/>
  <c r="AO14" i="12"/>
  <c r="AN14" i="12"/>
  <c r="AP14" i="12" s="1"/>
  <c r="AM14" i="12"/>
  <c r="AO13" i="12"/>
  <c r="AN13" i="12"/>
  <c r="AP13" i="12" s="1"/>
  <c r="AM13" i="12"/>
  <c r="AO12" i="12"/>
  <c r="AN12" i="12"/>
  <c r="AP12" i="12" s="1"/>
  <c r="AM12" i="12"/>
  <c r="AO11" i="12"/>
  <c r="AN11" i="12"/>
  <c r="AP11" i="12" s="1"/>
  <c r="AM11" i="12"/>
  <c r="AO10" i="12"/>
  <c r="AN10" i="12"/>
  <c r="AP10" i="12" s="1"/>
  <c r="AM10" i="12"/>
  <c r="AO9" i="12"/>
  <c r="AN9" i="12"/>
  <c r="AP9" i="12" s="1"/>
  <c r="AM9" i="12"/>
  <c r="AO8" i="12"/>
  <c r="AN8" i="12"/>
  <c r="AP8" i="12" s="1"/>
  <c r="AM8" i="12"/>
  <c r="AO7" i="12"/>
  <c r="AN7" i="12"/>
  <c r="AP7" i="12" s="1"/>
  <c r="AM7" i="12"/>
  <c r="AO6" i="12"/>
  <c r="AN6" i="12"/>
  <c r="AP6" i="12" s="1"/>
  <c r="AM6" i="12"/>
  <c r="AO5" i="12"/>
  <c r="AN5" i="12"/>
  <c r="AP5" i="12" s="1"/>
  <c r="AM5" i="12"/>
  <c r="AO4" i="12"/>
  <c r="AN4" i="12"/>
  <c r="AP4" i="12" s="1"/>
  <c r="AM4" i="12"/>
  <c r="AO3" i="12"/>
  <c r="AN3" i="12"/>
  <c r="AP3" i="12" s="1"/>
  <c r="AM3" i="12"/>
  <c r="AO2" i="12"/>
  <c r="AO53" i="12" s="1"/>
  <c r="AN2" i="12"/>
  <c r="AN53" i="12" s="1"/>
  <c r="AM2" i="12"/>
  <c r="AM53" i="12" s="1"/>
  <c r="AN7" i="9"/>
  <c r="AN14" i="9"/>
  <c r="AN12" i="9"/>
  <c r="AN16" i="9"/>
  <c r="AN8" i="9"/>
  <c r="AN32" i="9"/>
  <c r="AN18" i="9"/>
  <c r="AN5" i="9"/>
  <c r="AN20" i="9"/>
  <c r="AN27" i="9"/>
  <c r="AN11" i="9"/>
  <c r="AN26" i="9"/>
  <c r="AN29" i="9"/>
  <c r="AN19" i="9"/>
  <c r="AN24" i="9"/>
  <c r="AN31" i="9"/>
  <c r="AN34" i="9"/>
  <c r="AN30" i="9"/>
  <c r="AN10" i="9"/>
  <c r="AN15" i="9"/>
  <c r="AN9" i="9"/>
  <c r="AN6" i="9"/>
  <c r="AN13" i="9"/>
  <c r="AN22" i="9"/>
  <c r="AN17" i="9"/>
  <c r="AN28" i="9"/>
  <c r="AN23" i="9"/>
  <c r="AN33" i="9"/>
  <c r="AN44" i="9"/>
  <c r="AN37" i="9"/>
  <c r="AP37" i="9" s="1"/>
  <c r="AN45" i="9"/>
  <c r="AN3" i="9"/>
  <c r="AN46" i="9"/>
  <c r="AN47" i="9"/>
  <c r="AN4" i="9"/>
  <c r="AN38" i="9"/>
  <c r="AN21" i="9"/>
  <c r="AN48" i="9"/>
  <c r="AN49" i="9"/>
  <c r="AN2" i="9"/>
  <c r="AN50" i="9"/>
  <c r="AN39" i="9"/>
  <c r="AN40" i="9"/>
  <c r="AN51" i="9"/>
  <c r="AN35" i="9"/>
  <c r="AN41" i="9"/>
  <c r="AN42" i="9"/>
  <c r="AN43" i="9"/>
  <c r="AN36" i="9"/>
  <c r="AO7" i="9"/>
  <c r="AO14" i="9"/>
  <c r="AO12" i="9"/>
  <c r="AO16" i="9"/>
  <c r="AO8" i="9"/>
  <c r="AO32" i="9"/>
  <c r="AO18" i="9"/>
  <c r="AO5" i="9"/>
  <c r="AO20" i="9"/>
  <c r="AO27" i="9"/>
  <c r="AO11" i="9"/>
  <c r="AO26" i="9"/>
  <c r="AO29" i="9"/>
  <c r="AO19" i="9"/>
  <c r="AO24" i="9"/>
  <c r="AO31" i="9"/>
  <c r="AO34" i="9"/>
  <c r="AO30" i="9"/>
  <c r="AO10" i="9"/>
  <c r="AO15" i="9"/>
  <c r="AO9" i="9"/>
  <c r="AO6" i="9"/>
  <c r="AO13" i="9"/>
  <c r="AO22" i="9"/>
  <c r="AO17" i="9"/>
  <c r="AO28" i="9"/>
  <c r="AO23" i="9"/>
  <c r="AO33" i="9"/>
  <c r="AO44" i="9"/>
  <c r="AO37" i="9"/>
  <c r="AO45" i="9"/>
  <c r="AO3" i="9"/>
  <c r="AO46" i="9"/>
  <c r="AO47" i="9"/>
  <c r="AO4" i="9"/>
  <c r="AO38" i="9"/>
  <c r="AO21" i="9"/>
  <c r="AO48" i="9"/>
  <c r="AO49" i="9"/>
  <c r="AO2" i="9"/>
  <c r="AO50" i="9"/>
  <c r="AO39" i="9"/>
  <c r="AO40" i="9"/>
  <c r="AO51" i="9"/>
  <c r="AO35" i="9"/>
  <c r="AO41" i="9"/>
  <c r="AO42" i="9"/>
  <c r="AO43" i="9"/>
  <c r="AO36" i="9"/>
  <c r="AM11" i="9"/>
  <c r="AN25" i="9"/>
  <c r="AO25" i="9"/>
  <c r="AP53" i="12" l="1"/>
  <c r="AP2" i="12"/>
  <c r="AP11" i="9"/>
  <c r="E52" i="11" l="1"/>
  <c r="D52" i="11"/>
  <c r="C52" i="11"/>
  <c r="AO50" i="11"/>
  <c r="AM50" i="11"/>
  <c r="AP50" i="11" s="1"/>
  <c r="AO49" i="11"/>
  <c r="AM49" i="11"/>
  <c r="AP49" i="11" s="1"/>
  <c r="AO48" i="11"/>
  <c r="AM48" i="11"/>
  <c r="AP48" i="11" s="1"/>
  <c r="AO47" i="11"/>
  <c r="AN47" i="11"/>
  <c r="AM47" i="11"/>
  <c r="AO46" i="11"/>
  <c r="AN46" i="11"/>
  <c r="AM46" i="11"/>
  <c r="AP45" i="11"/>
  <c r="AO45" i="11"/>
  <c r="AN45" i="11"/>
  <c r="AM45" i="11"/>
  <c r="AP44" i="11"/>
  <c r="AO44" i="11"/>
  <c r="AN44" i="11"/>
  <c r="AM44" i="11"/>
  <c r="AO43" i="11"/>
  <c r="AN43" i="11"/>
  <c r="AM43" i="11"/>
  <c r="AO42" i="11"/>
  <c r="AN42" i="11"/>
  <c r="AP42" i="11" s="1"/>
  <c r="AM42" i="11"/>
  <c r="AO41" i="11"/>
  <c r="AN41" i="11"/>
  <c r="AP41" i="11" s="1"/>
  <c r="AM41" i="11"/>
  <c r="AO40" i="11"/>
  <c r="AM40" i="11"/>
  <c r="AP40" i="11" s="1"/>
  <c r="AO39" i="11"/>
  <c r="AN39" i="11"/>
  <c r="AM39" i="11"/>
  <c r="AP38" i="11"/>
  <c r="AO38" i="11"/>
  <c r="AN38" i="11"/>
  <c r="AM38" i="11"/>
  <c r="AO37" i="11"/>
  <c r="AN37" i="11"/>
  <c r="AP37" i="11" s="1"/>
  <c r="AM37" i="11"/>
  <c r="AO36" i="11"/>
  <c r="AN36" i="11"/>
  <c r="AP36" i="11" s="1"/>
  <c r="AM36" i="11"/>
  <c r="AO35" i="11"/>
  <c r="AN35" i="11"/>
  <c r="AP35" i="11" s="1"/>
  <c r="AM35" i="11"/>
  <c r="AO34" i="11"/>
  <c r="AN34" i="11"/>
  <c r="AM34" i="11"/>
  <c r="AO33" i="11"/>
  <c r="AN33" i="11"/>
  <c r="AM33" i="11"/>
  <c r="AO32" i="11"/>
  <c r="AN32" i="11"/>
  <c r="AM32" i="11"/>
  <c r="AP32" i="11" s="1"/>
  <c r="AO31" i="11"/>
  <c r="AN31" i="11"/>
  <c r="AP31" i="11" s="1"/>
  <c r="AM31" i="11"/>
  <c r="AO30" i="11"/>
  <c r="AN30" i="11"/>
  <c r="AM30" i="11"/>
  <c r="AO29" i="11"/>
  <c r="AN29" i="11"/>
  <c r="AM29" i="11"/>
  <c r="AO28" i="11"/>
  <c r="AN28" i="11"/>
  <c r="AM28" i="11"/>
  <c r="AO27" i="11"/>
  <c r="AN27" i="11"/>
  <c r="AM27" i="11"/>
  <c r="AO26" i="11"/>
  <c r="AN26" i="11"/>
  <c r="AP26" i="11" s="1"/>
  <c r="AM26" i="11"/>
  <c r="AO25" i="11"/>
  <c r="AN25" i="11"/>
  <c r="AM25" i="11"/>
  <c r="AO24" i="11"/>
  <c r="AN24" i="11"/>
  <c r="AM24" i="11"/>
  <c r="AO23" i="11"/>
  <c r="AN23" i="11"/>
  <c r="AP23" i="11" s="1"/>
  <c r="AM23" i="11"/>
  <c r="AO22" i="11"/>
  <c r="AN22" i="11"/>
  <c r="AM22" i="11"/>
  <c r="AO21" i="11"/>
  <c r="AN21" i="11"/>
  <c r="AM21" i="11"/>
  <c r="AP20" i="11"/>
  <c r="AO20" i="11"/>
  <c r="AN20" i="11"/>
  <c r="AM20" i="11"/>
  <c r="AO19" i="11"/>
  <c r="AN19" i="11"/>
  <c r="AM19" i="11"/>
  <c r="AO18" i="11"/>
  <c r="AN18" i="11"/>
  <c r="AP18" i="11" s="1"/>
  <c r="AM18" i="11"/>
  <c r="AO17" i="11"/>
  <c r="AN17" i="11"/>
  <c r="AM17" i="11"/>
  <c r="AO16" i="11"/>
  <c r="AN16" i="11"/>
  <c r="AM16" i="11"/>
  <c r="AO15" i="11"/>
  <c r="AN15" i="11"/>
  <c r="AM15" i="11"/>
  <c r="AO14" i="11"/>
  <c r="AN14" i="11"/>
  <c r="AM14" i="11"/>
  <c r="AO13" i="11"/>
  <c r="AN13" i="11"/>
  <c r="AM13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P8" i="11"/>
  <c r="AO8" i="11"/>
  <c r="AN8" i="11"/>
  <c r="AM8" i="11"/>
  <c r="AO7" i="11"/>
  <c r="AN7" i="11"/>
  <c r="AM7" i="11"/>
  <c r="AO6" i="11"/>
  <c r="AN6" i="11"/>
  <c r="AM6" i="11"/>
  <c r="AO5" i="11"/>
  <c r="AO4" i="11"/>
  <c r="AN4" i="11"/>
  <c r="AM4" i="11"/>
  <c r="AP4" i="11" s="1"/>
  <c r="AO3" i="11"/>
  <c r="AN3" i="11"/>
  <c r="AM3" i="11"/>
  <c r="AO2" i="11"/>
  <c r="AN2" i="11"/>
  <c r="AM2" i="11"/>
  <c r="E52" i="2"/>
  <c r="D52" i="2"/>
  <c r="C52" i="2"/>
  <c r="AM35" i="9"/>
  <c r="AP35" i="9" s="1"/>
  <c r="AM12" i="9"/>
  <c r="AP12" i="9" s="1"/>
  <c r="D53" i="9"/>
  <c r="E53" i="9"/>
  <c r="C53" i="9"/>
  <c r="AM36" i="9"/>
  <c r="AP36" i="9" s="1"/>
  <c r="AP39" i="9"/>
  <c r="AP17" i="11" l="1"/>
  <c r="AP14" i="11"/>
  <c r="AP29" i="11"/>
  <c r="AP19" i="11"/>
  <c r="AP13" i="11"/>
  <c r="AP11" i="11"/>
  <c r="AP24" i="11"/>
  <c r="AP10" i="11"/>
  <c r="AP47" i="11"/>
  <c r="AN52" i="11"/>
  <c r="AP52" i="11" s="1"/>
  <c r="AP28" i="11"/>
  <c r="AP3" i="11"/>
  <c r="AP22" i="11"/>
  <c r="AP15" i="11"/>
  <c r="AP33" i="11"/>
  <c r="AM52" i="11"/>
  <c r="AP30" i="11"/>
  <c r="AP12" i="11"/>
  <c r="AP16" i="11"/>
  <c r="AP34" i="11"/>
  <c r="AP9" i="11"/>
  <c r="AP27" i="11"/>
  <c r="AO52" i="11"/>
  <c r="AP21" i="11"/>
  <c r="AP39" i="11"/>
  <c r="AP46" i="11"/>
  <c r="AP2" i="11"/>
  <c r="AP7" i="11"/>
  <c r="AP25" i="11"/>
  <c r="AP43" i="11"/>
  <c r="AP6" i="11"/>
  <c r="D53" i="13"/>
  <c r="C53" i="13"/>
  <c r="B53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D53" i="14"/>
  <c r="C53" i="14"/>
  <c r="B53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D53" i="16"/>
  <c r="C53" i="16"/>
  <c r="B53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D53" i="17"/>
  <c r="C53" i="17"/>
  <c r="B53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D53" i="18"/>
  <c r="C53" i="18"/>
  <c r="B53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D53" i="20"/>
  <c r="C53" i="20"/>
  <c r="B53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D53" i="21"/>
  <c r="C53" i="21"/>
  <c r="B53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D53" i="22"/>
  <c r="C53" i="22"/>
  <c r="B53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B53" i="23"/>
  <c r="C53" i="23"/>
  <c r="D53" i="23"/>
  <c r="AP43" i="9"/>
  <c r="AM25" i="9"/>
  <c r="AM16" i="9"/>
  <c r="AP16" i="9" s="1"/>
  <c r="AP25" i="9" l="1"/>
  <c r="AM30" i="9" l="1"/>
  <c r="AP30" i="9" s="1"/>
  <c r="AP40" i="9"/>
  <c r="AM51" i="9"/>
  <c r="AP51" i="9" s="1"/>
  <c r="AM33" i="9"/>
  <c r="AP33" i="9" s="1"/>
  <c r="AM7" i="9"/>
  <c r="AP7" i="9" s="1"/>
  <c r="AM8" i="9"/>
  <c r="AP8" i="9" s="1"/>
  <c r="AM44" i="9" l="1"/>
  <c r="AP44" i="9" s="1"/>
  <c r="AM45" i="9"/>
  <c r="AP45" i="9" s="1"/>
  <c r="AM9" i="9"/>
  <c r="AP9" i="9" s="1"/>
  <c r="AM3" i="9"/>
  <c r="AP3" i="9" s="1"/>
  <c r="AM22" i="9"/>
  <c r="AP22" i="9" s="1"/>
  <c r="AM46" i="9"/>
  <c r="AP46" i="9" s="1"/>
  <c r="AM17" i="9"/>
  <c r="AP17" i="9" s="1"/>
  <c r="AM20" i="9"/>
  <c r="AP20" i="9" s="1"/>
  <c r="AM32" i="9"/>
  <c r="AP32" i="9" s="1"/>
  <c r="AM47" i="9"/>
  <c r="AP47" i="9" s="1"/>
  <c r="AM18" i="9"/>
  <c r="AP18" i="9" s="1"/>
  <c r="AM13" i="9"/>
  <c r="AP13" i="9" s="1"/>
  <c r="AM31" i="9"/>
  <c r="AP31" i="9" s="1"/>
  <c r="AM5" i="9"/>
  <c r="AP5" i="9" s="1"/>
  <c r="AM4" i="9"/>
  <c r="AP4" i="9" s="1"/>
  <c r="AP38" i="9"/>
  <c r="AM26" i="9"/>
  <c r="AP26" i="9" s="1"/>
  <c r="AM21" i="9"/>
  <c r="AP21" i="9" s="1"/>
  <c r="AM10" i="9"/>
  <c r="AP10" i="9" s="1"/>
  <c r="AM28" i="9"/>
  <c r="AP28" i="9" s="1"/>
  <c r="AM14" i="9"/>
  <c r="AP14" i="9" s="1"/>
  <c r="AM24" i="9"/>
  <c r="AP24" i="9" s="1"/>
  <c r="AM23" i="9"/>
  <c r="AP23" i="9" s="1"/>
  <c r="AM48" i="9"/>
  <c r="AP48" i="9" s="1"/>
  <c r="AM19" i="9"/>
  <c r="AP19" i="9" s="1"/>
  <c r="AM15" i="9"/>
  <c r="AP15" i="9" s="1"/>
  <c r="AM49" i="9"/>
  <c r="AP49" i="9" s="1"/>
  <c r="AM2" i="9"/>
  <c r="AP2" i="9" s="1"/>
  <c r="AM50" i="9"/>
  <c r="AP50" i="9" s="1"/>
  <c r="AM29" i="9"/>
  <c r="AP29" i="9" s="1"/>
  <c r="AP41" i="9"/>
  <c r="AM34" i="9"/>
  <c r="AP34" i="9" s="1"/>
  <c r="AP42" i="9"/>
  <c r="AM6" i="9"/>
  <c r="AP6" i="9" s="1"/>
  <c r="AM27" i="9"/>
  <c r="AP27" i="9" s="1"/>
  <c r="AO53" i="9" l="1"/>
  <c r="AM53" i="9"/>
  <c r="AN53" i="9"/>
  <c r="AP53" i="9" l="1"/>
</calcChain>
</file>

<file path=xl/sharedStrings.xml><?xml version="1.0" encoding="utf-8"?>
<sst xmlns="http://schemas.openxmlformats.org/spreadsheetml/2006/main" count="825" uniqueCount="73">
  <si>
    <t>Agente</t>
  </si>
  <si>
    <t>CHATS CON VENTA CERRADA</t>
  </si>
  <si>
    <t>MONTO</t>
  </si>
  <si>
    <t>VENTA</t>
  </si>
  <si>
    <t>% Cierre</t>
  </si>
  <si>
    <t>ACUMULADO CHATS</t>
  </si>
  <si>
    <t>ACUMULADO VENTAS CERRADAS</t>
  </si>
  <si>
    <t>No</t>
  </si>
  <si>
    <t>Alejandro Barroso</t>
  </si>
  <si>
    <t>Alexis Perea</t>
  </si>
  <si>
    <t>Alicia Banderas</t>
  </si>
  <si>
    <t>Anahí Martínez</t>
  </si>
  <si>
    <t>Angélica Santiago</t>
  </si>
  <si>
    <t xml:space="preserve">Arline Pecina </t>
  </si>
  <si>
    <t xml:space="preserve">Carlos Ponce </t>
  </si>
  <si>
    <t>Cristina Alcaraz Bustillo</t>
  </si>
  <si>
    <t>Cristina Monroy</t>
  </si>
  <si>
    <t>Edith León</t>
  </si>
  <si>
    <t>Emili Dayan Suárez</t>
  </si>
  <si>
    <t xml:space="preserve">Erick Echeverría </t>
  </si>
  <si>
    <t xml:space="preserve">Ernesto Oliveros </t>
  </si>
  <si>
    <t>Gabriela Barroso</t>
  </si>
  <si>
    <t>Germán Gutierrez</t>
  </si>
  <si>
    <t xml:space="preserve">Guillermo Zúñiga </t>
  </si>
  <si>
    <t>Héctor Salazar</t>
  </si>
  <si>
    <t>Juan Pablo Zecchini</t>
  </si>
  <si>
    <t xml:space="preserve">Karem Espinoza </t>
  </si>
  <si>
    <t xml:space="preserve">Karina Jiménez </t>
  </si>
  <si>
    <t>Karla Flores</t>
  </si>
  <si>
    <t xml:space="preserve">Karla González </t>
  </si>
  <si>
    <t>Lourdes Estrada</t>
  </si>
  <si>
    <t xml:space="preserve">Luz María Pérez </t>
  </si>
  <si>
    <t>Marcela López</t>
  </si>
  <si>
    <t>María Alcaraz</t>
  </si>
  <si>
    <t xml:space="preserve">María Villegas </t>
  </si>
  <si>
    <t>Norma Velazquez</t>
  </si>
  <si>
    <t xml:space="preserve">Patsy Perea </t>
  </si>
  <si>
    <t xml:space="preserve">Perla Castillo </t>
  </si>
  <si>
    <t>Roberto V</t>
  </si>
  <si>
    <t>Rocío Flores</t>
  </si>
  <si>
    <t>Rosy Ramirez</t>
  </si>
  <si>
    <t>Sandra Nevares</t>
  </si>
  <si>
    <t>Sandra Sánchez</t>
  </si>
  <si>
    <t xml:space="preserve">Irma Osuna </t>
  </si>
  <si>
    <t xml:space="preserve">Alejandra Vargas </t>
  </si>
  <si>
    <t xml:space="preserve">Andrea Escalante </t>
  </si>
  <si>
    <t>Habib Castillo</t>
  </si>
  <si>
    <t>Nicole Franco</t>
  </si>
  <si>
    <t>CHATS</t>
  </si>
  <si>
    <t xml:space="preserve">Abigail  González </t>
  </si>
  <si>
    <t>Reyna Ruiz</t>
  </si>
  <si>
    <t>Pilar Elizondo</t>
  </si>
  <si>
    <t xml:space="preserve">Ramón Becerra </t>
  </si>
  <si>
    <t xml:space="preserve">Ramses </t>
  </si>
  <si>
    <t>Sofía  Becerra</t>
  </si>
  <si>
    <t>MONTO ANUAL</t>
  </si>
  <si>
    <t>Anny Vazquez</t>
  </si>
  <si>
    <t>Alexander P.</t>
  </si>
  <si>
    <t>Fabricio</t>
  </si>
  <si>
    <t xml:space="preserve">Yadira Medina </t>
  </si>
  <si>
    <t>CHATS ENERO</t>
  </si>
  <si>
    <t>CHATS FEBRERO</t>
  </si>
  <si>
    <t>CHATS MARZO</t>
  </si>
  <si>
    <t>CHATS ABRIL</t>
  </si>
  <si>
    <t>CHATS MAYO</t>
  </si>
  <si>
    <t>CHATS JUNIO</t>
  </si>
  <si>
    <t>CHATS JULIO</t>
  </si>
  <si>
    <t>CHATS AGOSTO</t>
  </si>
  <si>
    <t>CHATS SEPTIEMBRE</t>
  </si>
  <si>
    <t>CHATS OCTUBRE</t>
  </si>
  <si>
    <t>CHATS NOVIEMBRE</t>
  </si>
  <si>
    <t>CHATS DICIEMBRE</t>
  </si>
  <si>
    <t>Marlene Rabadan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</si>
</sst>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04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3" borderId="0" xfId="3" applyFont="1" applyFill="1" applyAlignment="1">
      <alignment horizontal="center"/>
    </xf>
    <xf numFmtId="44" fontId="0" fillId="0" borderId="0" xfId="3" applyFont="1"/>
    <xf numFmtId="0" fontId="0" fillId="4" borderId="0" xfId="0" applyFill="1" applyAlignment="1">
      <alignment horizontal="center"/>
    </xf>
    <xf numFmtId="10" fontId="0" fillId="0" borderId="0" xfId="4" applyNumberFormat="1" applyFont="1"/>
    <xf numFmtId="10" fontId="0" fillId="3" borderId="0" xfId="4" applyNumberFormat="1" applyFont="1" applyFill="1"/>
    <xf numFmtId="10" fontId="0" fillId="0" borderId="0" xfId="4" applyNumberFormat="1" applyFont="1" applyFill="1"/>
    <xf numFmtId="0" fontId="0" fillId="4" borderId="1" xfId="0" applyFill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4" applyNumberFormat="1" applyFont="1" applyFill="1" applyBorder="1" applyAlignment="1">
      <alignment horizontal="center"/>
    </xf>
    <xf numFmtId="164" fontId="0" fillId="0" borderId="1" xfId="3" applyNumberFormat="1" applyFont="1" applyFill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44" fontId="0" fillId="4" borderId="0" xfId="3" applyFont="1" applyFill="1" applyBorder="1" applyAlignment="1">
      <alignment horizontal="center"/>
    </xf>
    <xf numFmtId="10" fontId="0" fillId="0" borderId="0" xfId="4" applyNumberFormat="1" applyFont="1" applyBorder="1"/>
    <xf numFmtId="0" fontId="0" fillId="7" borderId="0" xfId="0" applyFill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4" fontId="6" fillId="3" borderId="1" xfId="3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4" fontId="8" fillId="3" borderId="1" xfId="3" applyFont="1" applyFill="1" applyBorder="1" applyAlignment="1">
      <alignment horizontal="center" vertical="center"/>
    </xf>
    <xf numFmtId="10" fontId="8" fillId="3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3" applyFont="1" applyFill="1" applyBorder="1" applyAlignment="1">
      <alignment horizontal="center"/>
    </xf>
    <xf numFmtId="44" fontId="0" fillId="0" borderId="1" xfId="3" applyFont="1" applyBorder="1"/>
    <xf numFmtId="0" fontId="0" fillId="0" borderId="1" xfId="0" applyBorder="1"/>
    <xf numFmtId="44" fontId="0" fillId="0" borderId="1" xfId="3" applyFont="1" applyBorder="1" applyAlignment="1"/>
    <xf numFmtId="8" fontId="0" fillId="0" borderId="1" xfId="3" applyNumberFormat="1" applyFont="1" applyBorder="1"/>
    <xf numFmtId="44" fontId="0" fillId="0" borderId="1" xfId="3" applyFont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6" fillId="0" borderId="1" xfId="3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4" fontId="4" fillId="0" borderId="1" xfId="3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8" fontId="4" fillId="0" borderId="1" xfId="3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4" fontId="0" fillId="7" borderId="1" xfId="3" applyFont="1" applyFill="1" applyBorder="1" applyAlignment="1">
      <alignment horizontal="center"/>
    </xf>
    <xf numFmtId="44" fontId="0" fillId="7" borderId="1" xfId="3" applyFont="1" applyFill="1" applyBorder="1"/>
    <xf numFmtId="164" fontId="0" fillId="7" borderId="1" xfId="3" applyNumberFormat="1" applyFont="1" applyFill="1" applyBorder="1" applyAlignment="1">
      <alignment horizontal="center"/>
    </xf>
    <xf numFmtId="44" fontId="0" fillId="7" borderId="1" xfId="3" applyFont="1" applyFill="1" applyBorder="1" applyAlignment="1"/>
    <xf numFmtId="10" fontId="0" fillId="7" borderId="1" xfId="4" applyNumberFormat="1" applyFont="1" applyFill="1" applyBorder="1" applyAlignment="1">
      <alignment horizontal="center"/>
    </xf>
    <xf numFmtId="0" fontId="0" fillId="5" borderId="1" xfId="0" applyFill="1" applyBorder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0" fillId="4" borderId="0" xfId="0" applyFill="1"/>
    <xf numFmtId="165" fontId="0" fillId="4" borderId="0" xfId="0" applyNumberFormat="1" applyFill="1"/>
    <xf numFmtId="0" fontId="0" fillId="4" borderId="0" xfId="0" applyFill="1" applyAlignment="1">
      <alignment horizontal="center" vertical="center"/>
    </xf>
    <xf numFmtId="44" fontId="0" fillId="4" borderId="0" xfId="3" applyFont="1" applyFill="1" applyBorder="1"/>
    <xf numFmtId="10" fontId="0" fillId="4" borderId="0" xfId="0" applyNumberFormat="1" applyFill="1"/>
    <xf numFmtId="8" fontId="6" fillId="3" borderId="1" xfId="3" applyNumberFormat="1" applyFont="1" applyFill="1" applyBorder="1" applyAlignment="1">
      <alignment horizontal="center"/>
    </xf>
    <xf numFmtId="8" fontId="0" fillId="3" borderId="1" xfId="3" applyNumberFormat="1" applyFont="1" applyFill="1" applyBorder="1" applyAlignment="1">
      <alignment horizontal="center"/>
    </xf>
    <xf numFmtId="8" fontId="0" fillId="6" borderId="1" xfId="3" applyNumberFormat="1" applyFont="1" applyFill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165" fontId="0" fillId="4" borderId="6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4" fontId="0" fillId="3" borderId="1" xfId="3" applyFont="1" applyFill="1" applyBorder="1" applyAlignment="1">
      <alignment horizontal="center"/>
    </xf>
    <xf numFmtId="0" fontId="0" fillId="3" borderId="1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8" fontId="0" fillId="8" borderId="1" xfId="3" applyNumberFormat="1" applyFont="1" applyFill="1" applyBorder="1" applyAlignment="1">
      <alignment horizontal="center"/>
    </xf>
    <xf numFmtId="44" fontId="0" fillId="8" borderId="1" xfId="3" applyFont="1" applyFill="1" applyBorder="1" applyAlignment="1">
      <alignment horizontal="center"/>
    </xf>
    <xf numFmtId="0" fontId="0" fillId="8" borderId="1" xfId="0" applyFill="1" applyBorder="1"/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44" fontId="8" fillId="5" borderId="1" xfId="3" applyFont="1" applyFill="1" applyBorder="1" applyAlignment="1">
      <alignment horizontal="center"/>
    </xf>
    <xf numFmtId="8" fontId="8" fillId="5" borderId="1" xfId="3" applyNumberFormat="1" applyFont="1" applyFill="1" applyBorder="1" applyAlignment="1">
      <alignment horizontal="center"/>
    </xf>
    <xf numFmtId="0" fontId="8" fillId="5" borderId="1" xfId="0" applyFont="1" applyFill="1" applyBorder="1"/>
    <xf numFmtId="44" fontId="8" fillId="5" borderId="1" xfId="3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44" fontId="8" fillId="4" borderId="8" xfId="3" applyFont="1" applyFill="1" applyBorder="1" applyAlignment="1">
      <alignment horizontal="center"/>
    </xf>
    <xf numFmtId="10" fontId="8" fillId="4" borderId="9" xfId="0" applyNumberFormat="1" applyFont="1" applyFill="1" applyBorder="1"/>
    <xf numFmtId="8" fontId="0" fillId="0" borderId="1" xfId="3" applyNumberFormat="1" applyFont="1" applyFill="1" applyBorder="1" applyAlignment="1">
      <alignment horizontal="center"/>
    </xf>
    <xf numFmtId="44" fontId="0" fillId="0" borderId="1" xfId="3" applyFont="1" applyFill="1" applyBorder="1"/>
    <xf numFmtId="44" fontId="0" fillId="0" borderId="1" xfId="3" applyFont="1" applyFill="1" applyBorder="1" applyAlignment="1"/>
    <xf numFmtId="8" fontId="0" fillId="0" borderId="1" xfId="3" applyNumberFormat="1" applyFont="1" applyFill="1" applyBorder="1"/>
    <xf numFmtId="44" fontId="0" fillId="0" borderId="0" xfId="3" applyFont="1" applyFill="1"/>
    <xf numFmtId="8" fontId="0" fillId="0" borderId="1" xfId="0" applyNumberFormat="1" applyBorder="1" applyAlignment="1">
      <alignment horizontal="center"/>
    </xf>
    <xf numFmtId="8" fontId="6" fillId="0" borderId="1" xfId="3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/>
    </xf>
  </cellXfs>
  <cellStyles count="5">
    <cellStyle name="Hipervínculo" xfId="1" builtinId="8" hidden="1"/>
    <cellStyle name="Hipervínculo visitado" xfId="2" builtinId="9" hidden="1"/>
    <cellStyle name="Moneda" xfId="3" builtinId="4"/>
    <cellStyle name="Normal" xfId="0" builtinId="0"/>
    <cellStyle name="Porcentaje" xfId="4" builtinId="5"/>
  </cellStyles>
  <dxfs count="0"/>
  <tableStyles count="0" defaultTableStyle="TableStyleMedium9" defaultPivotStyle="PivotStyleMedium4"/>
  <colors>
    <mruColors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89DB-A690-4998-BA45-9D85B11D0F53}">
  <dimension ref="A1:AT53"/>
  <sheetViews>
    <sheetView zoomScaleNormal="100" workbookViewId="0">
      <selection sqref="A1:XFD1048576"/>
    </sheetView>
  </sheetViews>
  <sheetFormatPr baseColWidth="10" defaultRowHeight="15.6" x14ac:dyDescent="0.3"/>
  <cols>
    <col min="1" max="1" width="3.09765625" bestFit="1" customWidth="1"/>
    <col min="2" max="2" width="20" customWidth="1"/>
    <col min="3" max="3" width="13.5" hidden="1" customWidth="1"/>
    <col min="4" max="4" width="10.8984375" style="11" hidden="1" customWidth="1"/>
    <col min="5" max="5" width="13.8984375" style="4" hidden="1" customWidth="1"/>
    <col min="6" max="6" width="14.5" hidden="1" customWidth="1"/>
    <col min="7" max="7" width="10.59765625" style="11" hidden="1" customWidth="1"/>
    <col min="8" max="8" width="13.8984375" style="4" hidden="1" customWidth="1"/>
    <col min="9" max="9" width="14.8984375" style="11" customWidth="1"/>
    <col min="10" max="10" width="10.8984375" customWidth="1"/>
    <col min="11" max="11" width="13" style="4" customWidth="1"/>
    <col min="12" max="13" width="10.59765625" hidden="1" customWidth="1"/>
    <col min="14" max="14" width="13" style="4" hidden="1" customWidth="1"/>
    <col min="15" max="16" width="10.59765625" hidden="1" customWidth="1"/>
    <col min="17" max="17" width="13.3984375" style="4" hidden="1" customWidth="1"/>
    <col min="18" max="19" width="10.59765625" hidden="1" customWidth="1"/>
    <col min="20" max="20" width="20.3984375" style="4" hidden="1" customWidth="1"/>
    <col min="21" max="21" width="16" hidden="1" customWidth="1"/>
    <col min="22" max="22" width="10.59765625" hidden="1" customWidth="1"/>
    <col min="23" max="23" width="16" style="4" hidden="1" customWidth="1"/>
    <col min="24" max="25" width="10.59765625" hidden="1" customWidth="1"/>
    <col min="26" max="26" width="11.8984375" style="4" hidden="1" customWidth="1"/>
    <col min="27" max="27" width="15.3984375" hidden="1" customWidth="1"/>
    <col min="28" max="28" width="10.59765625" hidden="1" customWidth="1"/>
    <col min="29" max="29" width="12.8984375" style="4" hidden="1" customWidth="1"/>
    <col min="30" max="30" width="15.3984375" style="2" hidden="1" customWidth="1"/>
    <col min="31" max="31" width="10.59765625" hidden="1" customWidth="1"/>
    <col min="32" max="32" width="11.8984375" style="4" hidden="1" customWidth="1"/>
    <col min="33" max="33" width="15.3984375" style="2" hidden="1" customWidth="1"/>
    <col min="34" max="34" width="10.59765625" style="2" hidden="1" customWidth="1"/>
    <col min="35" max="35" width="16.296875" style="4" hidden="1" customWidth="1"/>
    <col min="36" max="36" width="13.69921875" hidden="1" customWidth="1"/>
    <col min="37" max="37" width="10.3984375" hidden="1" customWidth="1"/>
    <col min="38" max="38" width="15.3984375" style="4" hidden="1" customWidth="1"/>
    <col min="39" max="39" width="32.3984375" customWidth="1"/>
    <col min="40" max="40" width="26" customWidth="1"/>
    <col min="41" max="41" width="21.19921875" style="4" customWidth="1"/>
    <col min="42" max="42" width="14.8984375" customWidth="1"/>
    <col min="43" max="43" width="10.59765625" customWidth="1"/>
    <col min="45" max="46" width="13.3984375" bestFit="1" customWidth="1"/>
  </cols>
  <sheetData>
    <row r="1" spans="1:42" x14ac:dyDescent="0.3">
      <c r="A1" s="13" t="s">
        <v>7</v>
      </c>
      <c r="B1" s="23" t="s">
        <v>0</v>
      </c>
      <c r="C1" s="23" t="s">
        <v>60</v>
      </c>
      <c r="D1" s="24" t="s">
        <v>3</v>
      </c>
      <c r="E1" s="25" t="s">
        <v>2</v>
      </c>
      <c r="F1" s="23" t="s">
        <v>61</v>
      </c>
      <c r="G1" s="24" t="s">
        <v>3</v>
      </c>
      <c r="H1" s="25" t="s">
        <v>2</v>
      </c>
      <c r="I1" s="23" t="s">
        <v>62</v>
      </c>
      <c r="J1" s="24" t="s">
        <v>3</v>
      </c>
      <c r="K1" s="25" t="s">
        <v>2</v>
      </c>
      <c r="L1" s="23" t="s">
        <v>63</v>
      </c>
      <c r="M1" s="24" t="s">
        <v>3</v>
      </c>
      <c r="N1" s="25" t="s">
        <v>2</v>
      </c>
      <c r="O1" s="23" t="s">
        <v>64</v>
      </c>
      <c r="P1" s="24" t="s">
        <v>3</v>
      </c>
      <c r="Q1" s="25" t="s">
        <v>2</v>
      </c>
      <c r="R1" s="23" t="s">
        <v>65</v>
      </c>
      <c r="S1" s="24" t="s">
        <v>3</v>
      </c>
      <c r="T1" s="25" t="s">
        <v>2</v>
      </c>
      <c r="U1" s="23" t="s">
        <v>66</v>
      </c>
      <c r="V1" s="24" t="s">
        <v>3</v>
      </c>
      <c r="W1" s="25" t="s">
        <v>2</v>
      </c>
      <c r="X1" s="23" t="s">
        <v>67</v>
      </c>
      <c r="Y1" s="24" t="s">
        <v>3</v>
      </c>
      <c r="Z1" s="25" t="s">
        <v>2</v>
      </c>
      <c r="AA1" s="23" t="s">
        <v>68</v>
      </c>
      <c r="AB1" s="24" t="s">
        <v>3</v>
      </c>
      <c r="AC1" s="25" t="s">
        <v>2</v>
      </c>
      <c r="AD1" s="23" t="s">
        <v>69</v>
      </c>
      <c r="AE1" s="24" t="s">
        <v>3</v>
      </c>
      <c r="AF1" s="25" t="s">
        <v>2</v>
      </c>
      <c r="AG1" s="23" t="s">
        <v>70</v>
      </c>
      <c r="AH1" s="24" t="s">
        <v>3</v>
      </c>
      <c r="AI1" s="25" t="s">
        <v>2</v>
      </c>
      <c r="AJ1" s="23" t="s">
        <v>71</v>
      </c>
      <c r="AK1" s="24" t="s">
        <v>3</v>
      </c>
      <c r="AL1" s="25" t="s">
        <v>2</v>
      </c>
      <c r="AM1" s="26" t="s">
        <v>5</v>
      </c>
      <c r="AN1" s="26" t="s">
        <v>6</v>
      </c>
      <c r="AO1" s="27" t="s">
        <v>55</v>
      </c>
      <c r="AP1" s="28" t="s">
        <v>4</v>
      </c>
    </row>
    <row r="2" spans="1:42" x14ac:dyDescent="0.3">
      <c r="A2" s="9">
        <v>1</v>
      </c>
      <c r="B2" s="22" t="s">
        <v>35</v>
      </c>
      <c r="C2" s="14">
        <v>9</v>
      </c>
      <c r="D2" s="29">
        <v>4</v>
      </c>
      <c r="E2" s="95">
        <v>12760</v>
      </c>
      <c r="F2" s="14">
        <v>7</v>
      </c>
      <c r="G2" s="29">
        <v>7</v>
      </c>
      <c r="H2" s="95">
        <v>36211</v>
      </c>
      <c r="I2" s="29">
        <v>4</v>
      </c>
      <c r="J2" s="40"/>
      <c r="K2" s="14"/>
      <c r="L2" s="14"/>
      <c r="M2" s="14"/>
      <c r="N2" s="30"/>
      <c r="O2" s="14"/>
      <c r="P2" s="14"/>
      <c r="Q2" s="30"/>
      <c r="R2" s="14"/>
      <c r="S2" s="14"/>
      <c r="T2" s="96"/>
      <c r="U2" s="14"/>
      <c r="V2" s="14"/>
      <c r="W2" s="96"/>
      <c r="X2" s="14"/>
      <c r="Y2" s="14"/>
      <c r="Z2" s="16"/>
      <c r="AA2" s="14"/>
      <c r="AB2" s="14"/>
      <c r="AC2" s="30"/>
      <c r="AD2" s="14"/>
      <c r="AE2" s="14"/>
      <c r="AF2" s="97"/>
      <c r="AG2" s="14"/>
      <c r="AH2" s="14"/>
      <c r="AI2" s="30"/>
      <c r="AJ2" s="14"/>
      <c r="AK2" s="14"/>
      <c r="AL2" s="96"/>
      <c r="AM2" s="14">
        <f t="shared" ref="AM2:AM36" si="0">SUM(C2+F2+I2+L2+O2+R2+U2+X2+AA2+AD2+AG2+AJ2)</f>
        <v>20</v>
      </c>
      <c r="AN2" s="72">
        <f t="shared" ref="AN2:AN33" si="1">SUM(D2,G2,J2,M2,P2,S2,V2,Y2,AB2,AE2,AH2,AK2)</f>
        <v>11</v>
      </c>
      <c r="AO2" s="74">
        <f t="shared" ref="AO2:AO33" si="2">SUM(E2,H2,K2,N2,Q2,T2,W2,Z2,AC2,AF2,AI2,AL2)</f>
        <v>48971</v>
      </c>
      <c r="AP2" s="15">
        <f t="shared" ref="AP2:AP33" si="3">AN2/AM2</f>
        <v>0.55000000000000004</v>
      </c>
    </row>
    <row r="3" spans="1:42" x14ac:dyDescent="0.3">
      <c r="A3" s="9">
        <v>2</v>
      </c>
      <c r="B3" s="22" t="s">
        <v>11</v>
      </c>
      <c r="C3" s="14">
        <v>2</v>
      </c>
      <c r="D3" s="29"/>
      <c r="E3" s="30"/>
      <c r="F3" s="14">
        <v>2</v>
      </c>
      <c r="G3" s="29">
        <v>1</v>
      </c>
      <c r="H3" s="95">
        <v>21241</v>
      </c>
      <c r="I3" s="29">
        <v>2</v>
      </c>
      <c r="J3" s="40"/>
      <c r="K3" s="14"/>
      <c r="L3" s="14"/>
      <c r="M3" s="14"/>
      <c r="N3" s="30"/>
      <c r="O3" s="14"/>
      <c r="P3" s="14"/>
      <c r="Q3" s="30"/>
      <c r="R3" s="14"/>
      <c r="S3" s="14"/>
      <c r="T3" s="96"/>
      <c r="U3" s="14"/>
      <c r="V3" s="14"/>
      <c r="W3" s="96"/>
      <c r="X3" s="14"/>
      <c r="Y3" s="14"/>
      <c r="Z3" s="16"/>
      <c r="AA3" s="14"/>
      <c r="AB3" s="14"/>
      <c r="AC3" s="30"/>
      <c r="AD3" s="14"/>
      <c r="AE3" s="14"/>
      <c r="AF3" s="97"/>
      <c r="AG3" s="14"/>
      <c r="AH3" s="14"/>
      <c r="AI3" s="30"/>
      <c r="AJ3" s="14"/>
      <c r="AK3" s="14"/>
      <c r="AL3" s="98"/>
      <c r="AM3" s="14">
        <f t="shared" si="0"/>
        <v>6</v>
      </c>
      <c r="AN3" s="72">
        <f t="shared" si="1"/>
        <v>1</v>
      </c>
      <c r="AO3" s="74">
        <f t="shared" si="2"/>
        <v>21241</v>
      </c>
      <c r="AP3" s="15">
        <f t="shared" si="3"/>
        <v>0.16666666666666666</v>
      </c>
    </row>
    <row r="4" spans="1:42" x14ac:dyDescent="0.3">
      <c r="A4" s="9">
        <v>3</v>
      </c>
      <c r="B4" s="32" t="s">
        <v>21</v>
      </c>
      <c r="C4" s="14">
        <v>3</v>
      </c>
      <c r="D4" s="29"/>
      <c r="E4" s="95"/>
      <c r="F4" s="14">
        <v>7</v>
      </c>
      <c r="G4" s="29">
        <v>2</v>
      </c>
      <c r="H4" s="95">
        <v>20452</v>
      </c>
      <c r="I4" s="29">
        <v>4</v>
      </c>
      <c r="J4" s="40"/>
      <c r="K4" s="14"/>
      <c r="L4" s="14"/>
      <c r="M4" s="14"/>
      <c r="N4" s="30"/>
      <c r="O4" s="14"/>
      <c r="P4" s="14"/>
      <c r="Q4" s="30"/>
      <c r="R4" s="14"/>
      <c r="S4" s="14"/>
      <c r="T4" s="96"/>
      <c r="U4" s="14"/>
      <c r="V4" s="14"/>
      <c r="W4" s="96"/>
      <c r="X4" s="14"/>
      <c r="Y4" s="14"/>
      <c r="Z4" s="16"/>
      <c r="AA4" s="14"/>
      <c r="AB4" s="14"/>
      <c r="AC4" s="30"/>
      <c r="AD4" s="14"/>
      <c r="AE4" s="14"/>
      <c r="AF4" s="97"/>
      <c r="AG4" s="14"/>
      <c r="AH4" s="14"/>
      <c r="AI4" s="30"/>
      <c r="AJ4" s="14"/>
      <c r="AK4" s="14"/>
      <c r="AL4" s="96"/>
      <c r="AM4" s="14">
        <f t="shared" si="0"/>
        <v>14</v>
      </c>
      <c r="AN4" s="72">
        <f t="shared" si="1"/>
        <v>2</v>
      </c>
      <c r="AO4" s="74">
        <f t="shared" si="2"/>
        <v>20452</v>
      </c>
      <c r="AP4" s="15">
        <f t="shared" si="3"/>
        <v>0.14285714285714285</v>
      </c>
    </row>
    <row r="5" spans="1:42" x14ac:dyDescent="0.3">
      <c r="A5" s="9">
        <v>4</v>
      </c>
      <c r="B5" s="32" t="s">
        <v>20</v>
      </c>
      <c r="C5" s="14">
        <v>34</v>
      </c>
      <c r="D5" s="29">
        <v>6</v>
      </c>
      <c r="E5" s="95">
        <v>190332.61</v>
      </c>
      <c r="F5" s="14">
        <v>76</v>
      </c>
      <c r="G5" s="29">
        <v>5</v>
      </c>
      <c r="H5" s="95">
        <v>93139</v>
      </c>
      <c r="I5" s="29">
        <v>31</v>
      </c>
      <c r="J5" s="40">
        <v>8</v>
      </c>
      <c r="K5" s="100">
        <v>76400.5</v>
      </c>
      <c r="L5" s="14"/>
      <c r="M5" s="14"/>
      <c r="N5" s="30"/>
      <c r="O5" s="14"/>
      <c r="P5" s="14"/>
      <c r="Q5" s="30"/>
      <c r="R5" s="14"/>
      <c r="S5" s="14"/>
      <c r="T5" s="96"/>
      <c r="U5" s="14"/>
      <c r="V5" s="14"/>
      <c r="W5" s="96"/>
      <c r="X5" s="14"/>
      <c r="Y5" s="14"/>
      <c r="Z5" s="16"/>
      <c r="AA5" s="14"/>
      <c r="AB5" s="14"/>
      <c r="AC5" s="30"/>
      <c r="AD5" s="14"/>
      <c r="AE5" s="14"/>
      <c r="AF5" s="97"/>
      <c r="AG5" s="14"/>
      <c r="AH5" s="14"/>
      <c r="AI5" s="30"/>
      <c r="AJ5" s="14"/>
      <c r="AK5" s="14"/>
      <c r="AL5" s="98"/>
      <c r="AM5" s="14">
        <f t="shared" si="0"/>
        <v>141</v>
      </c>
      <c r="AN5" s="72">
        <f t="shared" si="1"/>
        <v>19</v>
      </c>
      <c r="AO5" s="74">
        <f t="shared" si="2"/>
        <v>359872.11</v>
      </c>
      <c r="AP5" s="15">
        <f t="shared" si="3"/>
        <v>0.13475177304964539</v>
      </c>
    </row>
    <row r="6" spans="1:42" x14ac:dyDescent="0.3">
      <c r="A6" s="9">
        <v>5</v>
      </c>
      <c r="B6" s="22" t="s">
        <v>41</v>
      </c>
      <c r="C6" s="14">
        <v>0</v>
      </c>
      <c r="D6" s="29"/>
      <c r="E6" s="96"/>
      <c r="F6" s="14">
        <v>9</v>
      </c>
      <c r="G6" s="29">
        <v>0</v>
      </c>
      <c r="H6" s="95">
        <v>0</v>
      </c>
      <c r="I6" s="29">
        <v>11</v>
      </c>
      <c r="J6" s="40">
        <v>2</v>
      </c>
      <c r="K6" s="100">
        <v>5581</v>
      </c>
      <c r="L6" s="14"/>
      <c r="M6" s="14"/>
      <c r="N6" s="30"/>
      <c r="O6" s="14"/>
      <c r="P6" s="14"/>
      <c r="Q6" s="30"/>
      <c r="R6" s="14"/>
      <c r="S6" s="14"/>
      <c r="T6" s="96"/>
      <c r="U6" s="14"/>
      <c r="V6" s="14"/>
      <c r="W6" s="96"/>
      <c r="X6" s="14"/>
      <c r="Y6" s="14"/>
      <c r="Z6" s="30"/>
      <c r="AA6" s="14"/>
      <c r="AB6" s="14"/>
      <c r="AC6" s="30"/>
      <c r="AD6" s="14"/>
      <c r="AE6" s="14"/>
      <c r="AF6" s="97"/>
      <c r="AG6" s="14"/>
      <c r="AH6" s="14"/>
      <c r="AI6" s="30"/>
      <c r="AJ6" s="14"/>
      <c r="AK6" s="14"/>
      <c r="AL6" s="96"/>
      <c r="AM6" s="14">
        <f t="shared" si="0"/>
        <v>20</v>
      </c>
      <c r="AN6" s="72">
        <f t="shared" si="1"/>
        <v>2</v>
      </c>
      <c r="AO6" s="74">
        <f t="shared" si="2"/>
        <v>5581</v>
      </c>
      <c r="AP6" s="15">
        <f t="shared" si="3"/>
        <v>0.1</v>
      </c>
    </row>
    <row r="7" spans="1:42" x14ac:dyDescent="0.3">
      <c r="A7" s="9">
        <v>6</v>
      </c>
      <c r="B7" s="22" t="s">
        <v>46</v>
      </c>
      <c r="C7" s="14">
        <v>166</v>
      </c>
      <c r="D7" s="29">
        <v>7</v>
      </c>
      <c r="E7" s="95">
        <v>20071</v>
      </c>
      <c r="F7" s="14">
        <v>93</v>
      </c>
      <c r="G7" s="29">
        <v>7</v>
      </c>
      <c r="H7" s="95">
        <v>70162</v>
      </c>
      <c r="I7" s="29">
        <v>14</v>
      </c>
      <c r="J7" s="40">
        <v>13</v>
      </c>
      <c r="K7" s="100">
        <v>325919.5</v>
      </c>
      <c r="L7" s="14"/>
      <c r="M7" s="14"/>
      <c r="N7" s="30"/>
      <c r="O7" s="14"/>
      <c r="P7" s="14"/>
      <c r="Q7" s="30"/>
      <c r="R7" s="14"/>
      <c r="S7" s="14"/>
      <c r="T7" s="96"/>
      <c r="U7" s="14"/>
      <c r="V7" s="14"/>
      <c r="W7" s="96"/>
      <c r="X7" s="14"/>
      <c r="Y7" s="14"/>
      <c r="Z7" s="16"/>
      <c r="AA7" s="14"/>
      <c r="AB7" s="14"/>
      <c r="AC7" s="30"/>
      <c r="AD7" s="14"/>
      <c r="AE7" s="14"/>
      <c r="AF7" s="97"/>
      <c r="AG7" s="14"/>
      <c r="AH7" s="14"/>
      <c r="AI7" s="30"/>
      <c r="AJ7" s="14"/>
      <c r="AK7" s="14"/>
      <c r="AL7" s="98"/>
      <c r="AM7" s="14">
        <f t="shared" si="0"/>
        <v>273</v>
      </c>
      <c r="AN7" s="72">
        <f t="shared" si="1"/>
        <v>27</v>
      </c>
      <c r="AO7" s="74">
        <f t="shared" si="2"/>
        <v>416152.5</v>
      </c>
      <c r="AP7" s="15">
        <f t="shared" si="3"/>
        <v>9.8901098901098897E-2</v>
      </c>
    </row>
    <row r="8" spans="1:42" x14ac:dyDescent="0.3">
      <c r="A8" s="9">
        <v>7</v>
      </c>
      <c r="B8" s="22" t="s">
        <v>31</v>
      </c>
      <c r="C8" s="14">
        <v>75</v>
      </c>
      <c r="D8" s="29">
        <v>3</v>
      </c>
      <c r="E8" s="95">
        <v>139329</v>
      </c>
      <c r="F8" s="14">
        <v>15</v>
      </c>
      <c r="G8" s="29">
        <v>3</v>
      </c>
      <c r="H8" s="95">
        <v>57660</v>
      </c>
      <c r="I8" s="29">
        <v>45</v>
      </c>
      <c r="J8" s="40">
        <v>5</v>
      </c>
      <c r="K8" s="100">
        <v>99184</v>
      </c>
      <c r="L8" s="14"/>
      <c r="M8" s="14"/>
      <c r="N8" s="30"/>
      <c r="O8" s="14"/>
      <c r="P8" s="14"/>
      <c r="Q8" s="30"/>
      <c r="R8" s="14"/>
      <c r="S8" s="14"/>
      <c r="T8" s="96"/>
      <c r="U8" s="14"/>
      <c r="V8" s="14"/>
      <c r="W8" s="96"/>
      <c r="X8" s="14"/>
      <c r="Y8" s="14"/>
      <c r="Z8" s="16"/>
      <c r="AA8" s="14"/>
      <c r="AB8" s="14"/>
      <c r="AC8" s="30"/>
      <c r="AD8" s="14"/>
      <c r="AE8" s="14"/>
      <c r="AF8" s="97"/>
      <c r="AG8" s="14"/>
      <c r="AH8" s="14"/>
      <c r="AI8" s="30"/>
      <c r="AJ8" s="14"/>
      <c r="AK8" s="14"/>
      <c r="AL8" s="96"/>
      <c r="AM8" s="14">
        <f t="shared" si="0"/>
        <v>135</v>
      </c>
      <c r="AN8" s="72">
        <f t="shared" si="1"/>
        <v>11</v>
      </c>
      <c r="AO8" s="74">
        <f t="shared" si="2"/>
        <v>296173</v>
      </c>
      <c r="AP8" s="15">
        <f t="shared" si="3"/>
        <v>8.1481481481481488E-2</v>
      </c>
    </row>
    <row r="9" spans="1:42" x14ac:dyDescent="0.3">
      <c r="A9" s="9">
        <v>8</v>
      </c>
      <c r="B9" s="22" t="s">
        <v>10</v>
      </c>
      <c r="C9" s="14">
        <v>12</v>
      </c>
      <c r="D9" s="29"/>
      <c r="E9" s="30"/>
      <c r="F9" s="14">
        <v>7</v>
      </c>
      <c r="G9" s="29">
        <v>0</v>
      </c>
      <c r="H9" s="95">
        <v>0</v>
      </c>
      <c r="I9" s="29">
        <v>6</v>
      </c>
      <c r="J9" s="40">
        <v>2</v>
      </c>
      <c r="K9" s="100">
        <v>6450.5</v>
      </c>
      <c r="L9" s="14"/>
      <c r="M9" s="14"/>
      <c r="N9" s="30"/>
      <c r="O9" s="14"/>
      <c r="P9" s="14"/>
      <c r="Q9" s="30"/>
      <c r="R9" s="14"/>
      <c r="S9" s="14"/>
      <c r="T9" s="96"/>
      <c r="U9" s="14"/>
      <c r="V9" s="14"/>
      <c r="W9" s="96"/>
      <c r="X9" s="14"/>
      <c r="Y9" s="14"/>
      <c r="Z9" s="16"/>
      <c r="AA9" s="14"/>
      <c r="AB9" s="14"/>
      <c r="AC9" s="30"/>
      <c r="AD9" s="14"/>
      <c r="AE9" s="14"/>
      <c r="AF9" s="97"/>
      <c r="AG9" s="14"/>
      <c r="AH9" s="14"/>
      <c r="AI9" s="30"/>
      <c r="AJ9" s="14"/>
      <c r="AK9" s="14"/>
      <c r="AL9" s="96"/>
      <c r="AM9" s="14">
        <f t="shared" si="0"/>
        <v>25</v>
      </c>
      <c r="AN9" s="72">
        <f t="shared" si="1"/>
        <v>2</v>
      </c>
      <c r="AO9" s="74">
        <f t="shared" si="2"/>
        <v>6450.5</v>
      </c>
      <c r="AP9" s="15">
        <f t="shared" si="3"/>
        <v>0.08</v>
      </c>
    </row>
    <row r="10" spans="1:42" x14ac:dyDescent="0.3">
      <c r="A10" s="9">
        <v>9</v>
      </c>
      <c r="B10" s="22" t="s">
        <v>25</v>
      </c>
      <c r="C10" s="14">
        <v>21</v>
      </c>
      <c r="D10" s="29">
        <v>1</v>
      </c>
      <c r="E10" s="95">
        <v>1209</v>
      </c>
      <c r="F10" s="14">
        <v>31</v>
      </c>
      <c r="G10" s="29">
        <v>1</v>
      </c>
      <c r="H10" s="95">
        <v>1209</v>
      </c>
      <c r="I10" s="29">
        <v>20</v>
      </c>
      <c r="J10" s="40">
        <v>2</v>
      </c>
      <c r="K10" s="100">
        <v>9755</v>
      </c>
      <c r="L10" s="14"/>
      <c r="M10" s="14"/>
      <c r="N10" s="30"/>
      <c r="O10" s="14"/>
      <c r="P10" s="14"/>
      <c r="Q10" s="30"/>
      <c r="R10" s="14"/>
      <c r="S10" s="14"/>
      <c r="T10" s="96"/>
      <c r="U10" s="14"/>
      <c r="V10" s="14"/>
      <c r="W10" s="96"/>
      <c r="X10" s="14"/>
      <c r="Y10" s="14"/>
      <c r="Z10" s="16"/>
      <c r="AA10" s="14"/>
      <c r="AB10" s="14"/>
      <c r="AC10" s="30"/>
      <c r="AD10" s="14"/>
      <c r="AE10" s="14"/>
      <c r="AF10" s="97"/>
      <c r="AG10" s="14"/>
      <c r="AH10" s="14"/>
      <c r="AI10" s="30"/>
      <c r="AJ10" s="14"/>
      <c r="AK10" s="14"/>
      <c r="AL10" s="98"/>
      <c r="AM10" s="14">
        <f t="shared" si="0"/>
        <v>72</v>
      </c>
      <c r="AN10" s="72">
        <f t="shared" si="1"/>
        <v>4</v>
      </c>
      <c r="AO10" s="74">
        <f t="shared" si="2"/>
        <v>12173</v>
      </c>
      <c r="AP10" s="15">
        <f t="shared" si="3"/>
        <v>5.5555555555555552E-2</v>
      </c>
    </row>
    <row r="11" spans="1:42" x14ac:dyDescent="0.3">
      <c r="A11" s="9">
        <v>10</v>
      </c>
      <c r="B11" s="22" t="s">
        <v>72</v>
      </c>
      <c r="C11" s="14"/>
      <c r="D11" s="29"/>
      <c r="E11" s="95"/>
      <c r="F11" s="14"/>
      <c r="G11" s="29"/>
      <c r="H11" s="95"/>
      <c r="I11" s="29">
        <v>58</v>
      </c>
      <c r="J11" s="40">
        <v>3</v>
      </c>
      <c r="K11" s="100">
        <v>36434</v>
      </c>
      <c r="L11" s="14"/>
      <c r="M11" s="14"/>
      <c r="N11" s="30"/>
      <c r="O11" s="14"/>
      <c r="P11" s="14"/>
      <c r="Q11" s="30"/>
      <c r="R11" s="14"/>
      <c r="S11" s="14"/>
      <c r="T11" s="96"/>
      <c r="U11" s="14"/>
      <c r="V11" s="14"/>
      <c r="W11" s="96"/>
      <c r="X11" s="14"/>
      <c r="Y11" s="14"/>
      <c r="Z11" s="16"/>
      <c r="AA11" s="14"/>
      <c r="AB11" s="14"/>
      <c r="AC11" s="30"/>
      <c r="AD11" s="14"/>
      <c r="AE11" s="14"/>
      <c r="AF11" s="97"/>
      <c r="AG11" s="14"/>
      <c r="AH11" s="14"/>
      <c r="AI11" s="30"/>
      <c r="AJ11" s="14"/>
      <c r="AK11" s="14"/>
      <c r="AL11" s="98"/>
      <c r="AM11" s="14">
        <f t="shared" si="0"/>
        <v>58</v>
      </c>
      <c r="AN11" s="72">
        <f t="shared" si="1"/>
        <v>3</v>
      </c>
      <c r="AO11" s="74">
        <f t="shared" si="2"/>
        <v>36434</v>
      </c>
      <c r="AP11" s="15">
        <f t="shared" si="3"/>
        <v>5.1724137931034482E-2</v>
      </c>
    </row>
    <row r="12" spans="1:42" x14ac:dyDescent="0.3">
      <c r="A12" s="9">
        <v>11</v>
      </c>
      <c r="B12" s="21" t="s">
        <v>49</v>
      </c>
      <c r="C12" s="14">
        <v>319</v>
      </c>
      <c r="D12" s="29">
        <v>12</v>
      </c>
      <c r="E12" s="101">
        <v>297003</v>
      </c>
      <c r="F12" s="14">
        <v>162</v>
      </c>
      <c r="G12" s="102">
        <v>7</v>
      </c>
      <c r="H12" s="95">
        <v>94509</v>
      </c>
      <c r="I12" s="29">
        <v>93</v>
      </c>
      <c r="J12" s="40">
        <v>6</v>
      </c>
      <c r="K12" s="103">
        <v>180222</v>
      </c>
      <c r="L12" s="37"/>
      <c r="M12" s="40"/>
      <c r="N12" s="38"/>
      <c r="O12" s="37"/>
      <c r="P12" s="40"/>
      <c r="Q12" s="38"/>
      <c r="R12" s="14"/>
      <c r="S12" s="41"/>
      <c r="T12" s="42"/>
      <c r="U12" s="14"/>
      <c r="V12" s="41"/>
      <c r="W12" s="42"/>
      <c r="X12" s="14"/>
      <c r="Y12" s="14"/>
      <c r="Z12" s="16"/>
      <c r="AA12" s="43"/>
      <c r="AB12" s="40"/>
      <c r="AC12" s="38"/>
      <c r="AD12" s="43"/>
      <c r="AE12" s="40"/>
      <c r="AF12" s="38"/>
      <c r="AG12" s="43"/>
      <c r="AH12" s="43"/>
      <c r="AI12" s="38"/>
      <c r="AJ12" s="14"/>
      <c r="AK12" s="41"/>
      <c r="AL12" s="44"/>
      <c r="AM12" s="14">
        <f t="shared" si="0"/>
        <v>574</v>
      </c>
      <c r="AN12" s="72">
        <f t="shared" si="1"/>
        <v>25</v>
      </c>
      <c r="AO12" s="74">
        <f t="shared" si="2"/>
        <v>571734</v>
      </c>
      <c r="AP12" s="15">
        <f t="shared" si="3"/>
        <v>4.3554006968641118E-2</v>
      </c>
    </row>
    <row r="13" spans="1:42" x14ac:dyDescent="0.3">
      <c r="A13" s="9">
        <v>12</v>
      </c>
      <c r="B13" s="22" t="s">
        <v>18</v>
      </c>
      <c r="C13" s="14">
        <v>70</v>
      </c>
      <c r="D13" s="29"/>
      <c r="E13" s="30"/>
      <c r="F13" s="14">
        <v>34</v>
      </c>
      <c r="G13" s="29">
        <v>3</v>
      </c>
      <c r="H13" s="95">
        <v>20780</v>
      </c>
      <c r="I13" s="29">
        <v>19</v>
      </c>
      <c r="J13" s="40">
        <v>1</v>
      </c>
      <c r="K13" s="100">
        <v>4102</v>
      </c>
      <c r="L13" s="14"/>
      <c r="M13" s="14"/>
      <c r="N13" s="30"/>
      <c r="O13" s="14"/>
      <c r="P13" s="14"/>
      <c r="Q13" s="30"/>
      <c r="R13" s="14"/>
      <c r="S13" s="14"/>
      <c r="T13" s="96"/>
      <c r="U13" s="14"/>
      <c r="V13" s="14"/>
      <c r="W13" s="96"/>
      <c r="X13" s="14"/>
      <c r="Y13" s="14"/>
      <c r="Z13" s="16"/>
      <c r="AA13" s="14"/>
      <c r="AB13" s="14"/>
      <c r="AC13" s="30"/>
      <c r="AD13" s="14"/>
      <c r="AE13" s="14"/>
      <c r="AF13" s="97"/>
      <c r="AG13" s="14"/>
      <c r="AH13" s="14"/>
      <c r="AI13" s="30"/>
      <c r="AJ13" s="14"/>
      <c r="AK13" s="14"/>
      <c r="AL13" s="96"/>
      <c r="AM13" s="14">
        <f t="shared" si="0"/>
        <v>123</v>
      </c>
      <c r="AN13" s="72">
        <f t="shared" si="1"/>
        <v>4</v>
      </c>
      <c r="AO13" s="74">
        <f t="shared" si="2"/>
        <v>24882</v>
      </c>
      <c r="AP13" s="15">
        <f t="shared" si="3"/>
        <v>3.2520325203252036E-2</v>
      </c>
    </row>
    <row r="14" spans="1:42" x14ac:dyDescent="0.3">
      <c r="A14" s="9">
        <v>13</v>
      </c>
      <c r="B14" s="22" t="s">
        <v>27</v>
      </c>
      <c r="C14" s="14">
        <v>285</v>
      </c>
      <c r="D14" s="29">
        <v>3</v>
      </c>
      <c r="E14" s="95">
        <v>11668</v>
      </c>
      <c r="F14" s="14">
        <v>83</v>
      </c>
      <c r="G14" s="29">
        <v>7</v>
      </c>
      <c r="H14" s="95">
        <v>243995</v>
      </c>
      <c r="I14" s="29">
        <v>287</v>
      </c>
      <c r="J14" s="40">
        <v>10</v>
      </c>
      <c r="K14" s="100">
        <v>321172.5</v>
      </c>
      <c r="L14" s="14"/>
      <c r="M14" s="14"/>
      <c r="N14" s="30"/>
      <c r="O14" s="14"/>
      <c r="P14" s="14"/>
      <c r="Q14" s="30"/>
      <c r="R14" s="14"/>
      <c r="S14" s="14"/>
      <c r="T14" s="96"/>
      <c r="U14" s="14"/>
      <c r="V14" s="14"/>
      <c r="W14" s="96"/>
      <c r="X14" s="14"/>
      <c r="Y14" s="14"/>
      <c r="Z14" s="16"/>
      <c r="AA14" s="14"/>
      <c r="AB14" s="14"/>
      <c r="AC14" s="30"/>
      <c r="AD14" s="14"/>
      <c r="AE14" s="14"/>
      <c r="AF14" s="97"/>
      <c r="AG14" s="14"/>
      <c r="AH14" s="14"/>
      <c r="AI14" s="30"/>
      <c r="AJ14" s="14"/>
      <c r="AK14" s="14"/>
      <c r="AL14" s="98"/>
      <c r="AM14" s="14">
        <f t="shared" si="0"/>
        <v>655</v>
      </c>
      <c r="AN14" s="72">
        <f t="shared" si="1"/>
        <v>20</v>
      </c>
      <c r="AO14" s="74">
        <f t="shared" si="2"/>
        <v>576835.5</v>
      </c>
      <c r="AP14" s="15">
        <f t="shared" si="3"/>
        <v>3.0534351145038167E-2</v>
      </c>
    </row>
    <row r="15" spans="1:42" x14ac:dyDescent="0.3">
      <c r="A15" s="9">
        <v>14</v>
      </c>
      <c r="B15" s="22" t="s">
        <v>33</v>
      </c>
      <c r="C15" s="14">
        <v>108</v>
      </c>
      <c r="D15" s="29">
        <v>2</v>
      </c>
      <c r="E15" s="95">
        <v>83074</v>
      </c>
      <c r="F15" s="14">
        <v>0</v>
      </c>
      <c r="G15" s="29">
        <v>3</v>
      </c>
      <c r="H15" s="95">
        <v>62616</v>
      </c>
      <c r="I15" s="29">
        <v>106</v>
      </c>
      <c r="J15" s="40">
        <v>1</v>
      </c>
      <c r="K15" s="100">
        <v>7160</v>
      </c>
      <c r="L15" s="14"/>
      <c r="M15" s="14"/>
      <c r="N15" s="30"/>
      <c r="O15" s="14"/>
      <c r="P15" s="14"/>
      <c r="Q15" s="30"/>
      <c r="R15" s="14"/>
      <c r="S15" s="14"/>
      <c r="T15" s="96"/>
      <c r="U15" s="14"/>
      <c r="V15" s="14"/>
      <c r="W15" s="96"/>
      <c r="X15" s="14"/>
      <c r="Y15" s="14"/>
      <c r="Z15" s="16"/>
      <c r="AA15" s="14"/>
      <c r="AB15" s="14"/>
      <c r="AC15" s="30"/>
      <c r="AD15" s="14"/>
      <c r="AE15" s="14"/>
      <c r="AF15" s="97"/>
      <c r="AG15" s="14"/>
      <c r="AH15" s="14"/>
      <c r="AI15" s="30"/>
      <c r="AJ15" s="14"/>
      <c r="AK15" s="14"/>
      <c r="AL15" s="98"/>
      <c r="AM15" s="14">
        <f t="shared" si="0"/>
        <v>214</v>
      </c>
      <c r="AN15" s="72">
        <f t="shared" si="1"/>
        <v>6</v>
      </c>
      <c r="AO15" s="74">
        <f t="shared" si="2"/>
        <v>152850</v>
      </c>
      <c r="AP15" s="15">
        <f t="shared" si="3"/>
        <v>2.8037383177570093E-2</v>
      </c>
    </row>
    <row r="16" spans="1:42" x14ac:dyDescent="0.3">
      <c r="A16" s="9">
        <v>15</v>
      </c>
      <c r="B16" s="22" t="s">
        <v>58</v>
      </c>
      <c r="C16" s="14">
        <v>173</v>
      </c>
      <c r="D16" s="29">
        <v>2</v>
      </c>
      <c r="E16" s="95">
        <v>72907</v>
      </c>
      <c r="F16" s="14">
        <v>100</v>
      </c>
      <c r="G16" s="29">
        <v>2</v>
      </c>
      <c r="H16" s="95">
        <v>24781</v>
      </c>
      <c r="I16" s="29">
        <v>57</v>
      </c>
      <c r="J16" s="40">
        <v>5</v>
      </c>
      <c r="K16" s="100">
        <v>105081</v>
      </c>
      <c r="L16" s="14"/>
      <c r="M16" s="14"/>
      <c r="N16" s="30"/>
      <c r="O16" s="14"/>
      <c r="P16" s="14"/>
      <c r="Q16" s="30"/>
      <c r="R16" s="14"/>
      <c r="S16" s="14"/>
      <c r="T16" s="96"/>
      <c r="U16" s="14"/>
      <c r="V16" s="14"/>
      <c r="W16" s="96"/>
      <c r="X16" s="14"/>
      <c r="Y16" s="14"/>
      <c r="Z16" s="16"/>
      <c r="AA16" s="14"/>
      <c r="AB16" s="14"/>
      <c r="AC16" s="30"/>
      <c r="AD16" s="14"/>
      <c r="AE16" s="14"/>
      <c r="AF16" s="97"/>
      <c r="AG16" s="14"/>
      <c r="AH16" s="14"/>
      <c r="AI16" s="30"/>
      <c r="AJ16" s="14"/>
      <c r="AK16" s="14"/>
      <c r="AL16" s="98"/>
      <c r="AM16" s="14">
        <f t="shared" si="0"/>
        <v>330</v>
      </c>
      <c r="AN16" s="72">
        <f t="shared" si="1"/>
        <v>9</v>
      </c>
      <c r="AO16" s="74">
        <f t="shared" si="2"/>
        <v>202769</v>
      </c>
      <c r="AP16" s="15">
        <f t="shared" si="3"/>
        <v>2.7272727272727271E-2</v>
      </c>
    </row>
    <row r="17" spans="1:42" x14ac:dyDescent="0.3">
      <c r="A17" s="9">
        <v>16</v>
      </c>
      <c r="B17" s="22" t="s">
        <v>13</v>
      </c>
      <c r="C17" s="14">
        <v>94</v>
      </c>
      <c r="D17" s="29">
        <v>1</v>
      </c>
      <c r="E17" s="95">
        <v>16006</v>
      </c>
      <c r="F17" s="14">
        <v>92</v>
      </c>
      <c r="G17" s="29">
        <v>4</v>
      </c>
      <c r="H17" s="95">
        <v>58841</v>
      </c>
      <c r="I17" s="29">
        <v>53</v>
      </c>
      <c r="J17" s="40">
        <v>1</v>
      </c>
      <c r="K17" s="100">
        <v>2628</v>
      </c>
      <c r="L17" s="14"/>
      <c r="M17" s="14"/>
      <c r="N17" s="30"/>
      <c r="O17" s="14"/>
      <c r="P17" s="14"/>
      <c r="Q17" s="30"/>
      <c r="R17" s="14"/>
      <c r="S17" s="14"/>
      <c r="T17" s="96"/>
      <c r="U17" s="14"/>
      <c r="V17" s="14"/>
      <c r="W17" s="96"/>
      <c r="X17" s="14"/>
      <c r="Y17" s="14"/>
      <c r="Z17" s="16"/>
      <c r="AA17" s="14"/>
      <c r="AB17" s="14"/>
      <c r="AC17" s="30"/>
      <c r="AD17" s="14"/>
      <c r="AE17" s="14"/>
      <c r="AF17" s="97"/>
      <c r="AG17" s="14"/>
      <c r="AH17" s="14"/>
      <c r="AI17" s="30"/>
      <c r="AJ17" s="14"/>
      <c r="AK17" s="14"/>
      <c r="AL17" s="96"/>
      <c r="AM17" s="14">
        <f t="shared" si="0"/>
        <v>239</v>
      </c>
      <c r="AN17" s="72">
        <f t="shared" si="1"/>
        <v>6</v>
      </c>
      <c r="AO17" s="74">
        <f t="shared" si="2"/>
        <v>77475</v>
      </c>
      <c r="AP17" s="15">
        <f t="shared" si="3"/>
        <v>2.5104602510460251E-2</v>
      </c>
    </row>
    <row r="18" spans="1:42" x14ac:dyDescent="0.3">
      <c r="A18" s="9">
        <v>17</v>
      </c>
      <c r="B18" s="22" t="s">
        <v>17</v>
      </c>
      <c r="C18" s="14">
        <v>193</v>
      </c>
      <c r="D18" s="29">
        <v>4</v>
      </c>
      <c r="E18" s="95">
        <v>98075</v>
      </c>
      <c r="F18" s="14">
        <v>147</v>
      </c>
      <c r="G18" s="29">
        <v>7</v>
      </c>
      <c r="H18" s="95">
        <v>53802</v>
      </c>
      <c r="I18" s="29">
        <v>170</v>
      </c>
      <c r="J18" s="40">
        <v>1</v>
      </c>
      <c r="K18" s="100">
        <v>86829.5</v>
      </c>
      <c r="L18" s="14"/>
      <c r="M18" s="14"/>
      <c r="N18" s="30"/>
      <c r="O18" s="14"/>
      <c r="P18" s="14"/>
      <c r="Q18" s="30"/>
      <c r="R18" s="14"/>
      <c r="S18" s="14"/>
      <c r="T18" s="96"/>
      <c r="U18" s="14"/>
      <c r="V18" s="14"/>
      <c r="W18" s="96"/>
      <c r="X18" s="14"/>
      <c r="Y18" s="14"/>
      <c r="Z18" s="16"/>
      <c r="AA18" s="14"/>
      <c r="AB18" s="14"/>
      <c r="AC18" s="30"/>
      <c r="AD18" s="14"/>
      <c r="AE18" s="14"/>
      <c r="AF18" s="97"/>
      <c r="AG18" s="14"/>
      <c r="AH18" s="14"/>
      <c r="AI18" s="30"/>
      <c r="AJ18" s="14"/>
      <c r="AK18" s="14"/>
      <c r="AL18" s="98"/>
      <c r="AM18" s="14">
        <f t="shared" si="0"/>
        <v>510</v>
      </c>
      <c r="AN18" s="72">
        <f t="shared" si="1"/>
        <v>12</v>
      </c>
      <c r="AO18" s="74">
        <f t="shared" si="2"/>
        <v>238706.5</v>
      </c>
      <c r="AP18" s="15">
        <f t="shared" si="3"/>
        <v>2.3529411764705882E-2</v>
      </c>
    </row>
    <row r="19" spans="1:42" x14ac:dyDescent="0.3">
      <c r="A19" s="9">
        <v>18</v>
      </c>
      <c r="B19" s="32" t="s">
        <v>32</v>
      </c>
      <c r="C19" s="14">
        <v>3</v>
      </c>
      <c r="D19" s="29"/>
      <c r="E19" s="30"/>
      <c r="F19" s="14">
        <v>42</v>
      </c>
      <c r="G19" s="29">
        <v>0</v>
      </c>
      <c r="H19" s="95">
        <v>0</v>
      </c>
      <c r="I19" s="29">
        <v>4</v>
      </c>
      <c r="J19" s="40">
        <v>1</v>
      </c>
      <c r="K19" s="100">
        <v>24110</v>
      </c>
      <c r="L19" s="14"/>
      <c r="M19" s="14"/>
      <c r="N19" s="30"/>
      <c r="O19" s="14"/>
      <c r="P19" s="14"/>
      <c r="Q19" s="30"/>
      <c r="R19" s="14"/>
      <c r="S19" s="14"/>
      <c r="T19" s="96"/>
      <c r="U19" s="14"/>
      <c r="V19" s="14"/>
      <c r="W19" s="96"/>
      <c r="X19" s="14"/>
      <c r="Y19" s="14"/>
      <c r="Z19" s="16"/>
      <c r="AA19" s="14"/>
      <c r="AB19" s="14"/>
      <c r="AC19" s="30"/>
      <c r="AD19" s="14"/>
      <c r="AE19" s="14"/>
      <c r="AF19" s="97"/>
      <c r="AG19" s="14"/>
      <c r="AH19" s="14"/>
      <c r="AI19" s="30"/>
      <c r="AJ19" s="14"/>
      <c r="AK19" s="14"/>
      <c r="AL19" s="98"/>
      <c r="AM19" s="14">
        <f t="shared" si="0"/>
        <v>49</v>
      </c>
      <c r="AN19" s="72">
        <f t="shared" si="1"/>
        <v>1</v>
      </c>
      <c r="AO19" s="74">
        <f t="shared" si="2"/>
        <v>24110</v>
      </c>
      <c r="AP19" s="15">
        <f t="shared" si="3"/>
        <v>2.0408163265306121E-2</v>
      </c>
    </row>
    <row r="20" spans="1:42" x14ac:dyDescent="0.3">
      <c r="A20" s="9">
        <v>19</v>
      </c>
      <c r="B20" s="22" t="s">
        <v>14</v>
      </c>
      <c r="C20" s="14">
        <v>134</v>
      </c>
      <c r="D20" s="29">
        <v>3</v>
      </c>
      <c r="E20" s="95">
        <v>48215.5</v>
      </c>
      <c r="F20" s="14">
        <v>146</v>
      </c>
      <c r="G20" s="29">
        <v>1</v>
      </c>
      <c r="H20" s="95">
        <v>20057</v>
      </c>
      <c r="I20" s="29">
        <v>133</v>
      </c>
      <c r="J20" s="40">
        <v>4</v>
      </c>
      <c r="K20" s="100">
        <v>73164</v>
      </c>
      <c r="L20" s="14"/>
      <c r="M20" s="14"/>
      <c r="N20" s="30"/>
      <c r="O20" s="14"/>
      <c r="P20" s="14"/>
      <c r="Q20" s="30"/>
      <c r="R20" s="14"/>
      <c r="S20" s="14"/>
      <c r="T20" s="96"/>
      <c r="U20" s="14"/>
      <c r="V20" s="14"/>
      <c r="W20" s="96"/>
      <c r="X20" s="14"/>
      <c r="Y20" s="14"/>
      <c r="Z20" s="16"/>
      <c r="AA20" s="14"/>
      <c r="AB20" s="14"/>
      <c r="AC20" s="30"/>
      <c r="AD20" s="14"/>
      <c r="AE20" s="14"/>
      <c r="AF20" s="97"/>
      <c r="AG20" s="14"/>
      <c r="AH20" s="14"/>
      <c r="AI20" s="30"/>
      <c r="AJ20" s="14"/>
      <c r="AK20" s="14"/>
      <c r="AL20" s="96"/>
      <c r="AM20" s="14">
        <f t="shared" si="0"/>
        <v>413</v>
      </c>
      <c r="AN20" s="72">
        <f t="shared" si="1"/>
        <v>8</v>
      </c>
      <c r="AO20" s="74">
        <f t="shared" si="2"/>
        <v>141436.5</v>
      </c>
      <c r="AP20" s="15">
        <f t="shared" si="3"/>
        <v>1.9370460048426151E-2</v>
      </c>
    </row>
    <row r="21" spans="1:42" x14ac:dyDescent="0.3">
      <c r="A21" s="9">
        <v>20</v>
      </c>
      <c r="B21" s="22" t="s">
        <v>24</v>
      </c>
      <c r="C21" s="14">
        <v>59</v>
      </c>
      <c r="D21" s="29">
        <v>3</v>
      </c>
      <c r="E21" s="95">
        <v>82007</v>
      </c>
      <c r="F21" s="14">
        <v>54</v>
      </c>
      <c r="G21" s="29">
        <v>1</v>
      </c>
      <c r="H21" s="95">
        <v>7353</v>
      </c>
      <c r="I21" s="29">
        <v>116</v>
      </c>
      <c r="J21" s="40">
        <v>0</v>
      </c>
      <c r="K21" s="14"/>
      <c r="L21" s="14"/>
      <c r="M21" s="14"/>
      <c r="N21" s="96"/>
      <c r="O21" s="32"/>
      <c r="P21" s="32"/>
      <c r="Q21" s="96"/>
      <c r="R21" s="14"/>
      <c r="S21" s="14"/>
      <c r="T21" s="96"/>
      <c r="U21" s="14"/>
      <c r="V21" s="14"/>
      <c r="W21" s="96"/>
      <c r="X21" s="14"/>
      <c r="Y21" s="14"/>
      <c r="Z21" s="16"/>
      <c r="AA21" s="14"/>
      <c r="AB21" s="14"/>
      <c r="AC21" s="96"/>
      <c r="AD21" s="14"/>
      <c r="AE21" s="14"/>
      <c r="AF21" s="97"/>
      <c r="AG21" s="14"/>
      <c r="AH21" s="14"/>
      <c r="AI21" s="96"/>
      <c r="AJ21" s="14"/>
      <c r="AK21" s="14"/>
      <c r="AL21" s="98"/>
      <c r="AM21" s="14">
        <f t="shared" si="0"/>
        <v>229</v>
      </c>
      <c r="AN21" s="72">
        <f t="shared" si="1"/>
        <v>4</v>
      </c>
      <c r="AO21" s="74">
        <f t="shared" si="2"/>
        <v>89360</v>
      </c>
      <c r="AP21" s="15">
        <f t="shared" si="3"/>
        <v>1.7467248908296942E-2</v>
      </c>
    </row>
    <row r="22" spans="1:42" x14ac:dyDescent="0.3">
      <c r="A22" s="9">
        <v>21</v>
      </c>
      <c r="B22" s="22" t="s">
        <v>45</v>
      </c>
      <c r="C22" s="14">
        <v>30</v>
      </c>
      <c r="D22" s="29"/>
      <c r="E22" s="30"/>
      <c r="F22" s="14">
        <v>20</v>
      </c>
      <c r="G22" s="29">
        <v>1</v>
      </c>
      <c r="H22" s="95">
        <v>2745</v>
      </c>
      <c r="I22" s="29">
        <v>65</v>
      </c>
      <c r="J22" s="40">
        <v>1</v>
      </c>
      <c r="K22" s="100">
        <v>3840</v>
      </c>
      <c r="L22" s="14"/>
      <c r="M22" s="14"/>
      <c r="N22" s="30"/>
      <c r="O22" s="14"/>
      <c r="P22" s="14"/>
      <c r="Q22" s="30"/>
      <c r="R22" s="14"/>
      <c r="S22" s="14"/>
      <c r="T22" s="96"/>
      <c r="U22" s="14"/>
      <c r="V22" s="14"/>
      <c r="W22" s="96"/>
      <c r="X22" s="14"/>
      <c r="Y22" s="14"/>
      <c r="Z22" s="16"/>
      <c r="AA22" s="14"/>
      <c r="AB22" s="14"/>
      <c r="AC22" s="30"/>
      <c r="AD22" s="14"/>
      <c r="AE22" s="14"/>
      <c r="AF22" s="97"/>
      <c r="AG22" s="14"/>
      <c r="AH22" s="14"/>
      <c r="AI22" s="30"/>
      <c r="AJ22" s="14"/>
      <c r="AK22" s="14"/>
      <c r="AL22" s="96"/>
      <c r="AM22" s="14">
        <f t="shared" si="0"/>
        <v>115</v>
      </c>
      <c r="AN22" s="72">
        <f t="shared" si="1"/>
        <v>2</v>
      </c>
      <c r="AO22" s="74">
        <f t="shared" si="2"/>
        <v>6585</v>
      </c>
      <c r="AP22" s="15">
        <f t="shared" si="3"/>
        <v>1.7391304347826087E-2</v>
      </c>
    </row>
    <row r="23" spans="1:42" x14ac:dyDescent="0.3">
      <c r="A23" s="9">
        <v>22</v>
      </c>
      <c r="B23" s="32" t="s">
        <v>29</v>
      </c>
      <c r="C23" s="14">
        <v>65</v>
      </c>
      <c r="D23" s="29">
        <v>1</v>
      </c>
      <c r="E23" s="95">
        <v>389</v>
      </c>
      <c r="F23" s="14">
        <v>3</v>
      </c>
      <c r="G23" s="29">
        <v>1</v>
      </c>
      <c r="H23" s="95">
        <v>2226</v>
      </c>
      <c r="I23" s="29">
        <v>126</v>
      </c>
      <c r="J23" s="40">
        <v>1</v>
      </c>
      <c r="K23" s="100">
        <v>958</v>
      </c>
      <c r="L23" s="14"/>
      <c r="M23" s="14"/>
      <c r="N23" s="30"/>
      <c r="O23" s="14"/>
      <c r="P23" s="14"/>
      <c r="Q23" s="30"/>
      <c r="R23" s="14"/>
      <c r="S23" s="14"/>
      <c r="T23" s="96"/>
      <c r="U23" s="14"/>
      <c r="V23" s="14"/>
      <c r="W23" s="96"/>
      <c r="X23" s="14"/>
      <c r="Y23" s="14"/>
      <c r="Z23" s="16"/>
      <c r="AA23" s="14"/>
      <c r="AB23" s="14"/>
      <c r="AC23" s="30"/>
      <c r="AD23" s="14"/>
      <c r="AE23" s="14"/>
      <c r="AF23" s="97"/>
      <c r="AG23" s="14"/>
      <c r="AH23" s="14"/>
      <c r="AI23" s="30"/>
      <c r="AJ23" s="14"/>
      <c r="AK23" s="14"/>
      <c r="AL23" s="96"/>
      <c r="AM23" s="14">
        <f t="shared" si="0"/>
        <v>194</v>
      </c>
      <c r="AN23" s="72">
        <f t="shared" si="1"/>
        <v>3</v>
      </c>
      <c r="AO23" s="74">
        <f t="shared" si="2"/>
        <v>3573</v>
      </c>
      <c r="AP23" s="15">
        <f t="shared" si="3"/>
        <v>1.5463917525773196E-2</v>
      </c>
    </row>
    <row r="24" spans="1:42" x14ac:dyDescent="0.3">
      <c r="A24" s="9">
        <v>23</v>
      </c>
      <c r="B24" s="22" t="s">
        <v>28</v>
      </c>
      <c r="C24" s="14">
        <v>64</v>
      </c>
      <c r="D24" s="29">
        <v>2</v>
      </c>
      <c r="E24" s="95">
        <v>36952</v>
      </c>
      <c r="F24" s="14">
        <v>137</v>
      </c>
      <c r="G24" s="29">
        <v>0</v>
      </c>
      <c r="H24" s="95">
        <v>0</v>
      </c>
      <c r="I24" s="29">
        <v>1</v>
      </c>
      <c r="J24" s="40">
        <v>1</v>
      </c>
      <c r="K24" s="100">
        <v>20851</v>
      </c>
      <c r="L24" s="14"/>
      <c r="M24" s="14"/>
      <c r="N24" s="30"/>
      <c r="O24" s="14"/>
      <c r="P24" s="14"/>
      <c r="Q24" s="30"/>
      <c r="R24" s="14"/>
      <c r="S24" s="14"/>
      <c r="T24" s="96"/>
      <c r="U24" s="14"/>
      <c r="V24" s="14"/>
      <c r="W24" s="96"/>
      <c r="X24" s="14"/>
      <c r="Y24" s="14"/>
      <c r="Z24" s="16"/>
      <c r="AA24" s="14"/>
      <c r="AB24" s="14"/>
      <c r="AC24" s="30"/>
      <c r="AD24" s="14"/>
      <c r="AE24" s="14"/>
      <c r="AF24" s="97"/>
      <c r="AG24" s="14"/>
      <c r="AH24" s="14"/>
      <c r="AI24" s="30"/>
      <c r="AJ24" s="14"/>
      <c r="AK24" s="14"/>
      <c r="AL24" s="96"/>
      <c r="AM24" s="14">
        <f t="shared" si="0"/>
        <v>202</v>
      </c>
      <c r="AN24" s="72">
        <f t="shared" si="1"/>
        <v>3</v>
      </c>
      <c r="AO24" s="74">
        <f t="shared" si="2"/>
        <v>57803</v>
      </c>
      <c r="AP24" s="15">
        <f t="shared" si="3"/>
        <v>1.4851485148514851E-2</v>
      </c>
    </row>
    <row r="25" spans="1:42" x14ac:dyDescent="0.3">
      <c r="A25" s="9">
        <v>24</v>
      </c>
      <c r="B25" s="22" t="s">
        <v>42</v>
      </c>
      <c r="C25" s="14">
        <v>118</v>
      </c>
      <c r="D25" s="29">
        <v>1</v>
      </c>
      <c r="E25" s="95">
        <v>69410</v>
      </c>
      <c r="F25" s="14">
        <v>78</v>
      </c>
      <c r="G25" s="29">
        <v>1</v>
      </c>
      <c r="H25" s="95">
        <v>8985</v>
      </c>
      <c r="I25" s="29">
        <v>75</v>
      </c>
      <c r="J25" s="40">
        <v>2</v>
      </c>
      <c r="K25" s="100">
        <v>471330</v>
      </c>
      <c r="L25" s="14"/>
      <c r="M25" s="14"/>
      <c r="N25" s="30"/>
      <c r="O25" s="14"/>
      <c r="P25" s="14"/>
      <c r="Q25" s="30"/>
      <c r="R25" s="14"/>
      <c r="S25" s="14"/>
      <c r="T25" s="96"/>
      <c r="U25" s="14"/>
      <c r="V25" s="14"/>
      <c r="W25" s="96"/>
      <c r="X25" s="14"/>
      <c r="Y25" s="14"/>
      <c r="Z25" s="30"/>
      <c r="AA25" s="14"/>
      <c r="AB25" s="14"/>
      <c r="AC25" s="30"/>
      <c r="AD25" s="14"/>
      <c r="AE25" s="14"/>
      <c r="AF25" s="97"/>
      <c r="AG25" s="14"/>
      <c r="AH25" s="14"/>
      <c r="AI25" s="30"/>
      <c r="AJ25" s="14"/>
      <c r="AK25" s="14"/>
      <c r="AL25" s="96"/>
      <c r="AM25" s="14">
        <f t="shared" si="0"/>
        <v>271</v>
      </c>
      <c r="AN25" s="72">
        <f t="shared" si="1"/>
        <v>4</v>
      </c>
      <c r="AO25" s="74">
        <f t="shared" si="2"/>
        <v>549725</v>
      </c>
      <c r="AP25" s="15">
        <f t="shared" si="3"/>
        <v>1.4760147601476014E-2</v>
      </c>
    </row>
    <row r="26" spans="1:42" x14ac:dyDescent="0.3">
      <c r="A26" s="9">
        <v>26</v>
      </c>
      <c r="B26" s="22" t="s">
        <v>23</v>
      </c>
      <c r="C26" s="14">
        <v>138</v>
      </c>
      <c r="D26" s="29">
        <v>1</v>
      </c>
      <c r="E26" s="95">
        <v>3014</v>
      </c>
      <c r="F26" s="14">
        <v>184</v>
      </c>
      <c r="G26" s="29">
        <v>4</v>
      </c>
      <c r="H26" s="95">
        <v>44055</v>
      </c>
      <c r="I26" s="29">
        <v>185</v>
      </c>
      <c r="J26" s="40">
        <v>2</v>
      </c>
      <c r="K26" s="100">
        <v>33154</v>
      </c>
      <c r="L26" s="14"/>
      <c r="M26" s="14"/>
      <c r="N26" s="30"/>
      <c r="O26" s="14"/>
      <c r="P26" s="14"/>
      <c r="Q26" s="30"/>
      <c r="R26" s="14"/>
      <c r="S26" s="14"/>
      <c r="T26" s="96"/>
      <c r="U26" s="14"/>
      <c r="V26" s="14"/>
      <c r="W26" s="96"/>
      <c r="X26" s="14"/>
      <c r="Y26" s="14"/>
      <c r="Z26" s="16"/>
      <c r="AA26" s="14"/>
      <c r="AB26" s="14"/>
      <c r="AC26" s="30"/>
      <c r="AD26" s="14"/>
      <c r="AE26" s="14"/>
      <c r="AF26" s="97"/>
      <c r="AG26" s="14"/>
      <c r="AH26" s="14"/>
      <c r="AI26" s="30"/>
      <c r="AJ26" s="14"/>
      <c r="AK26" s="14"/>
      <c r="AL26" s="96"/>
      <c r="AM26" s="14">
        <f t="shared" si="0"/>
        <v>507</v>
      </c>
      <c r="AN26" s="72">
        <f t="shared" si="1"/>
        <v>7</v>
      </c>
      <c r="AO26" s="74">
        <f t="shared" si="2"/>
        <v>80223</v>
      </c>
      <c r="AP26" s="15">
        <f t="shared" si="3"/>
        <v>1.3806706114398421E-2</v>
      </c>
    </row>
    <row r="27" spans="1:42" x14ac:dyDescent="0.3">
      <c r="A27" s="9">
        <v>27</v>
      </c>
      <c r="B27" s="22" t="s">
        <v>44</v>
      </c>
      <c r="C27" s="14">
        <v>607</v>
      </c>
      <c r="D27" s="29">
        <v>7</v>
      </c>
      <c r="E27" s="95">
        <v>97191</v>
      </c>
      <c r="F27" s="14">
        <v>558</v>
      </c>
      <c r="G27" s="29">
        <v>5</v>
      </c>
      <c r="H27" s="95">
        <v>30327</v>
      </c>
      <c r="I27" s="29">
        <v>204</v>
      </c>
      <c r="J27" s="40">
        <v>4</v>
      </c>
      <c r="K27" s="100">
        <v>49226</v>
      </c>
      <c r="L27" s="14"/>
      <c r="M27" s="14"/>
      <c r="N27" s="30"/>
      <c r="O27" s="14"/>
      <c r="P27" s="14"/>
      <c r="Q27" s="30"/>
      <c r="R27" s="14"/>
      <c r="S27" s="14"/>
      <c r="T27" s="96"/>
      <c r="U27" s="14"/>
      <c r="V27" s="14"/>
      <c r="W27" s="96"/>
      <c r="X27" s="14"/>
      <c r="Y27" s="14"/>
      <c r="Z27" s="16"/>
      <c r="AA27" s="14"/>
      <c r="AB27" s="14"/>
      <c r="AC27" s="30"/>
      <c r="AD27" s="14"/>
      <c r="AE27" s="14"/>
      <c r="AF27" s="97"/>
      <c r="AG27" s="14"/>
      <c r="AH27" s="14"/>
      <c r="AI27" s="30"/>
      <c r="AJ27" s="14"/>
      <c r="AK27" s="14"/>
      <c r="AL27" s="44"/>
      <c r="AM27" s="14">
        <f t="shared" si="0"/>
        <v>1369</v>
      </c>
      <c r="AN27" s="72">
        <f t="shared" si="1"/>
        <v>16</v>
      </c>
      <c r="AO27" s="74">
        <f t="shared" si="2"/>
        <v>176744</v>
      </c>
      <c r="AP27" s="15">
        <f t="shared" si="3"/>
        <v>1.168736303871439E-2</v>
      </c>
    </row>
    <row r="28" spans="1:42" x14ac:dyDescent="0.3">
      <c r="A28" s="9">
        <v>28</v>
      </c>
      <c r="B28" s="22" t="s">
        <v>26</v>
      </c>
      <c r="C28" s="14">
        <v>26</v>
      </c>
      <c r="D28" s="29"/>
      <c r="E28" s="30"/>
      <c r="F28" s="14">
        <v>205</v>
      </c>
      <c r="G28" s="29">
        <v>2</v>
      </c>
      <c r="H28" s="95">
        <v>15657</v>
      </c>
      <c r="I28" s="29">
        <v>28</v>
      </c>
      <c r="J28" s="40">
        <v>1</v>
      </c>
      <c r="K28" s="100">
        <v>2196</v>
      </c>
      <c r="L28" s="14"/>
      <c r="M28" s="14"/>
      <c r="N28" s="30"/>
      <c r="O28" s="14"/>
      <c r="P28" s="14"/>
      <c r="Q28" s="30"/>
      <c r="R28" s="14"/>
      <c r="S28" s="14"/>
      <c r="T28" s="96"/>
      <c r="U28" s="14"/>
      <c r="V28" s="14"/>
      <c r="W28" s="96"/>
      <c r="X28" s="14"/>
      <c r="Y28" s="14"/>
      <c r="Z28" s="16"/>
      <c r="AA28" s="14"/>
      <c r="AB28" s="14"/>
      <c r="AC28" s="30"/>
      <c r="AD28" s="14"/>
      <c r="AE28" s="14"/>
      <c r="AF28" s="97"/>
      <c r="AG28" s="14"/>
      <c r="AH28" s="14"/>
      <c r="AI28" s="30"/>
      <c r="AJ28" s="14"/>
      <c r="AK28" s="14"/>
      <c r="AL28" s="96"/>
      <c r="AM28" s="14">
        <f t="shared" si="0"/>
        <v>259</v>
      </c>
      <c r="AN28" s="72">
        <f t="shared" si="1"/>
        <v>3</v>
      </c>
      <c r="AO28" s="74">
        <f t="shared" si="2"/>
        <v>17853</v>
      </c>
      <c r="AP28" s="15">
        <f t="shared" si="3"/>
        <v>1.1583011583011582E-2</v>
      </c>
    </row>
    <row r="29" spans="1:42" x14ac:dyDescent="0.3">
      <c r="A29" s="9">
        <v>29</v>
      </c>
      <c r="B29" s="22" t="s">
        <v>37</v>
      </c>
      <c r="C29" s="14">
        <v>403</v>
      </c>
      <c r="D29" s="29">
        <v>2</v>
      </c>
      <c r="E29" s="95">
        <v>25668.5</v>
      </c>
      <c r="F29" s="14">
        <v>388</v>
      </c>
      <c r="G29" s="29">
        <v>4</v>
      </c>
      <c r="H29" s="95">
        <v>26494</v>
      </c>
      <c r="I29" s="29">
        <v>341</v>
      </c>
      <c r="J29" s="40">
        <v>4</v>
      </c>
      <c r="K29" s="100">
        <v>29056.5</v>
      </c>
      <c r="L29" s="14"/>
      <c r="M29" s="14"/>
      <c r="N29" s="30"/>
      <c r="O29" s="14"/>
      <c r="P29" s="14"/>
      <c r="Q29" s="30"/>
      <c r="R29" s="14"/>
      <c r="S29" s="14"/>
      <c r="T29" s="96"/>
      <c r="U29" s="14"/>
      <c r="V29" s="14"/>
      <c r="W29" s="96"/>
      <c r="X29" s="14"/>
      <c r="Y29" s="14"/>
      <c r="Z29" s="16"/>
      <c r="AA29" s="14"/>
      <c r="AB29" s="14"/>
      <c r="AC29" s="30"/>
      <c r="AD29" s="14"/>
      <c r="AE29" s="14"/>
      <c r="AF29" s="97"/>
      <c r="AG29" s="14"/>
      <c r="AH29" s="14"/>
      <c r="AI29" s="30"/>
      <c r="AJ29" s="14"/>
      <c r="AK29" s="14"/>
      <c r="AL29" s="96"/>
      <c r="AM29" s="14">
        <f t="shared" si="0"/>
        <v>1132</v>
      </c>
      <c r="AN29" s="72">
        <f t="shared" si="1"/>
        <v>10</v>
      </c>
      <c r="AO29" s="74">
        <f t="shared" si="2"/>
        <v>81219</v>
      </c>
      <c r="AP29" s="15">
        <f t="shared" si="3"/>
        <v>8.8339222614840993E-3</v>
      </c>
    </row>
    <row r="30" spans="1:42" x14ac:dyDescent="0.3">
      <c r="A30" s="9">
        <v>30</v>
      </c>
      <c r="B30" s="22" t="s">
        <v>47</v>
      </c>
      <c r="C30" s="14">
        <v>536</v>
      </c>
      <c r="D30" s="29">
        <v>3</v>
      </c>
      <c r="E30" s="95">
        <v>57276</v>
      </c>
      <c r="F30" s="14">
        <v>443</v>
      </c>
      <c r="G30" s="29">
        <v>4</v>
      </c>
      <c r="H30" s="95">
        <v>30576.799999999999</v>
      </c>
      <c r="I30" s="29">
        <v>269</v>
      </c>
      <c r="J30" s="40">
        <v>2</v>
      </c>
      <c r="K30" s="100">
        <v>10231</v>
      </c>
      <c r="L30" s="14"/>
      <c r="M30" s="14"/>
      <c r="N30" s="30"/>
      <c r="O30" s="14"/>
      <c r="P30" s="14"/>
      <c r="Q30" s="30"/>
      <c r="R30" s="14"/>
      <c r="S30" s="14"/>
      <c r="T30" s="96"/>
      <c r="U30" s="14"/>
      <c r="V30" s="14"/>
      <c r="W30" s="96"/>
      <c r="X30" s="14"/>
      <c r="Y30" s="14"/>
      <c r="Z30" s="16"/>
      <c r="AA30" s="14"/>
      <c r="AB30" s="14"/>
      <c r="AC30" s="30"/>
      <c r="AD30" s="14"/>
      <c r="AE30" s="14"/>
      <c r="AF30" s="97"/>
      <c r="AG30" s="14"/>
      <c r="AH30" s="14"/>
      <c r="AI30" s="30"/>
      <c r="AJ30" s="14"/>
      <c r="AK30" s="14"/>
      <c r="AL30" s="98"/>
      <c r="AM30" s="14">
        <f t="shared" si="0"/>
        <v>1248</v>
      </c>
      <c r="AN30" s="72">
        <f t="shared" si="1"/>
        <v>9</v>
      </c>
      <c r="AO30" s="74">
        <f t="shared" si="2"/>
        <v>98083.8</v>
      </c>
      <c r="AP30" s="15">
        <f t="shared" si="3"/>
        <v>7.2115384615384619E-3</v>
      </c>
    </row>
    <row r="31" spans="1:42" x14ac:dyDescent="0.3">
      <c r="A31" s="9">
        <v>31</v>
      </c>
      <c r="B31" s="32" t="s">
        <v>19</v>
      </c>
      <c r="C31" s="14">
        <v>102</v>
      </c>
      <c r="D31" s="29">
        <v>1</v>
      </c>
      <c r="E31" s="95">
        <v>2764</v>
      </c>
      <c r="F31" s="14">
        <v>253</v>
      </c>
      <c r="G31" s="29">
        <v>1</v>
      </c>
      <c r="H31" s="95">
        <v>96027</v>
      </c>
      <c r="I31" s="29">
        <v>101</v>
      </c>
      <c r="J31" s="40">
        <v>1</v>
      </c>
      <c r="K31" s="100">
        <v>16801</v>
      </c>
      <c r="L31" s="14"/>
      <c r="M31" s="14"/>
      <c r="N31" s="30"/>
      <c r="O31" s="14"/>
      <c r="P31" s="14"/>
      <c r="Q31" s="30"/>
      <c r="R31" s="14"/>
      <c r="S31" s="14"/>
      <c r="T31" s="96"/>
      <c r="U31" s="14"/>
      <c r="V31" s="14"/>
      <c r="W31" s="96"/>
      <c r="X31" s="14"/>
      <c r="Y31" s="14"/>
      <c r="Z31" s="16"/>
      <c r="AA31" s="14"/>
      <c r="AB31" s="14"/>
      <c r="AC31" s="30"/>
      <c r="AD31" s="14"/>
      <c r="AE31" s="14"/>
      <c r="AF31" s="97"/>
      <c r="AG31" s="14"/>
      <c r="AH31" s="14"/>
      <c r="AI31" s="30"/>
      <c r="AJ31" s="14"/>
      <c r="AK31" s="14"/>
      <c r="AL31" s="96"/>
      <c r="AM31" s="14">
        <f t="shared" si="0"/>
        <v>456</v>
      </c>
      <c r="AN31" s="72">
        <f t="shared" si="1"/>
        <v>3</v>
      </c>
      <c r="AO31" s="74">
        <f t="shared" si="2"/>
        <v>115592</v>
      </c>
      <c r="AP31" s="15">
        <f t="shared" si="3"/>
        <v>6.5789473684210523E-3</v>
      </c>
    </row>
    <row r="32" spans="1:42" x14ac:dyDescent="0.3">
      <c r="A32" s="9">
        <v>32</v>
      </c>
      <c r="B32" s="32" t="s">
        <v>15</v>
      </c>
      <c r="C32" s="14">
        <v>58</v>
      </c>
      <c r="D32" s="29">
        <v>1</v>
      </c>
      <c r="E32" s="95">
        <v>36744</v>
      </c>
      <c r="F32" s="14">
        <v>136</v>
      </c>
      <c r="G32" s="29">
        <v>0</v>
      </c>
      <c r="H32" s="95">
        <v>0</v>
      </c>
      <c r="I32" s="29">
        <v>144</v>
      </c>
      <c r="J32" s="40">
        <v>1</v>
      </c>
      <c r="K32" s="100">
        <v>96102.5</v>
      </c>
      <c r="L32" s="14"/>
      <c r="M32" s="14"/>
      <c r="N32" s="30"/>
      <c r="O32" s="14"/>
      <c r="P32" s="14"/>
      <c r="Q32" s="30"/>
      <c r="R32" s="14"/>
      <c r="S32" s="14"/>
      <c r="T32" s="96"/>
      <c r="U32" s="14"/>
      <c r="V32" s="14"/>
      <c r="W32" s="96"/>
      <c r="X32" s="14"/>
      <c r="Y32" s="14"/>
      <c r="Z32" s="16"/>
      <c r="AA32" s="14"/>
      <c r="AB32" s="14"/>
      <c r="AC32" s="30"/>
      <c r="AD32" s="14"/>
      <c r="AE32" s="14"/>
      <c r="AF32" s="97"/>
      <c r="AG32" s="14"/>
      <c r="AH32" s="14"/>
      <c r="AI32" s="30"/>
      <c r="AJ32" s="14"/>
      <c r="AK32" s="14"/>
      <c r="AL32" s="96"/>
      <c r="AM32" s="14">
        <f t="shared" si="0"/>
        <v>338</v>
      </c>
      <c r="AN32" s="72">
        <f t="shared" si="1"/>
        <v>2</v>
      </c>
      <c r="AO32" s="74">
        <f t="shared" si="2"/>
        <v>132846.5</v>
      </c>
      <c r="AP32" s="15">
        <f t="shared" si="3"/>
        <v>5.9171597633136093E-3</v>
      </c>
    </row>
    <row r="33" spans="1:46" x14ac:dyDescent="0.3">
      <c r="A33" s="9">
        <v>33</v>
      </c>
      <c r="B33" s="22" t="s">
        <v>56</v>
      </c>
      <c r="C33" s="14">
        <v>155</v>
      </c>
      <c r="D33" s="29"/>
      <c r="E33" s="30"/>
      <c r="F33" s="14">
        <v>220</v>
      </c>
      <c r="G33" s="29">
        <v>2</v>
      </c>
      <c r="H33" s="95">
        <v>26167</v>
      </c>
      <c r="I33" s="29">
        <v>164</v>
      </c>
      <c r="J33" s="40">
        <v>1</v>
      </c>
      <c r="K33" s="100">
        <v>858</v>
      </c>
      <c r="L33" s="14"/>
      <c r="M33" s="14"/>
      <c r="N33" s="30"/>
      <c r="O33" s="14"/>
      <c r="P33" s="14"/>
      <c r="Q33" s="30"/>
      <c r="R33" s="14"/>
      <c r="S33" s="14"/>
      <c r="T33" s="96"/>
      <c r="U33" s="14"/>
      <c r="V33" s="14"/>
      <c r="W33" s="96"/>
      <c r="X33" s="14"/>
      <c r="Y33" s="14"/>
      <c r="Z33" s="16"/>
      <c r="AA33" s="14"/>
      <c r="AB33" s="14"/>
      <c r="AC33" s="30"/>
      <c r="AD33" s="14"/>
      <c r="AE33" s="14"/>
      <c r="AF33" s="97"/>
      <c r="AG33" s="14"/>
      <c r="AH33" s="14"/>
      <c r="AI33" s="30"/>
      <c r="AJ33" s="14"/>
      <c r="AK33" s="14"/>
      <c r="AL33" s="96"/>
      <c r="AM33" s="14">
        <f t="shared" si="0"/>
        <v>539</v>
      </c>
      <c r="AN33" s="72">
        <f t="shared" si="1"/>
        <v>3</v>
      </c>
      <c r="AO33" s="74">
        <f t="shared" si="2"/>
        <v>27025</v>
      </c>
      <c r="AP33" s="15">
        <f t="shared" si="3"/>
        <v>5.5658627087198514E-3</v>
      </c>
    </row>
    <row r="34" spans="1:46" x14ac:dyDescent="0.3">
      <c r="A34" s="9">
        <v>34</v>
      </c>
      <c r="B34" s="22" t="s">
        <v>39</v>
      </c>
      <c r="C34" s="14">
        <v>196</v>
      </c>
      <c r="D34" s="29"/>
      <c r="E34" s="30"/>
      <c r="F34" s="14">
        <v>146</v>
      </c>
      <c r="G34" s="29">
        <v>1</v>
      </c>
      <c r="H34" s="95">
        <v>170742</v>
      </c>
      <c r="I34" s="29">
        <v>38</v>
      </c>
      <c r="J34" s="40">
        <v>1</v>
      </c>
      <c r="K34" s="100">
        <v>14533</v>
      </c>
      <c r="L34" s="14"/>
      <c r="M34" s="14"/>
      <c r="N34" s="30"/>
      <c r="O34" s="14"/>
      <c r="P34" s="14"/>
      <c r="Q34" s="30"/>
      <c r="R34" s="14"/>
      <c r="S34" s="14"/>
      <c r="T34" s="96"/>
      <c r="U34" s="14"/>
      <c r="V34" s="14"/>
      <c r="W34" s="96"/>
      <c r="X34" s="14"/>
      <c r="Y34" s="14"/>
      <c r="Z34" s="16"/>
      <c r="AA34" s="14"/>
      <c r="AB34" s="14"/>
      <c r="AC34" s="30"/>
      <c r="AD34" s="14"/>
      <c r="AE34" s="14"/>
      <c r="AF34" s="97"/>
      <c r="AG34" s="14"/>
      <c r="AH34" s="14"/>
      <c r="AI34" s="30"/>
      <c r="AJ34" s="14"/>
      <c r="AK34" s="14"/>
      <c r="AL34" s="96"/>
      <c r="AM34" s="14">
        <f t="shared" si="0"/>
        <v>380</v>
      </c>
      <c r="AN34" s="72">
        <f t="shared" ref="AN34:AN51" si="4">SUM(D34,G34,J34,M34,P34,S34,V34,Y34,AB34,AE34,AH34,AK34)</f>
        <v>2</v>
      </c>
      <c r="AO34" s="74">
        <f t="shared" ref="AO34:AO51" si="5">SUM(E34,H34,K34,N34,Q34,T34,W34,Z34,AC34,AF34,AI34,AL34)</f>
        <v>185275</v>
      </c>
      <c r="AP34" s="15">
        <f t="shared" ref="AP34:AP51" si="6">AN34/AM34</f>
        <v>5.263157894736842E-3</v>
      </c>
    </row>
    <row r="35" spans="1:46" x14ac:dyDescent="0.3">
      <c r="A35" s="9"/>
      <c r="B35" s="32" t="s">
        <v>50</v>
      </c>
      <c r="C35" s="14">
        <v>87</v>
      </c>
      <c r="D35" s="29">
        <v>1</v>
      </c>
      <c r="E35" s="95">
        <v>13475</v>
      </c>
      <c r="F35" s="14">
        <v>105</v>
      </c>
      <c r="G35" s="29">
        <v>0</v>
      </c>
      <c r="H35" s="95">
        <v>0</v>
      </c>
      <c r="I35" s="29">
        <v>98</v>
      </c>
      <c r="J35" s="40"/>
      <c r="K35" s="14"/>
      <c r="L35" s="14"/>
      <c r="M35" s="14"/>
      <c r="N35" s="30"/>
      <c r="O35" s="14"/>
      <c r="P35" s="14"/>
      <c r="Q35" s="30"/>
      <c r="R35" s="14"/>
      <c r="S35" s="14"/>
      <c r="T35" s="96"/>
      <c r="U35" s="14"/>
      <c r="V35" s="14"/>
      <c r="W35" s="96"/>
      <c r="X35" s="14"/>
      <c r="Y35" s="14"/>
      <c r="Z35" s="30"/>
      <c r="AA35" s="14"/>
      <c r="AB35" s="14"/>
      <c r="AC35" s="30"/>
      <c r="AD35" s="14"/>
      <c r="AE35" s="14"/>
      <c r="AF35" s="97"/>
      <c r="AG35" s="14"/>
      <c r="AH35" s="14"/>
      <c r="AI35" s="30"/>
      <c r="AJ35" s="14"/>
      <c r="AK35" s="14"/>
      <c r="AL35" s="96"/>
      <c r="AM35" s="14">
        <f t="shared" si="0"/>
        <v>290</v>
      </c>
      <c r="AN35" s="72">
        <f t="shared" si="4"/>
        <v>1</v>
      </c>
      <c r="AO35" s="74">
        <f t="shared" si="5"/>
        <v>13475</v>
      </c>
      <c r="AP35" s="15">
        <f t="shared" si="6"/>
        <v>3.4482758620689655E-3</v>
      </c>
    </row>
    <row r="36" spans="1:46" x14ac:dyDescent="0.3">
      <c r="A36" s="9">
        <v>35</v>
      </c>
      <c r="B36" s="22" t="s">
        <v>59</v>
      </c>
      <c r="C36" s="14">
        <v>266</v>
      </c>
      <c r="D36" s="29"/>
      <c r="E36" s="30"/>
      <c r="F36" s="14">
        <v>422</v>
      </c>
      <c r="G36" s="29">
        <v>3</v>
      </c>
      <c r="H36" s="95">
        <v>21446</v>
      </c>
      <c r="I36" s="29">
        <v>214</v>
      </c>
      <c r="J36" s="40"/>
      <c r="K36" s="14"/>
      <c r="L36" s="14"/>
      <c r="M36" s="14"/>
      <c r="N36" s="30"/>
      <c r="O36" s="14"/>
      <c r="P36" s="14"/>
      <c r="Q36" s="30"/>
      <c r="R36" s="14"/>
      <c r="S36" s="14"/>
      <c r="T36" s="96"/>
      <c r="U36" s="14"/>
      <c r="V36" s="14"/>
      <c r="W36" s="96"/>
      <c r="X36" s="14"/>
      <c r="Y36" s="14"/>
      <c r="Z36" s="16"/>
      <c r="AA36" s="14"/>
      <c r="AB36" s="14"/>
      <c r="AC36" s="30"/>
      <c r="AD36" s="14"/>
      <c r="AE36" s="14"/>
      <c r="AF36" s="97"/>
      <c r="AG36" s="14"/>
      <c r="AH36" s="14"/>
      <c r="AI36" s="30"/>
      <c r="AJ36" s="14"/>
      <c r="AK36" s="14"/>
      <c r="AL36" s="96"/>
      <c r="AM36" s="14">
        <f t="shared" si="0"/>
        <v>902</v>
      </c>
      <c r="AN36" s="72">
        <f t="shared" si="4"/>
        <v>3</v>
      </c>
      <c r="AO36" s="74">
        <f t="shared" si="5"/>
        <v>21446</v>
      </c>
      <c r="AP36" s="15">
        <f t="shared" si="6"/>
        <v>3.3259423503325942E-3</v>
      </c>
    </row>
    <row r="37" spans="1:46" x14ac:dyDescent="0.3">
      <c r="A37" s="9">
        <v>36</v>
      </c>
      <c r="B37" s="22" t="s">
        <v>57</v>
      </c>
      <c r="C37" s="14">
        <v>0</v>
      </c>
      <c r="D37" s="29"/>
      <c r="E37" s="30"/>
      <c r="F37" s="14">
        <v>0</v>
      </c>
      <c r="G37" s="29">
        <v>0</v>
      </c>
      <c r="H37" s="95">
        <v>0</v>
      </c>
      <c r="I37" s="29">
        <v>0</v>
      </c>
      <c r="J37" s="40"/>
      <c r="K37" s="14"/>
      <c r="L37" s="14"/>
      <c r="M37" s="14"/>
      <c r="N37" s="30"/>
      <c r="O37" s="14"/>
      <c r="P37" s="14"/>
      <c r="Q37" s="30"/>
      <c r="R37" s="14"/>
      <c r="S37" s="14"/>
      <c r="T37" s="96"/>
      <c r="U37" s="14"/>
      <c r="V37" s="14"/>
      <c r="W37" s="96"/>
      <c r="X37" s="14"/>
      <c r="Y37" s="14"/>
      <c r="Z37" s="16"/>
      <c r="AA37" s="14"/>
      <c r="AB37" s="14"/>
      <c r="AC37" s="30"/>
      <c r="AD37" s="14"/>
      <c r="AE37" s="14"/>
      <c r="AF37" s="97"/>
      <c r="AG37" s="14"/>
      <c r="AH37" s="14"/>
      <c r="AI37" s="30"/>
      <c r="AJ37" s="14"/>
      <c r="AK37" s="14"/>
      <c r="AL37" s="96"/>
      <c r="AM37" s="14">
        <v>0.1</v>
      </c>
      <c r="AN37" s="72">
        <f t="shared" si="4"/>
        <v>0</v>
      </c>
      <c r="AO37" s="74">
        <f t="shared" si="5"/>
        <v>0</v>
      </c>
      <c r="AP37" s="15">
        <f t="shared" si="6"/>
        <v>0</v>
      </c>
    </row>
    <row r="38" spans="1:46" x14ac:dyDescent="0.3">
      <c r="A38" s="9">
        <v>37</v>
      </c>
      <c r="B38" s="22" t="s">
        <v>22</v>
      </c>
      <c r="C38" s="14">
        <v>0</v>
      </c>
      <c r="D38" s="29"/>
      <c r="E38" s="95"/>
      <c r="F38" s="14">
        <v>0</v>
      </c>
      <c r="G38" s="29">
        <v>0</v>
      </c>
      <c r="H38" s="95">
        <v>0</v>
      </c>
      <c r="I38" s="29">
        <v>0</v>
      </c>
      <c r="J38" s="40"/>
      <c r="K38" s="14"/>
      <c r="L38" s="14"/>
      <c r="M38" s="14"/>
      <c r="N38" s="30"/>
      <c r="O38" s="14"/>
      <c r="P38" s="14"/>
      <c r="Q38" s="30"/>
      <c r="R38" s="14"/>
      <c r="S38" s="14"/>
      <c r="T38" s="96"/>
      <c r="U38" s="14"/>
      <c r="V38" s="14"/>
      <c r="W38" s="96"/>
      <c r="X38" s="14"/>
      <c r="Y38" s="14"/>
      <c r="Z38" s="16"/>
      <c r="AA38" s="14"/>
      <c r="AB38" s="14"/>
      <c r="AC38" s="30"/>
      <c r="AD38" s="14"/>
      <c r="AE38" s="14"/>
      <c r="AF38" s="97"/>
      <c r="AG38" s="14"/>
      <c r="AH38" s="14"/>
      <c r="AI38" s="30"/>
      <c r="AJ38" s="14"/>
      <c r="AK38" s="14"/>
      <c r="AL38" s="96"/>
      <c r="AM38" s="14">
        <v>0.1</v>
      </c>
      <c r="AN38" s="72">
        <f t="shared" si="4"/>
        <v>0</v>
      </c>
      <c r="AO38" s="74">
        <f t="shared" si="5"/>
        <v>0</v>
      </c>
      <c r="AP38" s="15">
        <f t="shared" si="6"/>
        <v>0</v>
      </c>
    </row>
    <row r="39" spans="1:46" x14ac:dyDescent="0.3">
      <c r="A39" s="9">
        <v>38</v>
      </c>
      <c r="B39" s="22" t="s">
        <v>51</v>
      </c>
      <c r="C39" s="14">
        <v>0</v>
      </c>
      <c r="D39" s="29"/>
      <c r="E39" s="30"/>
      <c r="F39" s="14">
        <v>0</v>
      </c>
      <c r="G39" s="29">
        <v>0</v>
      </c>
      <c r="H39" s="95">
        <v>0</v>
      </c>
      <c r="I39" s="29">
        <v>0</v>
      </c>
      <c r="J39" s="40"/>
      <c r="K39" s="14"/>
      <c r="L39" s="14"/>
      <c r="M39" s="14"/>
      <c r="N39" s="30"/>
      <c r="O39" s="14"/>
      <c r="P39" s="14"/>
      <c r="Q39" s="30"/>
      <c r="R39" s="14"/>
      <c r="S39" s="14"/>
      <c r="T39" s="96"/>
      <c r="U39" s="14"/>
      <c r="V39" s="14"/>
      <c r="W39" s="96"/>
      <c r="X39" s="14"/>
      <c r="Y39" s="14"/>
      <c r="Z39" s="16"/>
      <c r="AA39" s="14"/>
      <c r="AB39" s="14"/>
      <c r="AC39" s="30"/>
      <c r="AD39" s="14"/>
      <c r="AE39" s="14"/>
      <c r="AF39" s="97"/>
      <c r="AG39" s="14"/>
      <c r="AH39" s="14"/>
      <c r="AI39" s="30"/>
      <c r="AJ39" s="14"/>
      <c r="AK39" s="14"/>
      <c r="AL39" s="96"/>
      <c r="AM39" s="14">
        <v>0.1</v>
      </c>
      <c r="AN39" s="72">
        <f t="shared" si="4"/>
        <v>0</v>
      </c>
      <c r="AO39" s="74">
        <f t="shared" si="5"/>
        <v>0</v>
      </c>
      <c r="AP39" s="15">
        <f t="shared" si="6"/>
        <v>0</v>
      </c>
    </row>
    <row r="40" spans="1:46" x14ac:dyDescent="0.3">
      <c r="A40" s="9">
        <v>39</v>
      </c>
      <c r="B40" s="22" t="s">
        <v>52</v>
      </c>
      <c r="C40" s="14">
        <v>0</v>
      </c>
      <c r="D40" s="29"/>
      <c r="E40" s="30"/>
      <c r="F40" s="14">
        <v>0</v>
      </c>
      <c r="G40" s="29">
        <v>0</v>
      </c>
      <c r="H40" s="95">
        <v>0</v>
      </c>
      <c r="I40" s="29">
        <v>0</v>
      </c>
      <c r="J40" s="40"/>
      <c r="K40" s="14"/>
      <c r="L40" s="14"/>
      <c r="M40" s="14"/>
      <c r="N40" s="30"/>
      <c r="O40" s="14"/>
      <c r="P40" s="14"/>
      <c r="Q40" s="30"/>
      <c r="R40" s="14"/>
      <c r="S40" s="14"/>
      <c r="T40" s="96"/>
      <c r="U40" s="14"/>
      <c r="V40" s="14"/>
      <c r="W40" s="96"/>
      <c r="X40" s="14"/>
      <c r="Y40" s="14"/>
      <c r="Z40" s="30"/>
      <c r="AA40" s="14"/>
      <c r="AB40" s="14"/>
      <c r="AC40" s="30"/>
      <c r="AD40" s="14"/>
      <c r="AE40" s="14"/>
      <c r="AF40" s="97"/>
      <c r="AG40" s="14"/>
      <c r="AH40" s="14"/>
      <c r="AI40" s="30"/>
      <c r="AJ40" s="14"/>
      <c r="AK40" s="14"/>
      <c r="AL40" s="96"/>
      <c r="AM40" s="14">
        <v>0.1</v>
      </c>
      <c r="AN40" s="72">
        <f t="shared" si="4"/>
        <v>0</v>
      </c>
      <c r="AO40" s="74">
        <f t="shared" si="5"/>
        <v>0</v>
      </c>
      <c r="AP40" s="15">
        <f t="shared" si="6"/>
        <v>0</v>
      </c>
    </row>
    <row r="41" spans="1:46" x14ac:dyDescent="0.3">
      <c r="A41" s="9">
        <v>40</v>
      </c>
      <c r="B41" s="22" t="s">
        <v>38</v>
      </c>
      <c r="C41" s="14">
        <v>0</v>
      </c>
      <c r="D41" s="29"/>
      <c r="E41" s="30"/>
      <c r="F41" s="14">
        <v>0</v>
      </c>
      <c r="G41" s="29">
        <v>0</v>
      </c>
      <c r="H41" s="95">
        <v>0</v>
      </c>
      <c r="I41" s="29">
        <v>0</v>
      </c>
      <c r="J41" s="40"/>
      <c r="K41" s="14"/>
      <c r="L41" s="14"/>
      <c r="M41" s="14"/>
      <c r="N41" s="30"/>
      <c r="O41" s="14"/>
      <c r="P41" s="14"/>
      <c r="Q41" s="30"/>
      <c r="R41" s="14"/>
      <c r="S41" s="14"/>
      <c r="T41" s="96"/>
      <c r="U41" s="14"/>
      <c r="V41" s="14"/>
      <c r="W41" s="96"/>
      <c r="X41" s="14"/>
      <c r="Y41" s="14"/>
      <c r="Z41" s="16"/>
      <c r="AA41" s="14"/>
      <c r="AB41" s="14"/>
      <c r="AC41" s="30"/>
      <c r="AD41" s="14"/>
      <c r="AE41" s="14"/>
      <c r="AF41" s="97"/>
      <c r="AG41" s="14"/>
      <c r="AH41" s="14"/>
      <c r="AI41" s="30"/>
      <c r="AJ41" s="14"/>
      <c r="AK41" s="14"/>
      <c r="AL41" s="98"/>
      <c r="AM41" s="14">
        <v>0.1</v>
      </c>
      <c r="AN41" s="72">
        <f t="shared" si="4"/>
        <v>0</v>
      </c>
      <c r="AO41" s="74">
        <f t="shared" si="5"/>
        <v>0</v>
      </c>
      <c r="AP41" s="15">
        <f t="shared" si="6"/>
        <v>0</v>
      </c>
    </row>
    <row r="42" spans="1:46" x14ac:dyDescent="0.3">
      <c r="A42" s="9">
        <v>41</v>
      </c>
      <c r="B42" s="22" t="s">
        <v>40</v>
      </c>
      <c r="C42" s="14">
        <v>0</v>
      </c>
      <c r="D42" s="29"/>
      <c r="E42" s="96"/>
      <c r="F42" s="14">
        <v>0</v>
      </c>
      <c r="G42" s="29">
        <v>0</v>
      </c>
      <c r="H42" s="95">
        <v>0</v>
      </c>
      <c r="I42" s="29">
        <v>0</v>
      </c>
      <c r="J42" s="40"/>
      <c r="K42" s="14"/>
      <c r="L42" s="14"/>
      <c r="M42" s="14"/>
      <c r="N42" s="30"/>
      <c r="O42" s="14"/>
      <c r="P42" s="14"/>
      <c r="Q42" s="30"/>
      <c r="R42" s="14"/>
      <c r="S42" s="14"/>
      <c r="T42" s="96"/>
      <c r="U42" s="14"/>
      <c r="V42" s="14"/>
      <c r="W42" s="96"/>
      <c r="X42" s="14"/>
      <c r="Y42" s="14"/>
      <c r="Z42" s="16"/>
      <c r="AA42" s="14"/>
      <c r="AB42" s="14"/>
      <c r="AC42" s="30"/>
      <c r="AD42" s="14"/>
      <c r="AE42" s="14"/>
      <c r="AF42" s="97"/>
      <c r="AG42" s="14"/>
      <c r="AH42" s="14"/>
      <c r="AI42" s="30"/>
      <c r="AJ42" s="14"/>
      <c r="AK42" s="14"/>
      <c r="AL42" s="96"/>
      <c r="AM42" s="14">
        <v>0.1</v>
      </c>
      <c r="AN42" s="72">
        <f t="shared" si="4"/>
        <v>0</v>
      </c>
      <c r="AO42" s="74">
        <f t="shared" si="5"/>
        <v>0</v>
      </c>
      <c r="AP42" s="15">
        <f t="shared" si="6"/>
        <v>0</v>
      </c>
    </row>
    <row r="43" spans="1:46" x14ac:dyDescent="0.3">
      <c r="A43" s="9">
        <v>42</v>
      </c>
      <c r="B43" s="22" t="s">
        <v>54</v>
      </c>
      <c r="C43" s="14">
        <v>0</v>
      </c>
      <c r="D43" s="29"/>
      <c r="E43" s="96"/>
      <c r="F43" s="32">
        <v>0</v>
      </c>
      <c r="G43" s="29">
        <v>0</v>
      </c>
      <c r="H43" s="95">
        <v>0</v>
      </c>
      <c r="I43" s="29">
        <v>0</v>
      </c>
      <c r="J43" s="40"/>
      <c r="K43" s="32"/>
      <c r="L43" s="32"/>
      <c r="M43" s="32"/>
      <c r="N43" s="96"/>
      <c r="O43" s="32"/>
      <c r="P43" s="32"/>
      <c r="Q43" s="96"/>
      <c r="R43" s="32"/>
      <c r="S43" s="32"/>
      <c r="T43" s="96"/>
      <c r="U43" s="32"/>
      <c r="V43" s="32"/>
      <c r="W43" s="96"/>
      <c r="X43" s="32"/>
      <c r="Y43" s="32"/>
      <c r="Z43" s="96"/>
      <c r="AA43" s="32"/>
      <c r="AB43" s="32"/>
      <c r="AC43" s="96"/>
      <c r="AD43" s="14"/>
      <c r="AE43" s="14"/>
      <c r="AF43" s="96"/>
      <c r="AG43" s="14"/>
      <c r="AH43" s="14"/>
      <c r="AI43" s="96"/>
      <c r="AJ43" s="14"/>
      <c r="AK43" s="14"/>
      <c r="AL43" s="96"/>
      <c r="AM43" s="14">
        <v>0.1</v>
      </c>
      <c r="AN43" s="72">
        <f t="shared" si="4"/>
        <v>0</v>
      </c>
      <c r="AO43" s="74">
        <f t="shared" si="5"/>
        <v>0</v>
      </c>
      <c r="AP43" s="15">
        <f t="shared" si="6"/>
        <v>0</v>
      </c>
    </row>
    <row r="44" spans="1:46" x14ac:dyDescent="0.3">
      <c r="A44" s="9">
        <v>43</v>
      </c>
      <c r="B44" s="22" t="s">
        <v>8</v>
      </c>
      <c r="C44" s="14">
        <v>0</v>
      </c>
      <c r="D44" s="29"/>
      <c r="E44" s="30"/>
      <c r="F44" s="14">
        <v>3</v>
      </c>
      <c r="G44" s="29">
        <v>0</v>
      </c>
      <c r="H44" s="95">
        <v>0</v>
      </c>
      <c r="I44" s="29">
        <v>0</v>
      </c>
      <c r="J44" s="40"/>
      <c r="K44" s="14"/>
      <c r="L44" s="14"/>
      <c r="M44" s="14"/>
      <c r="N44" s="30"/>
      <c r="O44" s="14"/>
      <c r="P44" s="14"/>
      <c r="Q44" s="30"/>
      <c r="R44" s="14"/>
      <c r="S44" s="14"/>
      <c r="T44" s="96"/>
      <c r="U44" s="14"/>
      <c r="V44" s="14"/>
      <c r="W44" s="96"/>
      <c r="X44" s="14"/>
      <c r="Y44" s="14"/>
      <c r="Z44" s="16"/>
      <c r="AA44" s="14"/>
      <c r="AB44" s="14"/>
      <c r="AC44" s="30"/>
      <c r="AD44" s="14"/>
      <c r="AE44" s="14"/>
      <c r="AF44" s="97"/>
      <c r="AG44" s="14"/>
      <c r="AH44" s="14"/>
      <c r="AI44" s="30"/>
      <c r="AJ44" s="14"/>
      <c r="AK44" s="14"/>
      <c r="AL44" s="96"/>
      <c r="AM44" s="14">
        <f t="shared" ref="AM44:AM51" si="7">SUM(C44+F44+I44+L44+O44+R44+U44+X44+AA44+AD44+AG44+AJ44)</f>
        <v>3</v>
      </c>
      <c r="AN44" s="72">
        <f t="shared" si="4"/>
        <v>0</v>
      </c>
      <c r="AO44" s="74">
        <f t="shared" si="5"/>
        <v>0</v>
      </c>
      <c r="AP44" s="15">
        <f t="shared" si="6"/>
        <v>0</v>
      </c>
      <c r="AT44" s="10"/>
    </row>
    <row r="45" spans="1:46" x14ac:dyDescent="0.3">
      <c r="A45" s="9">
        <v>44</v>
      </c>
      <c r="B45" s="22" t="s">
        <v>9</v>
      </c>
      <c r="C45" s="14">
        <v>3</v>
      </c>
      <c r="D45" s="29"/>
      <c r="E45" s="30"/>
      <c r="F45" s="14">
        <v>2</v>
      </c>
      <c r="G45" s="29">
        <v>0</v>
      </c>
      <c r="H45" s="95">
        <v>0</v>
      </c>
      <c r="I45" s="29">
        <v>0</v>
      </c>
      <c r="J45" s="40"/>
      <c r="K45" s="14"/>
      <c r="L45" s="14"/>
      <c r="M45" s="14"/>
      <c r="N45" s="30"/>
      <c r="O45" s="14"/>
      <c r="P45" s="14"/>
      <c r="Q45" s="30"/>
      <c r="R45" s="14"/>
      <c r="S45" s="14"/>
      <c r="T45" s="96"/>
      <c r="U45" s="14"/>
      <c r="V45" s="14"/>
      <c r="W45" s="96"/>
      <c r="X45" s="14"/>
      <c r="Y45" s="14"/>
      <c r="Z45" s="16"/>
      <c r="AA45" s="14"/>
      <c r="AB45" s="14"/>
      <c r="AC45" s="30"/>
      <c r="AD45" s="14"/>
      <c r="AE45" s="14"/>
      <c r="AF45" s="97"/>
      <c r="AG45" s="14"/>
      <c r="AH45" s="14"/>
      <c r="AI45" s="30"/>
      <c r="AJ45" s="14"/>
      <c r="AK45" s="14"/>
      <c r="AL45" s="96"/>
      <c r="AM45" s="14">
        <f t="shared" si="7"/>
        <v>5</v>
      </c>
      <c r="AN45" s="72">
        <f t="shared" si="4"/>
        <v>0</v>
      </c>
      <c r="AO45" s="74">
        <f t="shared" si="5"/>
        <v>0</v>
      </c>
      <c r="AP45" s="15">
        <f t="shared" si="6"/>
        <v>0</v>
      </c>
    </row>
    <row r="46" spans="1:46" x14ac:dyDescent="0.3">
      <c r="A46" s="9">
        <v>45</v>
      </c>
      <c r="B46" s="22" t="s">
        <v>12</v>
      </c>
      <c r="C46" s="14">
        <v>0</v>
      </c>
      <c r="D46" s="29"/>
      <c r="E46" s="30"/>
      <c r="F46" s="14">
        <v>0</v>
      </c>
      <c r="G46" s="29"/>
      <c r="H46" s="95"/>
      <c r="I46" s="29">
        <v>3</v>
      </c>
      <c r="J46" s="40"/>
      <c r="K46" s="14"/>
      <c r="L46" s="14"/>
      <c r="M46" s="14"/>
      <c r="N46" s="30"/>
      <c r="O46" s="14"/>
      <c r="P46" s="14"/>
      <c r="Q46" s="30"/>
      <c r="R46" s="14"/>
      <c r="S46" s="14"/>
      <c r="T46" s="96"/>
      <c r="U46" s="14"/>
      <c r="V46" s="14"/>
      <c r="W46" s="96"/>
      <c r="X46" s="14"/>
      <c r="Y46" s="14"/>
      <c r="Z46" s="16"/>
      <c r="AA46" s="14"/>
      <c r="AB46" s="14"/>
      <c r="AC46" s="30"/>
      <c r="AD46" s="14"/>
      <c r="AE46" s="14"/>
      <c r="AF46" s="97"/>
      <c r="AG46" s="14"/>
      <c r="AH46" s="14"/>
      <c r="AI46" s="30"/>
      <c r="AJ46" s="14"/>
      <c r="AK46" s="14"/>
      <c r="AL46" s="96"/>
      <c r="AM46" s="14">
        <f t="shared" si="7"/>
        <v>3</v>
      </c>
      <c r="AN46" s="72">
        <f t="shared" si="4"/>
        <v>0</v>
      </c>
      <c r="AO46" s="74">
        <f t="shared" si="5"/>
        <v>0</v>
      </c>
      <c r="AP46" s="15">
        <f t="shared" si="6"/>
        <v>0</v>
      </c>
    </row>
    <row r="47" spans="1:46" x14ac:dyDescent="0.3">
      <c r="A47" s="9">
        <v>46</v>
      </c>
      <c r="B47" s="22" t="s">
        <v>16</v>
      </c>
      <c r="C47" s="14">
        <v>6</v>
      </c>
      <c r="D47" s="29"/>
      <c r="E47" s="30"/>
      <c r="F47" s="14">
        <v>7</v>
      </c>
      <c r="G47" s="29">
        <v>0</v>
      </c>
      <c r="H47" s="95">
        <v>0</v>
      </c>
      <c r="I47" s="29">
        <v>6</v>
      </c>
      <c r="J47" s="40"/>
      <c r="K47" s="14"/>
      <c r="L47" s="14"/>
      <c r="M47" s="14"/>
      <c r="N47" s="30"/>
      <c r="O47" s="14"/>
      <c r="P47" s="14"/>
      <c r="Q47" s="30"/>
      <c r="R47" s="14"/>
      <c r="S47" s="14"/>
      <c r="T47" s="96"/>
      <c r="U47" s="14"/>
      <c r="V47" s="14"/>
      <c r="W47" s="96"/>
      <c r="X47" s="14"/>
      <c r="Y47" s="14"/>
      <c r="Z47" s="16"/>
      <c r="AA47" s="14"/>
      <c r="AB47" s="14"/>
      <c r="AC47" s="30"/>
      <c r="AD47" s="14"/>
      <c r="AE47" s="14"/>
      <c r="AF47" s="97"/>
      <c r="AG47" s="14"/>
      <c r="AH47" s="14"/>
      <c r="AI47" s="30"/>
      <c r="AJ47" s="14"/>
      <c r="AK47" s="14"/>
      <c r="AL47" s="96"/>
      <c r="AM47" s="14">
        <f t="shared" si="7"/>
        <v>19</v>
      </c>
      <c r="AN47" s="72">
        <f t="shared" si="4"/>
        <v>0</v>
      </c>
      <c r="AO47" s="74">
        <f t="shared" si="5"/>
        <v>0</v>
      </c>
      <c r="AP47" s="15">
        <f t="shared" si="6"/>
        <v>0</v>
      </c>
    </row>
    <row r="48" spans="1:46" x14ac:dyDescent="0.3">
      <c r="A48" s="9">
        <v>47</v>
      </c>
      <c r="B48" s="22" t="s">
        <v>30</v>
      </c>
      <c r="C48" s="14">
        <v>2</v>
      </c>
      <c r="D48" s="29"/>
      <c r="E48" s="30"/>
      <c r="F48" s="14">
        <v>41</v>
      </c>
      <c r="G48" s="29">
        <v>0</v>
      </c>
      <c r="H48" s="95">
        <v>0</v>
      </c>
      <c r="I48" s="29">
        <v>2</v>
      </c>
      <c r="J48" s="40"/>
      <c r="K48" s="14"/>
      <c r="L48" s="14"/>
      <c r="M48" s="14"/>
      <c r="N48" s="30"/>
      <c r="O48" s="14"/>
      <c r="P48" s="14"/>
      <c r="Q48" s="30"/>
      <c r="R48" s="14"/>
      <c r="S48" s="14"/>
      <c r="T48" s="96"/>
      <c r="U48" s="14"/>
      <c r="V48" s="14"/>
      <c r="W48" s="96"/>
      <c r="X48" s="14"/>
      <c r="Y48" s="14"/>
      <c r="Z48" s="16"/>
      <c r="AA48" s="14"/>
      <c r="AB48" s="14"/>
      <c r="AC48" s="30"/>
      <c r="AD48" s="14"/>
      <c r="AE48" s="14"/>
      <c r="AF48" s="97"/>
      <c r="AG48" s="14"/>
      <c r="AH48" s="14"/>
      <c r="AI48" s="30"/>
      <c r="AJ48" s="14"/>
      <c r="AK48" s="14"/>
      <c r="AL48" s="96"/>
      <c r="AM48" s="14">
        <f t="shared" si="7"/>
        <v>45</v>
      </c>
      <c r="AN48" s="72">
        <f t="shared" si="4"/>
        <v>0</v>
      </c>
      <c r="AO48" s="74">
        <f t="shared" si="5"/>
        <v>0</v>
      </c>
      <c r="AP48" s="15">
        <f t="shared" si="6"/>
        <v>0</v>
      </c>
    </row>
    <row r="49" spans="1:42" x14ac:dyDescent="0.3">
      <c r="A49" s="9">
        <v>48</v>
      </c>
      <c r="B49" s="22" t="s">
        <v>34</v>
      </c>
      <c r="C49" s="14">
        <v>0</v>
      </c>
      <c r="D49" s="29"/>
      <c r="E49" s="30"/>
      <c r="F49" s="14">
        <v>2</v>
      </c>
      <c r="G49" s="29">
        <v>0</v>
      </c>
      <c r="H49" s="95">
        <v>0</v>
      </c>
      <c r="I49" s="29">
        <v>0</v>
      </c>
      <c r="J49" s="40">
        <v>0</v>
      </c>
      <c r="K49" s="14"/>
      <c r="L49" s="14"/>
      <c r="M49" s="14"/>
      <c r="N49" s="30"/>
      <c r="O49" s="14"/>
      <c r="P49" s="14"/>
      <c r="Q49" s="30"/>
      <c r="R49" s="14"/>
      <c r="S49" s="14"/>
      <c r="T49" s="96"/>
      <c r="U49" s="14"/>
      <c r="V49" s="14"/>
      <c r="W49" s="96"/>
      <c r="X49" s="14"/>
      <c r="Y49" s="14"/>
      <c r="Z49" s="16"/>
      <c r="AA49" s="14"/>
      <c r="AB49" s="14"/>
      <c r="AC49" s="30"/>
      <c r="AD49" s="14"/>
      <c r="AE49" s="14"/>
      <c r="AF49" s="97"/>
      <c r="AG49" s="14"/>
      <c r="AH49" s="14"/>
      <c r="AI49" s="30"/>
      <c r="AJ49" s="14"/>
      <c r="AK49" s="14"/>
      <c r="AL49" s="96"/>
      <c r="AM49" s="14">
        <f t="shared" si="7"/>
        <v>2</v>
      </c>
      <c r="AN49" s="72">
        <f t="shared" si="4"/>
        <v>0</v>
      </c>
      <c r="AO49" s="74">
        <f t="shared" si="5"/>
        <v>0</v>
      </c>
      <c r="AP49" s="15">
        <f t="shared" si="6"/>
        <v>0</v>
      </c>
    </row>
    <row r="50" spans="1:42" x14ac:dyDescent="0.3">
      <c r="A50" s="9">
        <v>49</v>
      </c>
      <c r="B50" s="22" t="s">
        <v>36</v>
      </c>
      <c r="C50" s="14">
        <v>19</v>
      </c>
      <c r="D50" s="29"/>
      <c r="E50" s="30"/>
      <c r="F50" s="14">
        <v>28</v>
      </c>
      <c r="G50" s="29">
        <v>0</v>
      </c>
      <c r="H50" s="95">
        <v>0</v>
      </c>
      <c r="I50" s="29">
        <v>43</v>
      </c>
      <c r="J50" s="40"/>
      <c r="K50" s="14"/>
      <c r="L50" s="14"/>
      <c r="M50" s="14"/>
      <c r="N50" s="30"/>
      <c r="O50" s="14"/>
      <c r="P50" s="14"/>
      <c r="Q50" s="30"/>
      <c r="R50" s="14"/>
      <c r="S50" s="14"/>
      <c r="T50" s="96"/>
      <c r="U50" s="14"/>
      <c r="V50" s="14"/>
      <c r="W50" s="96"/>
      <c r="X50" s="14"/>
      <c r="Y50" s="14"/>
      <c r="Z50" s="16"/>
      <c r="AA50" s="14"/>
      <c r="AB50" s="14"/>
      <c r="AC50" s="30"/>
      <c r="AD50" s="14"/>
      <c r="AE50" s="14"/>
      <c r="AF50" s="97"/>
      <c r="AG50" s="14"/>
      <c r="AH50" s="14"/>
      <c r="AI50" s="30"/>
      <c r="AJ50" s="14"/>
      <c r="AK50" s="14"/>
      <c r="AL50" s="96"/>
      <c r="AM50" s="14">
        <f t="shared" si="7"/>
        <v>90</v>
      </c>
      <c r="AN50" s="72">
        <f t="shared" si="4"/>
        <v>0</v>
      </c>
      <c r="AO50" s="74">
        <f t="shared" si="5"/>
        <v>0</v>
      </c>
      <c r="AP50" s="15">
        <f t="shared" si="6"/>
        <v>0</v>
      </c>
    </row>
    <row r="51" spans="1:42" x14ac:dyDescent="0.3">
      <c r="A51" s="9">
        <v>50</v>
      </c>
      <c r="B51" s="22" t="s">
        <v>53</v>
      </c>
      <c r="C51" s="14">
        <v>3</v>
      </c>
      <c r="D51" s="29"/>
      <c r="E51" s="30"/>
      <c r="F51" s="14">
        <v>2</v>
      </c>
      <c r="G51" s="29">
        <v>0</v>
      </c>
      <c r="H51" s="95">
        <v>0</v>
      </c>
      <c r="I51" s="29">
        <v>3</v>
      </c>
      <c r="J51" s="40"/>
      <c r="K51" s="14"/>
      <c r="L51" s="14"/>
      <c r="M51" s="14"/>
      <c r="N51" s="30"/>
      <c r="O51" s="14"/>
      <c r="P51" s="14"/>
      <c r="Q51" s="30"/>
      <c r="R51" s="14"/>
      <c r="S51" s="14"/>
      <c r="T51" s="96"/>
      <c r="U51" s="14"/>
      <c r="V51" s="14"/>
      <c r="W51" s="96"/>
      <c r="X51" s="14"/>
      <c r="Y51" s="14"/>
      <c r="Z51" s="30"/>
      <c r="AA51" s="14"/>
      <c r="AB51" s="14"/>
      <c r="AC51" s="30"/>
      <c r="AD51" s="14"/>
      <c r="AE51" s="14"/>
      <c r="AF51" s="97"/>
      <c r="AG51" s="14"/>
      <c r="AH51" s="14"/>
      <c r="AI51" s="30"/>
      <c r="AJ51" s="14"/>
      <c r="AK51" s="14"/>
      <c r="AL51" s="96"/>
      <c r="AM51" s="14">
        <f t="shared" si="7"/>
        <v>8</v>
      </c>
      <c r="AN51" s="72">
        <f t="shared" si="4"/>
        <v>0</v>
      </c>
      <c r="AO51" s="74">
        <f t="shared" si="5"/>
        <v>0</v>
      </c>
      <c r="AP51" s="15">
        <f t="shared" si="6"/>
        <v>0</v>
      </c>
    </row>
    <row r="52" spans="1:42" ht="16.2" thickBot="1" x14ac:dyDescent="0.35">
      <c r="E52" s="99"/>
      <c r="H52" s="99"/>
      <c r="K52" s="99"/>
      <c r="N52" s="99"/>
      <c r="Q52" s="99"/>
      <c r="T52" s="99"/>
      <c r="W52" s="99"/>
      <c r="Z52" s="99"/>
      <c r="AC52" s="99"/>
      <c r="AF52" s="99"/>
      <c r="AI52" s="99"/>
      <c r="AL52" s="99"/>
      <c r="AO52" s="99"/>
    </row>
    <row r="53" spans="1:42" ht="16.2" thickBot="1" x14ac:dyDescent="0.35">
      <c r="B53" s="59"/>
      <c r="C53" s="59">
        <f>SUM(C2:C51)</f>
        <v>4644</v>
      </c>
      <c r="D53" s="59">
        <f>SUM(D2:D51)</f>
        <v>71</v>
      </c>
      <c r="E53" s="60">
        <f>SUM(E2:E51)</f>
        <v>1415540.6099999999</v>
      </c>
      <c r="F53" s="59"/>
      <c r="G53" s="61"/>
      <c r="H53" s="62"/>
      <c r="I53" s="61"/>
      <c r="J53" s="59"/>
      <c r="K53" s="62"/>
      <c r="L53" s="59"/>
      <c r="M53" s="59"/>
      <c r="N53" s="62"/>
      <c r="O53" s="59"/>
      <c r="P53" s="59"/>
      <c r="Q53" s="62"/>
      <c r="R53" s="59"/>
      <c r="S53" s="59"/>
      <c r="T53" s="62"/>
      <c r="U53" s="59"/>
      <c r="V53" s="59"/>
      <c r="W53" s="62"/>
      <c r="X53" s="59"/>
      <c r="Y53" s="59"/>
      <c r="Z53" s="62"/>
      <c r="AA53" s="59"/>
      <c r="AB53" s="59"/>
      <c r="AC53" s="62"/>
      <c r="AD53" s="5"/>
      <c r="AE53" s="59"/>
      <c r="AF53" s="62"/>
      <c r="AG53" s="5"/>
      <c r="AH53" s="5"/>
      <c r="AI53" s="62"/>
      <c r="AJ53" s="59"/>
      <c r="AK53" s="59"/>
      <c r="AL53" s="62"/>
      <c r="AM53" s="91">
        <f>SUM(AM2:AM51)</f>
        <v>12477.700000000003</v>
      </c>
      <c r="AN53" s="92">
        <f>SUM(AN2:AN47)</f>
        <v>248</v>
      </c>
      <c r="AO53" s="93">
        <f>SUM(AO2:AO51)</f>
        <v>4891126.9099999992</v>
      </c>
      <c r="AP53" s="94">
        <f>AN53/AM53</f>
        <v>1.987545781674507E-2</v>
      </c>
    </row>
  </sheetData>
  <autoFilter ref="B1:AP50" xr:uid="{058E89DB-A690-4998-BA45-9D85B11D0F53}">
    <sortState xmlns:xlrd2="http://schemas.microsoft.com/office/spreadsheetml/2017/richdata2" ref="B2:AP51">
      <sortCondition descending="1" ref="AP1:AP50"/>
    </sortState>
  </autoFilter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F8AC-CB52-4AD1-9532-02C715C501B6}">
  <dimension ref="A1:E54"/>
  <sheetViews>
    <sheetView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E50" xr:uid="{02CCF8AC-CB52-4AD1-9532-02C715C501B6}">
    <sortState xmlns:xlrd2="http://schemas.microsoft.com/office/spreadsheetml/2017/richdata2" ref="A2:E50">
      <sortCondition descending="1" ref="B1:B5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1FD3-0652-493C-9625-38D8C62DC7E1}">
  <dimension ref="A1:E54"/>
  <sheetViews>
    <sheetView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E1" xr:uid="{FC8B1FD3-0652-493C-9625-38D8C62DC7E1}">
    <sortState xmlns:xlrd2="http://schemas.microsoft.com/office/spreadsheetml/2017/richdata2" ref="A2:E51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2E0E-19A6-42C5-AE8D-75EDA5F5E41C}">
  <dimension ref="A1:E54"/>
  <sheetViews>
    <sheetView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B1" xr:uid="{5E712E0E-19A6-42C5-AE8D-75EDA5F5E41C}">
    <sortState xmlns:xlrd2="http://schemas.microsoft.com/office/spreadsheetml/2017/richdata2" ref="A2:B51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7FD2-72AC-41DE-B372-E2764E01A79C}">
  <dimension ref="A1:E54"/>
  <sheetViews>
    <sheetView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E1" xr:uid="{DB937FD2-72AC-41DE-B372-E2764E01A79C}">
    <sortState xmlns:xlrd2="http://schemas.microsoft.com/office/spreadsheetml/2017/richdata2" ref="A2:E5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D1B5-B868-47F2-B96A-01239BF0C608}">
  <dimension ref="A1:E54"/>
  <sheetViews>
    <sheetView zoomScaleNormal="100" workbookViewId="0">
      <selection activeCell="D37" sqref="D37"/>
    </sheetView>
  </sheetViews>
  <sheetFormatPr baseColWidth="10" defaultRowHeight="15.6" x14ac:dyDescent="0.3"/>
  <cols>
    <col min="1" max="1" width="6.19921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3" t="s">
        <v>7</v>
      </c>
      <c r="B1" s="23" t="s">
        <v>0</v>
      </c>
      <c r="C1" s="23" t="s">
        <v>60</v>
      </c>
      <c r="D1" s="24" t="s">
        <v>3</v>
      </c>
      <c r="E1" s="25" t="s">
        <v>2</v>
      </c>
    </row>
    <row r="2" spans="1:5" x14ac:dyDescent="0.3">
      <c r="A2" s="9">
        <v>1</v>
      </c>
      <c r="B2" s="21" t="s">
        <v>49</v>
      </c>
      <c r="C2" s="14">
        <v>319</v>
      </c>
      <c r="D2" s="29">
        <v>12</v>
      </c>
      <c r="E2" s="64">
        <v>297003</v>
      </c>
    </row>
    <row r="3" spans="1:5" x14ac:dyDescent="0.3">
      <c r="A3" s="9">
        <v>2</v>
      </c>
      <c r="B3" s="32" t="s">
        <v>20</v>
      </c>
      <c r="C3" s="14">
        <v>34</v>
      </c>
      <c r="D3" s="29">
        <v>6</v>
      </c>
      <c r="E3" s="65">
        <v>190332.61</v>
      </c>
    </row>
    <row r="4" spans="1:5" x14ac:dyDescent="0.3">
      <c r="A4" s="9">
        <v>3</v>
      </c>
      <c r="B4" s="22" t="s">
        <v>31</v>
      </c>
      <c r="C4" s="14">
        <v>75</v>
      </c>
      <c r="D4" s="29">
        <v>3</v>
      </c>
      <c r="E4" s="65">
        <v>139329</v>
      </c>
    </row>
    <row r="5" spans="1:5" x14ac:dyDescent="0.3">
      <c r="A5" s="9">
        <v>4</v>
      </c>
      <c r="B5" s="22" t="s">
        <v>17</v>
      </c>
      <c r="C5" s="14">
        <v>193</v>
      </c>
      <c r="D5" s="29">
        <v>4</v>
      </c>
      <c r="E5" s="65">
        <v>98075</v>
      </c>
    </row>
    <row r="6" spans="1:5" x14ac:dyDescent="0.3">
      <c r="A6" s="9">
        <v>5</v>
      </c>
      <c r="B6" s="22" t="s">
        <v>44</v>
      </c>
      <c r="C6" s="14">
        <v>607</v>
      </c>
      <c r="D6" s="29">
        <v>7</v>
      </c>
      <c r="E6" s="65">
        <v>97191</v>
      </c>
    </row>
    <row r="7" spans="1:5" x14ac:dyDescent="0.3">
      <c r="A7" s="9">
        <v>6</v>
      </c>
      <c r="B7" s="22" t="s">
        <v>33</v>
      </c>
      <c r="C7" s="14">
        <v>108</v>
      </c>
      <c r="D7" s="29">
        <v>2</v>
      </c>
      <c r="E7" s="66">
        <v>83074</v>
      </c>
    </row>
    <row r="8" spans="1:5" x14ac:dyDescent="0.3">
      <c r="A8" s="9">
        <v>7</v>
      </c>
      <c r="B8" s="22" t="s">
        <v>24</v>
      </c>
      <c r="C8" s="14">
        <v>59</v>
      </c>
      <c r="D8" s="29">
        <v>3</v>
      </c>
      <c r="E8" s="66">
        <v>82007</v>
      </c>
    </row>
    <row r="9" spans="1:5" x14ac:dyDescent="0.3">
      <c r="A9" s="9">
        <v>8</v>
      </c>
      <c r="B9" s="22" t="s">
        <v>58</v>
      </c>
      <c r="C9" s="14">
        <v>173</v>
      </c>
      <c r="D9" s="29">
        <v>2</v>
      </c>
      <c r="E9" s="66">
        <v>72907</v>
      </c>
    </row>
    <row r="10" spans="1:5" x14ac:dyDescent="0.3">
      <c r="A10" s="9">
        <v>9</v>
      </c>
      <c r="B10" s="22" t="s">
        <v>42</v>
      </c>
      <c r="C10" s="14">
        <v>118</v>
      </c>
      <c r="D10" s="29">
        <v>1</v>
      </c>
      <c r="E10" s="66">
        <v>69410</v>
      </c>
    </row>
    <row r="11" spans="1:5" x14ac:dyDescent="0.3">
      <c r="A11" s="9">
        <v>10</v>
      </c>
      <c r="B11" s="22" t="s">
        <v>47</v>
      </c>
      <c r="C11" s="14">
        <v>536</v>
      </c>
      <c r="D11" s="29">
        <v>3</v>
      </c>
      <c r="E11" s="66">
        <v>57276</v>
      </c>
    </row>
    <row r="12" spans="1:5" x14ac:dyDescent="0.3">
      <c r="A12" s="9">
        <v>11</v>
      </c>
      <c r="B12" s="22" t="s">
        <v>14</v>
      </c>
      <c r="C12" s="14">
        <v>134</v>
      </c>
      <c r="D12" s="29">
        <v>3</v>
      </c>
      <c r="E12" s="66">
        <v>48215.5</v>
      </c>
    </row>
    <row r="13" spans="1:5" x14ac:dyDescent="0.3">
      <c r="A13" s="9">
        <v>12</v>
      </c>
      <c r="B13" s="45" t="s">
        <v>28</v>
      </c>
      <c r="C13" s="46">
        <v>64</v>
      </c>
      <c r="D13" s="29">
        <v>2</v>
      </c>
      <c r="E13" s="66">
        <v>36952</v>
      </c>
    </row>
    <row r="14" spans="1:5" x14ac:dyDescent="0.3">
      <c r="A14" s="9">
        <v>13</v>
      </c>
      <c r="B14" s="32" t="s">
        <v>15</v>
      </c>
      <c r="C14" s="14">
        <v>58</v>
      </c>
      <c r="D14" s="29">
        <v>1</v>
      </c>
      <c r="E14" s="66">
        <v>36744</v>
      </c>
    </row>
    <row r="15" spans="1:5" x14ac:dyDescent="0.3">
      <c r="A15" s="9">
        <v>14</v>
      </c>
      <c r="B15" s="22" t="s">
        <v>37</v>
      </c>
      <c r="C15" s="14">
        <v>403</v>
      </c>
      <c r="D15" s="29">
        <v>2</v>
      </c>
      <c r="E15" s="66">
        <v>25668.5</v>
      </c>
    </row>
    <row r="16" spans="1:5" x14ac:dyDescent="0.3">
      <c r="A16" s="9">
        <v>15</v>
      </c>
      <c r="B16" s="22" t="s">
        <v>46</v>
      </c>
      <c r="C16" s="14">
        <v>166</v>
      </c>
      <c r="D16" s="29">
        <v>7</v>
      </c>
      <c r="E16" s="66">
        <v>20071</v>
      </c>
    </row>
    <row r="17" spans="1:5" x14ac:dyDescent="0.3">
      <c r="A17" s="9">
        <v>16</v>
      </c>
      <c r="B17" s="22" t="s">
        <v>13</v>
      </c>
      <c r="C17" s="14">
        <v>94</v>
      </c>
      <c r="D17" s="29">
        <v>1</v>
      </c>
      <c r="E17" s="66">
        <v>16006</v>
      </c>
    </row>
    <row r="18" spans="1:5" x14ac:dyDescent="0.3">
      <c r="A18" s="9">
        <v>17</v>
      </c>
      <c r="B18" s="32" t="s">
        <v>50</v>
      </c>
      <c r="C18" s="14">
        <v>87</v>
      </c>
      <c r="D18" s="29">
        <v>1</v>
      </c>
      <c r="E18" s="66">
        <v>13475</v>
      </c>
    </row>
    <row r="19" spans="1:5" x14ac:dyDescent="0.3">
      <c r="A19" s="9">
        <v>18</v>
      </c>
      <c r="B19" s="22" t="s">
        <v>35</v>
      </c>
      <c r="C19" s="14">
        <v>9</v>
      </c>
      <c r="D19" s="29">
        <v>4</v>
      </c>
      <c r="E19" s="66">
        <v>12760</v>
      </c>
    </row>
    <row r="20" spans="1:5" x14ac:dyDescent="0.3">
      <c r="A20" s="9">
        <v>19</v>
      </c>
      <c r="B20" s="22" t="s">
        <v>27</v>
      </c>
      <c r="C20" s="14">
        <v>285</v>
      </c>
      <c r="D20" s="29">
        <v>3</v>
      </c>
      <c r="E20" s="66">
        <v>11668</v>
      </c>
    </row>
    <row r="21" spans="1:5" x14ac:dyDescent="0.3">
      <c r="A21" s="9">
        <v>20</v>
      </c>
      <c r="B21" s="45" t="s">
        <v>23</v>
      </c>
      <c r="C21" s="46">
        <v>138</v>
      </c>
      <c r="D21" s="29">
        <v>1</v>
      </c>
      <c r="E21" s="66">
        <v>3014</v>
      </c>
    </row>
    <row r="22" spans="1:5" x14ac:dyDescent="0.3">
      <c r="A22" s="9">
        <v>21</v>
      </c>
      <c r="B22" s="32" t="s">
        <v>19</v>
      </c>
      <c r="C22" s="14">
        <v>102</v>
      </c>
      <c r="D22" s="29">
        <v>1</v>
      </c>
      <c r="E22" s="66">
        <v>2764</v>
      </c>
    </row>
    <row r="23" spans="1:5" x14ac:dyDescent="0.3">
      <c r="A23" s="9">
        <v>22</v>
      </c>
      <c r="B23" s="22" t="s">
        <v>25</v>
      </c>
      <c r="C23" s="14">
        <v>21</v>
      </c>
      <c r="D23" s="29">
        <v>1</v>
      </c>
      <c r="E23" s="66">
        <v>1209</v>
      </c>
    </row>
    <row r="24" spans="1:5" x14ac:dyDescent="0.3">
      <c r="A24" s="9">
        <v>23</v>
      </c>
      <c r="B24" s="32" t="s">
        <v>29</v>
      </c>
      <c r="C24" s="14">
        <v>65</v>
      </c>
      <c r="D24" s="29">
        <v>1</v>
      </c>
      <c r="E24" s="66">
        <v>389</v>
      </c>
    </row>
    <row r="25" spans="1:5" x14ac:dyDescent="0.3">
      <c r="A25" s="9">
        <v>24</v>
      </c>
      <c r="B25" s="84" t="s">
        <v>8</v>
      </c>
      <c r="C25" s="85">
        <v>0</v>
      </c>
      <c r="D25" s="86"/>
      <c r="E25" s="87"/>
    </row>
    <row r="26" spans="1:5" x14ac:dyDescent="0.3">
      <c r="A26" s="9">
        <v>25</v>
      </c>
      <c r="B26" s="84" t="s">
        <v>57</v>
      </c>
      <c r="C26" s="85">
        <v>0</v>
      </c>
      <c r="D26" s="86"/>
      <c r="E26" s="87"/>
    </row>
    <row r="27" spans="1:5" x14ac:dyDescent="0.3">
      <c r="A27" s="9">
        <v>26</v>
      </c>
      <c r="B27" s="84" t="s">
        <v>9</v>
      </c>
      <c r="C27" s="85">
        <v>3</v>
      </c>
      <c r="D27" s="86"/>
      <c r="E27" s="87"/>
    </row>
    <row r="28" spans="1:5" x14ac:dyDescent="0.3">
      <c r="A28" s="53">
        <v>27</v>
      </c>
      <c r="B28" s="84" t="s">
        <v>10</v>
      </c>
      <c r="C28" s="85">
        <v>12</v>
      </c>
      <c r="D28" s="86"/>
      <c r="E28" s="87"/>
    </row>
    <row r="29" spans="1:5" x14ac:dyDescent="0.3">
      <c r="A29" s="9">
        <v>28</v>
      </c>
      <c r="B29" s="84" t="s">
        <v>11</v>
      </c>
      <c r="C29" s="85">
        <v>2</v>
      </c>
      <c r="D29" s="86"/>
      <c r="E29" s="87"/>
    </row>
    <row r="30" spans="1:5" x14ac:dyDescent="0.3">
      <c r="A30" s="9">
        <v>29</v>
      </c>
      <c r="B30" s="84" t="s">
        <v>45</v>
      </c>
      <c r="C30" s="85">
        <v>30</v>
      </c>
      <c r="D30" s="86"/>
      <c r="E30" s="87"/>
    </row>
    <row r="31" spans="1:5" x14ac:dyDescent="0.3">
      <c r="A31" s="9">
        <v>30</v>
      </c>
      <c r="B31" s="84" t="s">
        <v>12</v>
      </c>
      <c r="C31" s="85">
        <v>0</v>
      </c>
      <c r="D31" s="86"/>
      <c r="E31" s="87"/>
    </row>
    <row r="32" spans="1:5" x14ac:dyDescent="0.3">
      <c r="A32" s="53">
        <v>31</v>
      </c>
      <c r="B32" s="84" t="s">
        <v>56</v>
      </c>
      <c r="C32" s="85">
        <v>155</v>
      </c>
      <c r="D32" s="86"/>
      <c r="E32" s="87"/>
    </row>
    <row r="33" spans="1:5" x14ac:dyDescent="0.3">
      <c r="A33" s="9">
        <v>32</v>
      </c>
      <c r="B33" s="84" t="s">
        <v>16</v>
      </c>
      <c r="C33" s="85">
        <v>6</v>
      </c>
      <c r="D33" s="86"/>
      <c r="E33" s="87"/>
    </row>
    <row r="34" spans="1:5" x14ac:dyDescent="0.3">
      <c r="A34" s="9">
        <v>33</v>
      </c>
      <c r="B34" s="89" t="s">
        <v>18</v>
      </c>
      <c r="C34" s="85">
        <v>70</v>
      </c>
      <c r="D34" s="86"/>
      <c r="E34" s="87"/>
    </row>
    <row r="35" spans="1:5" x14ac:dyDescent="0.3">
      <c r="A35" s="9">
        <v>34</v>
      </c>
      <c r="B35" s="89" t="s">
        <v>21</v>
      </c>
      <c r="C35" s="85">
        <v>3</v>
      </c>
      <c r="D35" s="86"/>
      <c r="E35" s="88"/>
    </row>
    <row r="36" spans="1:5" x14ac:dyDescent="0.3">
      <c r="A36" s="9">
        <v>35</v>
      </c>
      <c r="B36" s="84" t="s">
        <v>22</v>
      </c>
      <c r="C36" s="85">
        <v>0</v>
      </c>
      <c r="D36" s="86"/>
      <c r="E36" s="88"/>
    </row>
    <row r="37" spans="1:5" x14ac:dyDescent="0.3">
      <c r="A37" s="9">
        <v>36</v>
      </c>
      <c r="B37" s="84" t="s">
        <v>43</v>
      </c>
      <c r="C37" s="85">
        <v>14</v>
      </c>
      <c r="D37" s="86"/>
      <c r="E37" s="87"/>
    </row>
    <row r="38" spans="1:5" x14ac:dyDescent="0.3">
      <c r="A38" s="9">
        <v>37</v>
      </c>
      <c r="B38" s="84" t="s">
        <v>26</v>
      </c>
      <c r="C38" s="85">
        <v>26</v>
      </c>
      <c r="D38" s="86"/>
      <c r="E38" s="88"/>
    </row>
    <row r="39" spans="1:5" x14ac:dyDescent="0.3">
      <c r="A39" s="9">
        <v>38</v>
      </c>
      <c r="B39" s="84" t="s">
        <v>30</v>
      </c>
      <c r="C39" s="85">
        <v>2</v>
      </c>
      <c r="D39" s="86"/>
      <c r="E39" s="87"/>
    </row>
    <row r="40" spans="1:5" x14ac:dyDescent="0.3">
      <c r="A40" s="9">
        <v>39</v>
      </c>
      <c r="B40" s="89" t="s">
        <v>32</v>
      </c>
      <c r="C40" s="85">
        <v>3</v>
      </c>
      <c r="D40" s="86"/>
      <c r="E40" s="87"/>
    </row>
    <row r="41" spans="1:5" x14ac:dyDescent="0.3">
      <c r="A41" s="9">
        <v>40</v>
      </c>
      <c r="B41" s="84" t="s">
        <v>34</v>
      </c>
      <c r="C41" s="85">
        <v>0</v>
      </c>
      <c r="D41" s="86"/>
      <c r="E41" s="87"/>
    </row>
    <row r="42" spans="1:5" x14ac:dyDescent="0.3">
      <c r="A42" s="9">
        <v>41</v>
      </c>
      <c r="B42" s="84" t="s">
        <v>36</v>
      </c>
      <c r="C42" s="85">
        <v>19</v>
      </c>
      <c r="D42" s="86"/>
      <c r="E42" s="87"/>
    </row>
    <row r="43" spans="1:5" x14ac:dyDescent="0.3">
      <c r="A43" s="9">
        <v>42</v>
      </c>
      <c r="B43" s="84" t="s">
        <v>51</v>
      </c>
      <c r="C43" s="85">
        <v>0</v>
      </c>
      <c r="D43" s="86"/>
      <c r="E43" s="87"/>
    </row>
    <row r="44" spans="1:5" x14ac:dyDescent="0.3">
      <c r="A44" s="9">
        <v>43</v>
      </c>
      <c r="B44" s="84" t="s">
        <v>52</v>
      </c>
      <c r="C44" s="85">
        <v>0</v>
      </c>
      <c r="D44" s="86"/>
      <c r="E44" s="87"/>
    </row>
    <row r="45" spans="1:5" x14ac:dyDescent="0.3">
      <c r="A45" s="9">
        <v>44</v>
      </c>
      <c r="B45" s="84" t="s">
        <v>53</v>
      </c>
      <c r="C45" s="85">
        <v>3</v>
      </c>
      <c r="D45" s="86"/>
      <c r="E45" s="87"/>
    </row>
    <row r="46" spans="1:5" x14ac:dyDescent="0.3">
      <c r="A46" s="9">
        <v>45</v>
      </c>
      <c r="B46" s="84" t="s">
        <v>38</v>
      </c>
      <c r="C46" s="85">
        <v>0</v>
      </c>
      <c r="D46" s="86"/>
      <c r="E46" s="87"/>
    </row>
    <row r="47" spans="1:5" x14ac:dyDescent="0.3">
      <c r="A47" s="53">
        <v>46</v>
      </c>
      <c r="B47" s="84" t="s">
        <v>39</v>
      </c>
      <c r="C47" s="85">
        <v>196</v>
      </c>
      <c r="D47" s="86"/>
      <c r="E47" s="87"/>
    </row>
    <row r="48" spans="1:5" x14ac:dyDescent="0.3">
      <c r="A48" s="9">
        <v>47</v>
      </c>
      <c r="B48" s="84" t="s">
        <v>40</v>
      </c>
      <c r="C48" s="85">
        <v>0</v>
      </c>
      <c r="D48" s="86"/>
      <c r="E48" s="90"/>
    </row>
    <row r="49" spans="1:5" x14ac:dyDescent="0.3">
      <c r="A49" s="9">
        <v>48</v>
      </c>
      <c r="B49" s="84" t="s">
        <v>41</v>
      </c>
      <c r="C49" s="85">
        <v>0</v>
      </c>
      <c r="D49" s="86"/>
      <c r="E49" s="90"/>
    </row>
    <row r="50" spans="1:5" x14ac:dyDescent="0.3">
      <c r="A50" s="9">
        <v>49</v>
      </c>
      <c r="B50" s="84" t="s">
        <v>54</v>
      </c>
      <c r="C50" s="85">
        <v>0</v>
      </c>
      <c r="D50" s="86"/>
      <c r="E50" s="90"/>
    </row>
    <row r="51" spans="1:5" x14ac:dyDescent="0.3">
      <c r="A51" s="53">
        <v>50</v>
      </c>
      <c r="B51" s="89" t="s">
        <v>59</v>
      </c>
      <c r="C51" s="85">
        <v>266</v>
      </c>
      <c r="D51" s="86"/>
      <c r="E51" s="90"/>
    </row>
    <row r="52" spans="1:5" x14ac:dyDescent="0.3">
      <c r="B52" s="68"/>
      <c r="C52" s="69">
        <f>SUM(C2:C51)</f>
        <v>4658</v>
      </c>
      <c r="D52" s="69">
        <f>SUM(D2:D51)</f>
        <v>71</v>
      </c>
      <c r="E52" s="70">
        <f>SUM(E2:E51)</f>
        <v>1415540.6099999999</v>
      </c>
    </row>
    <row r="53" spans="1:5" x14ac:dyDescent="0.3">
      <c r="A53" s="2"/>
      <c r="B53" s="2"/>
      <c r="C53" s="2"/>
      <c r="D53" s="67"/>
      <c r="E53" s="8"/>
    </row>
    <row r="54" spans="1:5" x14ac:dyDescent="0.3">
      <c r="E5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76C9-5200-495A-9753-727BEDD3D269}">
  <dimension ref="A1:AT52"/>
  <sheetViews>
    <sheetView zoomScaleNormal="100" workbookViewId="0">
      <selection activeCell="AR35" sqref="AR35"/>
    </sheetView>
  </sheetViews>
  <sheetFormatPr baseColWidth="10" defaultRowHeight="15.6" x14ac:dyDescent="0.3"/>
  <cols>
    <col min="1" max="1" width="3.09765625" bestFit="1" customWidth="1"/>
    <col min="2" max="2" width="20" customWidth="1"/>
    <col min="3" max="3" width="13.5" hidden="1" customWidth="1"/>
    <col min="4" max="4" width="10.8984375" style="11" hidden="1" customWidth="1"/>
    <col min="5" max="5" width="13.8984375" style="4" hidden="1" customWidth="1"/>
    <col min="6" max="6" width="14.5" customWidth="1"/>
    <col min="7" max="7" width="10.59765625" style="11" customWidth="1"/>
    <col min="8" max="8" width="13.8984375" style="4" customWidth="1"/>
    <col min="9" max="9" width="10.59765625" style="11" hidden="1" customWidth="1"/>
    <col min="10" max="10" width="10.59765625" hidden="1" customWidth="1"/>
    <col min="11" max="11" width="13" style="4" hidden="1" customWidth="1"/>
    <col min="12" max="13" width="10.59765625" hidden="1" customWidth="1"/>
    <col min="14" max="14" width="13" style="4" hidden="1" customWidth="1"/>
    <col min="15" max="16" width="10.59765625" hidden="1" customWidth="1"/>
    <col min="17" max="17" width="13.3984375" style="4" hidden="1" customWidth="1"/>
    <col min="18" max="19" width="10.59765625" hidden="1" customWidth="1"/>
    <col min="20" max="20" width="20.3984375" style="4" hidden="1" customWidth="1"/>
    <col min="21" max="21" width="16" hidden="1" customWidth="1"/>
    <col min="22" max="22" width="10.59765625" hidden="1" customWidth="1"/>
    <col min="23" max="23" width="16" style="4" hidden="1" customWidth="1"/>
    <col min="24" max="25" width="10.59765625" hidden="1" customWidth="1"/>
    <col min="26" max="26" width="11.8984375" style="4" hidden="1" customWidth="1"/>
    <col min="27" max="27" width="15.3984375" hidden="1" customWidth="1"/>
    <col min="28" max="28" width="10.59765625" hidden="1" customWidth="1"/>
    <col min="29" max="29" width="12.8984375" style="4" hidden="1" customWidth="1"/>
    <col min="30" max="30" width="15.3984375" style="2" hidden="1" customWidth="1"/>
    <col min="31" max="31" width="10.59765625" hidden="1" customWidth="1"/>
    <col min="32" max="32" width="11.8984375" style="4" hidden="1" customWidth="1"/>
    <col min="33" max="33" width="15.3984375" style="2" hidden="1" customWidth="1"/>
    <col min="34" max="34" width="10.59765625" style="2" hidden="1" customWidth="1"/>
    <col min="35" max="35" width="16.296875" style="4" hidden="1" customWidth="1"/>
    <col min="36" max="36" width="13.69921875" hidden="1" customWidth="1"/>
    <col min="37" max="37" width="10.3984375" hidden="1" customWidth="1"/>
    <col min="38" max="38" width="15.3984375" style="4" hidden="1" customWidth="1"/>
    <col min="39" max="39" width="24.8984375" hidden="1" customWidth="1"/>
    <col min="40" max="40" width="9.765625E-2" hidden="1" customWidth="1"/>
    <col min="41" max="41" width="21.19921875" style="4" hidden="1" customWidth="1"/>
    <col min="42" max="42" width="14.8984375" hidden="1" customWidth="1"/>
    <col min="43" max="43" width="10.59765625" customWidth="1"/>
    <col min="45" max="46" width="13.3984375" bestFit="1" customWidth="1"/>
  </cols>
  <sheetData>
    <row r="1" spans="1:42" x14ac:dyDescent="0.3">
      <c r="A1" s="13" t="s">
        <v>7</v>
      </c>
      <c r="B1" s="23" t="s">
        <v>0</v>
      </c>
      <c r="C1" s="23" t="s">
        <v>60</v>
      </c>
      <c r="D1" s="24" t="s">
        <v>3</v>
      </c>
      <c r="E1" s="25" t="s">
        <v>2</v>
      </c>
      <c r="F1" s="23" t="s">
        <v>61</v>
      </c>
      <c r="G1" s="24" t="s">
        <v>3</v>
      </c>
      <c r="H1" s="25" t="s">
        <v>2</v>
      </c>
      <c r="I1" s="23" t="s">
        <v>62</v>
      </c>
      <c r="J1" s="24" t="s">
        <v>3</v>
      </c>
      <c r="K1" s="25" t="s">
        <v>2</v>
      </c>
      <c r="L1" s="23" t="s">
        <v>63</v>
      </c>
      <c r="M1" s="24" t="s">
        <v>3</v>
      </c>
      <c r="N1" s="25" t="s">
        <v>2</v>
      </c>
      <c r="O1" s="23" t="s">
        <v>64</v>
      </c>
      <c r="P1" s="24" t="s">
        <v>3</v>
      </c>
      <c r="Q1" s="25" t="s">
        <v>2</v>
      </c>
      <c r="R1" s="23" t="s">
        <v>65</v>
      </c>
      <c r="S1" s="24" t="s">
        <v>3</v>
      </c>
      <c r="T1" s="25" t="s">
        <v>2</v>
      </c>
      <c r="U1" s="23" t="s">
        <v>66</v>
      </c>
      <c r="V1" s="24" t="s">
        <v>3</v>
      </c>
      <c r="W1" s="25" t="s">
        <v>2</v>
      </c>
      <c r="X1" s="23" t="s">
        <v>67</v>
      </c>
      <c r="Y1" s="24" t="s">
        <v>3</v>
      </c>
      <c r="Z1" s="25" t="s">
        <v>2</v>
      </c>
      <c r="AA1" s="23" t="s">
        <v>68</v>
      </c>
      <c r="AB1" s="24" t="s">
        <v>3</v>
      </c>
      <c r="AC1" s="25" t="s">
        <v>2</v>
      </c>
      <c r="AD1" s="23" t="s">
        <v>69</v>
      </c>
      <c r="AE1" s="24" t="s">
        <v>3</v>
      </c>
      <c r="AF1" s="25" t="s">
        <v>2</v>
      </c>
      <c r="AG1" s="23" t="s">
        <v>70</v>
      </c>
      <c r="AH1" s="24" t="s">
        <v>3</v>
      </c>
      <c r="AI1" s="25" t="s">
        <v>2</v>
      </c>
      <c r="AJ1" s="23" t="s">
        <v>71</v>
      </c>
      <c r="AK1" s="24" t="s">
        <v>3</v>
      </c>
      <c r="AL1" s="25" t="s">
        <v>2</v>
      </c>
      <c r="AM1" s="26" t="s">
        <v>5</v>
      </c>
      <c r="AN1" s="26" t="s">
        <v>6</v>
      </c>
      <c r="AO1" s="27" t="s">
        <v>55</v>
      </c>
      <c r="AP1" s="28" t="s">
        <v>4</v>
      </c>
    </row>
    <row r="2" spans="1:42" x14ac:dyDescent="0.3">
      <c r="A2" s="9">
        <v>1</v>
      </c>
      <c r="B2" s="71" t="s">
        <v>27</v>
      </c>
      <c r="C2" s="72">
        <v>285</v>
      </c>
      <c r="D2" s="73">
        <v>3</v>
      </c>
      <c r="E2" s="65">
        <v>11668</v>
      </c>
      <c r="F2" s="72">
        <v>83</v>
      </c>
      <c r="G2" s="73">
        <v>7</v>
      </c>
      <c r="H2" s="65">
        <v>243995</v>
      </c>
      <c r="I2" s="39"/>
      <c r="J2" s="40"/>
      <c r="K2" s="38"/>
      <c r="L2" s="37"/>
      <c r="M2" s="40"/>
      <c r="N2" s="38"/>
      <c r="O2" s="37"/>
      <c r="P2" s="40"/>
      <c r="Q2" s="38"/>
      <c r="R2" s="14"/>
      <c r="S2" s="41"/>
      <c r="T2" s="42"/>
      <c r="U2" s="14"/>
      <c r="V2" s="41"/>
      <c r="W2" s="42"/>
      <c r="X2" s="14"/>
      <c r="Y2" s="14"/>
      <c r="Z2" s="16"/>
      <c r="AA2" s="43"/>
      <c r="AB2" s="40"/>
      <c r="AC2" s="38"/>
      <c r="AD2" s="43"/>
      <c r="AE2" s="40"/>
      <c r="AF2" s="38"/>
      <c r="AG2" s="43"/>
      <c r="AH2" s="43"/>
      <c r="AI2" s="38"/>
      <c r="AJ2" s="14"/>
      <c r="AK2" s="41"/>
      <c r="AL2" s="44"/>
      <c r="AM2" s="14">
        <f>SUM(C2+F2+I2+L2+O2+R2+U2+X2+AA2+AD2+AG2+AJ2)</f>
        <v>368</v>
      </c>
      <c r="AN2" s="14">
        <f t="shared" ref="AN2:AO4" si="0">SUM(D2,G2,J2,M2,P2,S2,V2,Y2,AB2,AE2,AH2,AK2)</f>
        <v>10</v>
      </c>
      <c r="AO2" s="35">
        <f t="shared" si="0"/>
        <v>255663</v>
      </c>
      <c r="AP2" s="36">
        <f>AN2/AM2</f>
        <v>2.717391304347826E-2</v>
      </c>
    </row>
    <row r="3" spans="1:42" x14ac:dyDescent="0.3">
      <c r="A3" s="9">
        <v>2</v>
      </c>
      <c r="B3" s="71" t="s">
        <v>39</v>
      </c>
      <c r="C3" s="72">
        <v>196</v>
      </c>
      <c r="D3" s="73"/>
      <c r="E3" s="74"/>
      <c r="F3" s="72">
        <v>146</v>
      </c>
      <c r="G3" s="73">
        <v>1</v>
      </c>
      <c r="H3" s="65">
        <v>170742</v>
      </c>
      <c r="I3" s="29"/>
      <c r="J3" s="14"/>
      <c r="K3" s="31"/>
      <c r="L3" s="14"/>
      <c r="M3" s="14"/>
      <c r="N3" s="35"/>
      <c r="O3" s="14"/>
      <c r="P3" s="14"/>
      <c r="Q3" s="35"/>
      <c r="R3" s="14"/>
      <c r="S3" s="14"/>
      <c r="T3" s="31"/>
      <c r="U3" s="14"/>
      <c r="V3" s="14"/>
      <c r="W3" s="31"/>
      <c r="X3" s="14"/>
      <c r="Y3" s="14"/>
      <c r="Z3" s="16"/>
      <c r="AA3" s="14"/>
      <c r="AB3" s="14"/>
      <c r="AC3" s="35"/>
      <c r="AD3" s="14"/>
      <c r="AE3" s="14"/>
      <c r="AF3" s="33"/>
      <c r="AG3" s="14"/>
      <c r="AH3" s="14"/>
      <c r="AI3" s="35"/>
      <c r="AJ3" s="14"/>
      <c r="AK3" s="14"/>
      <c r="AL3" s="44"/>
      <c r="AM3" s="14">
        <f>SUM(C3+F3+I3+L3+O3+R3+U3+X3+AA3+AD3+AG3+AJ3)</f>
        <v>342</v>
      </c>
      <c r="AN3" s="14">
        <f t="shared" si="0"/>
        <v>1</v>
      </c>
      <c r="AO3" s="35">
        <f t="shared" si="0"/>
        <v>170742</v>
      </c>
      <c r="AP3" s="36">
        <f>AN3/AM3</f>
        <v>2.9239766081871343E-3</v>
      </c>
    </row>
    <row r="4" spans="1:42" x14ac:dyDescent="0.3">
      <c r="A4" s="9">
        <v>3</v>
      </c>
      <c r="B4" s="75" t="s">
        <v>19</v>
      </c>
      <c r="C4" s="72">
        <v>102</v>
      </c>
      <c r="D4" s="73">
        <v>1</v>
      </c>
      <c r="E4" s="65">
        <v>2764</v>
      </c>
      <c r="F4" s="72">
        <v>253</v>
      </c>
      <c r="G4" s="73">
        <v>1</v>
      </c>
      <c r="H4" s="65">
        <v>96027</v>
      </c>
      <c r="I4" s="29"/>
      <c r="J4" s="14"/>
      <c r="K4" s="31"/>
      <c r="L4" s="14"/>
      <c r="M4" s="14"/>
      <c r="N4" s="35"/>
      <c r="O4" s="14"/>
      <c r="P4" s="14"/>
      <c r="Q4" s="35"/>
      <c r="R4" s="14"/>
      <c r="S4" s="14"/>
      <c r="T4" s="31"/>
      <c r="U4" s="14"/>
      <c r="V4" s="14"/>
      <c r="W4" s="31"/>
      <c r="X4" s="14"/>
      <c r="Y4" s="14"/>
      <c r="Z4" s="16"/>
      <c r="AA4" s="14"/>
      <c r="AB4" s="14"/>
      <c r="AC4" s="35"/>
      <c r="AD4" s="14"/>
      <c r="AE4" s="14"/>
      <c r="AF4" s="33"/>
      <c r="AG4" s="14"/>
      <c r="AH4" s="14"/>
      <c r="AI4" s="35"/>
      <c r="AJ4" s="14"/>
      <c r="AK4" s="14"/>
      <c r="AL4" s="31"/>
      <c r="AM4" s="14">
        <f>SUM(C4+F4+I4+L4+O4+R4+U4+X4+AA4+AD4+AG4+AJ4)</f>
        <v>355</v>
      </c>
      <c r="AN4" s="14">
        <f t="shared" si="0"/>
        <v>2</v>
      </c>
      <c r="AO4" s="35">
        <f t="shared" si="0"/>
        <v>98791</v>
      </c>
      <c r="AP4" s="36">
        <f>AN4/AM4</f>
        <v>5.6338028169014088E-3</v>
      </c>
    </row>
    <row r="5" spans="1:42" x14ac:dyDescent="0.3">
      <c r="A5" s="9">
        <v>4</v>
      </c>
      <c r="B5" s="76" t="s">
        <v>49</v>
      </c>
      <c r="C5" s="72">
        <v>319</v>
      </c>
      <c r="D5" s="73">
        <v>12</v>
      </c>
      <c r="E5" s="64">
        <v>297003</v>
      </c>
      <c r="F5" s="72">
        <v>162</v>
      </c>
      <c r="G5" s="77">
        <v>7</v>
      </c>
      <c r="H5" s="65">
        <v>94509</v>
      </c>
      <c r="I5" s="29"/>
      <c r="J5" s="14"/>
      <c r="K5" s="31"/>
      <c r="L5" s="14"/>
      <c r="M5" s="14"/>
      <c r="N5" s="35"/>
      <c r="O5" s="14"/>
      <c r="P5" s="14"/>
      <c r="Q5" s="35"/>
      <c r="R5" s="14"/>
      <c r="S5" s="14"/>
      <c r="T5" s="31"/>
      <c r="U5" s="14"/>
      <c r="V5" s="14"/>
      <c r="W5" s="31"/>
      <c r="X5" s="14"/>
      <c r="Y5" s="14"/>
      <c r="Z5" s="16"/>
      <c r="AA5" s="14"/>
      <c r="AB5" s="14"/>
      <c r="AC5" s="35"/>
      <c r="AD5" s="14"/>
      <c r="AE5" s="14"/>
      <c r="AF5" s="33"/>
      <c r="AG5" s="14"/>
      <c r="AH5" s="14"/>
      <c r="AI5" s="35"/>
      <c r="AJ5" s="14"/>
      <c r="AK5" s="14"/>
      <c r="AL5" s="31"/>
      <c r="AM5" s="14">
        <v>0</v>
      </c>
      <c r="AN5" s="14"/>
      <c r="AO5" s="35">
        <f t="shared" ref="AO5:AO50" si="1">SUM(E5,H5,K5,N5,Q5,T5,W5,Z5,AC5,AF5,AI5,AL5)</f>
        <v>391512</v>
      </c>
      <c r="AP5" s="36"/>
    </row>
    <row r="6" spans="1:42" x14ac:dyDescent="0.3">
      <c r="A6" s="9">
        <v>5</v>
      </c>
      <c r="B6" s="75" t="s">
        <v>20</v>
      </c>
      <c r="C6" s="72">
        <v>34</v>
      </c>
      <c r="D6" s="73">
        <v>6</v>
      </c>
      <c r="E6" s="65">
        <v>190332.61</v>
      </c>
      <c r="F6" s="72">
        <v>76</v>
      </c>
      <c r="G6" s="73">
        <v>5</v>
      </c>
      <c r="H6" s="65">
        <v>93139</v>
      </c>
      <c r="I6" s="29"/>
      <c r="J6" s="14"/>
      <c r="K6" s="31"/>
      <c r="L6" s="14"/>
      <c r="M6" s="14"/>
      <c r="N6" s="35"/>
      <c r="O6" s="14"/>
      <c r="P6" s="14"/>
      <c r="Q6" s="35"/>
      <c r="R6" s="14"/>
      <c r="S6" s="14"/>
      <c r="T6" s="31"/>
      <c r="U6" s="14"/>
      <c r="V6" s="14"/>
      <c r="W6" s="31"/>
      <c r="X6" s="14"/>
      <c r="Y6" s="14"/>
      <c r="Z6" s="16"/>
      <c r="AA6" s="14"/>
      <c r="AB6" s="14"/>
      <c r="AC6" s="35"/>
      <c r="AD6" s="14"/>
      <c r="AE6" s="14"/>
      <c r="AF6" s="33"/>
      <c r="AG6" s="14"/>
      <c r="AH6" s="14"/>
      <c r="AI6" s="35"/>
      <c r="AJ6" s="14"/>
      <c r="AK6" s="14"/>
      <c r="AL6" s="31"/>
      <c r="AM6" s="14">
        <f t="shared" ref="AM6:AM50" si="2">SUM(C6+F6+I6+L6+O6+R6+U6+X6+AA6+AD6+AG6+AJ6)</f>
        <v>110</v>
      </c>
      <c r="AN6" s="14">
        <f t="shared" ref="AN6:AN39" si="3">SUM(D6,G6,J6,M6,P6,S6,V6,Y6,AB6,AE6,AH6,AK6)</f>
        <v>11</v>
      </c>
      <c r="AO6" s="35">
        <f t="shared" si="1"/>
        <v>283471.61</v>
      </c>
      <c r="AP6" s="36">
        <f t="shared" ref="AP6:AP50" si="4">AN6/AM6</f>
        <v>0.1</v>
      </c>
    </row>
    <row r="7" spans="1:42" x14ac:dyDescent="0.3">
      <c r="A7" s="9">
        <v>6</v>
      </c>
      <c r="B7" s="78" t="s">
        <v>46</v>
      </c>
      <c r="C7" s="79">
        <v>166</v>
      </c>
      <c r="D7" s="80">
        <v>7</v>
      </c>
      <c r="E7" s="81">
        <v>20071</v>
      </c>
      <c r="F7" s="79">
        <v>93</v>
      </c>
      <c r="G7" s="80">
        <v>7</v>
      </c>
      <c r="H7" s="81">
        <v>70162</v>
      </c>
      <c r="I7" s="29"/>
      <c r="J7" s="14"/>
      <c r="K7" s="31"/>
      <c r="L7" s="14"/>
      <c r="M7" s="14"/>
      <c r="N7" s="35"/>
      <c r="O7" s="14"/>
      <c r="P7" s="14"/>
      <c r="Q7" s="35"/>
      <c r="R7" s="14"/>
      <c r="S7" s="14"/>
      <c r="T7" s="31"/>
      <c r="U7" s="14"/>
      <c r="V7" s="14"/>
      <c r="W7" s="31"/>
      <c r="X7" s="14"/>
      <c r="Y7" s="14"/>
      <c r="Z7" s="16"/>
      <c r="AA7" s="14"/>
      <c r="AB7" s="14"/>
      <c r="AC7" s="35"/>
      <c r="AD7" s="14"/>
      <c r="AE7" s="14"/>
      <c r="AF7" s="33"/>
      <c r="AG7" s="14"/>
      <c r="AH7" s="14"/>
      <c r="AI7" s="35"/>
      <c r="AJ7" s="14"/>
      <c r="AK7" s="14"/>
      <c r="AL7" s="31"/>
      <c r="AM7" s="14">
        <f t="shared" si="2"/>
        <v>259</v>
      </c>
      <c r="AN7" s="14">
        <f t="shared" si="3"/>
        <v>14</v>
      </c>
      <c r="AO7" s="35">
        <f t="shared" si="1"/>
        <v>90233</v>
      </c>
      <c r="AP7" s="36">
        <f t="shared" si="4"/>
        <v>5.4054054054054057E-2</v>
      </c>
    </row>
    <row r="8" spans="1:42" x14ac:dyDescent="0.3">
      <c r="A8" s="9">
        <v>7</v>
      </c>
      <c r="B8" s="78" t="s">
        <v>33</v>
      </c>
      <c r="C8" s="79">
        <v>108</v>
      </c>
      <c r="D8" s="80">
        <v>2</v>
      </c>
      <c r="E8" s="81">
        <v>83074</v>
      </c>
      <c r="F8" s="79">
        <v>0</v>
      </c>
      <c r="G8" s="80">
        <v>3</v>
      </c>
      <c r="H8" s="81">
        <v>62616</v>
      </c>
      <c r="I8" s="29"/>
      <c r="J8" s="14"/>
      <c r="K8" s="30"/>
      <c r="L8" s="14"/>
      <c r="M8" s="14"/>
      <c r="N8" s="35"/>
      <c r="O8" s="14"/>
      <c r="P8" s="14"/>
      <c r="Q8" s="35"/>
      <c r="R8" s="14"/>
      <c r="S8" s="14"/>
      <c r="T8" s="31"/>
      <c r="U8" s="14"/>
      <c r="V8" s="14"/>
      <c r="W8" s="31"/>
      <c r="X8" s="14"/>
      <c r="Y8" s="14"/>
      <c r="Z8" s="16"/>
      <c r="AA8" s="14"/>
      <c r="AB8" s="14"/>
      <c r="AC8" s="35"/>
      <c r="AD8" s="14"/>
      <c r="AE8" s="14"/>
      <c r="AF8" s="33"/>
      <c r="AG8" s="14"/>
      <c r="AH8" s="14"/>
      <c r="AI8" s="35"/>
      <c r="AJ8" s="14"/>
      <c r="AK8" s="14"/>
      <c r="AL8" s="34"/>
      <c r="AM8" s="14">
        <f t="shared" si="2"/>
        <v>108</v>
      </c>
      <c r="AN8" s="14">
        <f t="shared" si="3"/>
        <v>5</v>
      </c>
      <c r="AO8" s="35">
        <f t="shared" si="1"/>
        <v>145690</v>
      </c>
      <c r="AP8" s="36">
        <f t="shared" si="4"/>
        <v>4.6296296296296294E-2</v>
      </c>
    </row>
    <row r="9" spans="1:42" x14ac:dyDescent="0.3">
      <c r="A9" s="9">
        <v>8</v>
      </c>
      <c r="B9" s="78" t="s">
        <v>13</v>
      </c>
      <c r="C9" s="79">
        <v>94</v>
      </c>
      <c r="D9" s="80">
        <v>1</v>
      </c>
      <c r="E9" s="81">
        <v>16006</v>
      </c>
      <c r="F9" s="79">
        <v>92</v>
      </c>
      <c r="G9" s="80">
        <v>4</v>
      </c>
      <c r="H9" s="81">
        <v>58841</v>
      </c>
      <c r="I9" s="29"/>
      <c r="J9" s="14"/>
      <c r="K9" s="31"/>
      <c r="L9" s="14"/>
      <c r="M9" s="14"/>
      <c r="N9" s="35"/>
      <c r="O9" s="14"/>
      <c r="P9" s="14"/>
      <c r="Q9" s="35"/>
      <c r="R9" s="14"/>
      <c r="S9" s="14"/>
      <c r="T9" s="31"/>
      <c r="U9" s="14"/>
      <c r="V9" s="14"/>
      <c r="W9" s="31"/>
      <c r="X9" s="14"/>
      <c r="Y9" s="14"/>
      <c r="Z9" s="16"/>
      <c r="AA9" s="14"/>
      <c r="AB9" s="14"/>
      <c r="AC9" s="35"/>
      <c r="AD9" s="14"/>
      <c r="AE9" s="14"/>
      <c r="AF9" s="33"/>
      <c r="AG9" s="14"/>
      <c r="AH9" s="14"/>
      <c r="AI9" s="35"/>
      <c r="AJ9" s="14"/>
      <c r="AK9" s="14"/>
      <c r="AL9" s="31"/>
      <c r="AM9" s="14">
        <f t="shared" si="2"/>
        <v>186</v>
      </c>
      <c r="AN9" s="14">
        <f t="shared" si="3"/>
        <v>5</v>
      </c>
      <c r="AO9" s="35">
        <f t="shared" si="1"/>
        <v>74847</v>
      </c>
      <c r="AP9" s="36">
        <f t="shared" si="4"/>
        <v>2.6881720430107527E-2</v>
      </c>
    </row>
    <row r="10" spans="1:42" s="20" customFormat="1" x14ac:dyDescent="0.3">
      <c r="A10" s="9">
        <v>9</v>
      </c>
      <c r="B10" s="78" t="s">
        <v>31</v>
      </c>
      <c r="C10" s="79">
        <v>75</v>
      </c>
      <c r="D10" s="80">
        <v>3</v>
      </c>
      <c r="E10" s="81">
        <v>139329</v>
      </c>
      <c r="F10" s="79">
        <v>15</v>
      </c>
      <c r="G10" s="80">
        <v>3</v>
      </c>
      <c r="H10" s="81">
        <v>57660</v>
      </c>
      <c r="I10" s="29"/>
      <c r="J10" s="14"/>
      <c r="K10" s="30"/>
      <c r="L10" s="14"/>
      <c r="M10" s="14"/>
      <c r="N10" s="35"/>
      <c r="O10" s="14"/>
      <c r="P10" s="14"/>
      <c r="Q10" s="35"/>
      <c r="R10" s="14"/>
      <c r="S10" s="14"/>
      <c r="T10" s="31"/>
      <c r="U10" s="14"/>
      <c r="V10" s="14"/>
      <c r="W10" s="31"/>
      <c r="X10" s="14"/>
      <c r="Y10" s="14"/>
      <c r="Z10" s="16"/>
      <c r="AA10" s="14"/>
      <c r="AB10" s="14"/>
      <c r="AC10" s="35"/>
      <c r="AD10" s="14"/>
      <c r="AE10" s="14"/>
      <c r="AF10" s="33"/>
      <c r="AG10" s="14"/>
      <c r="AH10" s="14"/>
      <c r="AI10" s="35"/>
      <c r="AJ10" s="14"/>
      <c r="AK10" s="14"/>
      <c r="AL10" s="31"/>
      <c r="AM10" s="14">
        <f t="shared" si="2"/>
        <v>90</v>
      </c>
      <c r="AN10" s="14">
        <f t="shared" si="3"/>
        <v>6</v>
      </c>
      <c r="AO10" s="35">
        <f t="shared" si="1"/>
        <v>196989</v>
      </c>
      <c r="AP10" s="36">
        <f t="shared" si="4"/>
        <v>6.6666666666666666E-2</v>
      </c>
    </row>
    <row r="11" spans="1:42" x14ac:dyDescent="0.3">
      <c r="A11" s="9">
        <v>10</v>
      </c>
      <c r="B11" s="78" t="s">
        <v>17</v>
      </c>
      <c r="C11" s="79">
        <v>193</v>
      </c>
      <c r="D11" s="80">
        <v>4</v>
      </c>
      <c r="E11" s="81">
        <v>98075</v>
      </c>
      <c r="F11" s="79">
        <v>147</v>
      </c>
      <c r="G11" s="80">
        <v>7</v>
      </c>
      <c r="H11" s="81">
        <v>53802</v>
      </c>
      <c r="I11" s="29"/>
      <c r="J11" s="14"/>
      <c r="K11" s="31"/>
      <c r="L11" s="14"/>
      <c r="M11" s="14"/>
      <c r="N11" s="35"/>
      <c r="O11" s="14"/>
      <c r="P11" s="14"/>
      <c r="Q11" s="35"/>
      <c r="R11" s="14"/>
      <c r="S11" s="14"/>
      <c r="T11" s="31"/>
      <c r="U11" s="14"/>
      <c r="V11" s="14"/>
      <c r="W11" s="31"/>
      <c r="X11" s="14"/>
      <c r="Y11" s="14"/>
      <c r="Z11" s="16"/>
      <c r="AA11" s="14"/>
      <c r="AB11" s="14"/>
      <c r="AC11" s="35"/>
      <c r="AD11" s="14"/>
      <c r="AE11" s="14"/>
      <c r="AF11" s="33"/>
      <c r="AG11" s="14"/>
      <c r="AH11" s="14"/>
      <c r="AI11" s="35"/>
      <c r="AJ11" s="14"/>
      <c r="AK11" s="14"/>
      <c r="AL11" s="31"/>
      <c r="AM11" s="14">
        <f t="shared" si="2"/>
        <v>340</v>
      </c>
      <c r="AN11" s="14">
        <f t="shared" si="3"/>
        <v>11</v>
      </c>
      <c r="AO11" s="35">
        <f t="shared" si="1"/>
        <v>151877</v>
      </c>
      <c r="AP11" s="36">
        <f t="shared" si="4"/>
        <v>3.2352941176470591E-2</v>
      </c>
    </row>
    <row r="12" spans="1:42" x14ac:dyDescent="0.3">
      <c r="A12" s="9">
        <v>11</v>
      </c>
      <c r="B12" s="78" t="s">
        <v>23</v>
      </c>
      <c r="C12" s="79">
        <v>138</v>
      </c>
      <c r="D12" s="80">
        <v>1</v>
      </c>
      <c r="E12" s="81">
        <v>3014</v>
      </c>
      <c r="F12" s="79">
        <v>184</v>
      </c>
      <c r="G12" s="80">
        <v>4</v>
      </c>
      <c r="H12" s="81">
        <v>44055</v>
      </c>
      <c r="I12" s="29"/>
      <c r="J12" s="14"/>
      <c r="K12" s="30"/>
      <c r="L12" s="14"/>
      <c r="M12" s="14"/>
      <c r="N12" s="35"/>
      <c r="O12" s="14"/>
      <c r="P12" s="14"/>
      <c r="Q12" s="35"/>
      <c r="R12" s="14"/>
      <c r="S12" s="14"/>
      <c r="T12" s="31"/>
      <c r="U12" s="14"/>
      <c r="V12" s="14"/>
      <c r="W12" s="31"/>
      <c r="X12" s="14"/>
      <c r="Y12" s="14"/>
      <c r="Z12" s="16"/>
      <c r="AA12" s="14"/>
      <c r="AB12" s="14"/>
      <c r="AC12" s="35"/>
      <c r="AD12" s="14"/>
      <c r="AE12" s="14"/>
      <c r="AF12" s="33"/>
      <c r="AG12" s="14"/>
      <c r="AH12" s="14"/>
      <c r="AI12" s="35"/>
      <c r="AJ12" s="14"/>
      <c r="AK12" s="14"/>
      <c r="AL12" s="31"/>
      <c r="AM12" s="14">
        <f t="shared" si="2"/>
        <v>322</v>
      </c>
      <c r="AN12" s="14">
        <f t="shared" si="3"/>
        <v>5</v>
      </c>
      <c r="AO12" s="35">
        <f t="shared" si="1"/>
        <v>47069</v>
      </c>
      <c r="AP12" s="36">
        <f t="shared" si="4"/>
        <v>1.5527950310559006E-2</v>
      </c>
    </row>
    <row r="13" spans="1:42" x14ac:dyDescent="0.3">
      <c r="A13" s="9">
        <v>12</v>
      </c>
      <c r="B13" s="78" t="s">
        <v>35</v>
      </c>
      <c r="C13" s="79">
        <v>9</v>
      </c>
      <c r="D13" s="80">
        <v>4</v>
      </c>
      <c r="E13" s="81">
        <v>12760</v>
      </c>
      <c r="F13" s="79">
        <v>7</v>
      </c>
      <c r="G13" s="80">
        <v>7</v>
      </c>
      <c r="H13" s="81">
        <v>36211</v>
      </c>
      <c r="I13" s="29"/>
      <c r="J13" s="14"/>
      <c r="K13" s="30"/>
      <c r="L13" s="14"/>
      <c r="M13" s="14"/>
      <c r="N13" s="35"/>
      <c r="O13" s="14"/>
      <c r="P13" s="14"/>
      <c r="Q13" s="35"/>
      <c r="R13" s="14"/>
      <c r="S13" s="14"/>
      <c r="T13" s="31"/>
      <c r="U13" s="14"/>
      <c r="V13" s="14"/>
      <c r="W13" s="31"/>
      <c r="X13" s="14"/>
      <c r="Y13" s="14"/>
      <c r="Z13" s="16"/>
      <c r="AA13" s="14"/>
      <c r="AB13" s="14"/>
      <c r="AC13" s="35"/>
      <c r="AD13" s="14"/>
      <c r="AE13" s="14"/>
      <c r="AF13" s="33"/>
      <c r="AG13" s="14"/>
      <c r="AH13" s="14"/>
      <c r="AI13" s="35"/>
      <c r="AJ13" s="14"/>
      <c r="AK13" s="14"/>
      <c r="AL13" s="31"/>
      <c r="AM13" s="14">
        <f t="shared" si="2"/>
        <v>16</v>
      </c>
      <c r="AN13" s="14">
        <f t="shared" si="3"/>
        <v>11</v>
      </c>
      <c r="AO13" s="35">
        <f t="shared" si="1"/>
        <v>48971</v>
      </c>
      <c r="AP13" s="36">
        <f t="shared" si="4"/>
        <v>0.6875</v>
      </c>
    </row>
    <row r="14" spans="1:42" x14ac:dyDescent="0.3">
      <c r="A14" s="9">
        <v>13</v>
      </c>
      <c r="B14" s="78" t="s">
        <v>47</v>
      </c>
      <c r="C14" s="79">
        <v>536</v>
      </c>
      <c r="D14" s="80">
        <v>3</v>
      </c>
      <c r="E14" s="81">
        <v>57276</v>
      </c>
      <c r="F14" s="79">
        <v>443</v>
      </c>
      <c r="G14" s="80">
        <v>4</v>
      </c>
      <c r="H14" s="81">
        <v>30576.799999999999</v>
      </c>
      <c r="I14" s="29"/>
      <c r="J14" s="14"/>
      <c r="K14" s="30"/>
      <c r="L14" s="14"/>
      <c r="M14" s="14"/>
      <c r="N14" s="35"/>
      <c r="O14" s="14"/>
      <c r="P14" s="14"/>
      <c r="Q14" s="35"/>
      <c r="R14" s="14"/>
      <c r="S14" s="14"/>
      <c r="T14" s="31"/>
      <c r="U14" s="14"/>
      <c r="V14" s="14"/>
      <c r="W14" s="31"/>
      <c r="X14" s="14"/>
      <c r="Y14" s="14"/>
      <c r="Z14" s="16"/>
      <c r="AA14" s="14"/>
      <c r="AB14" s="14"/>
      <c r="AC14" s="35"/>
      <c r="AD14" s="14"/>
      <c r="AE14" s="14"/>
      <c r="AF14" s="33"/>
      <c r="AG14" s="14"/>
      <c r="AH14" s="14"/>
      <c r="AI14" s="35"/>
      <c r="AJ14" s="14"/>
      <c r="AK14" s="14"/>
      <c r="AL14" s="31"/>
      <c r="AM14" s="14">
        <f t="shared" si="2"/>
        <v>979</v>
      </c>
      <c r="AN14" s="14">
        <f t="shared" si="3"/>
        <v>7</v>
      </c>
      <c r="AO14" s="35">
        <f t="shared" si="1"/>
        <v>87852.800000000003</v>
      </c>
      <c r="AP14" s="36">
        <f t="shared" si="4"/>
        <v>7.1501532175689483E-3</v>
      </c>
    </row>
    <row r="15" spans="1:42" x14ac:dyDescent="0.3">
      <c r="A15" s="9">
        <v>14</v>
      </c>
      <c r="B15" s="78" t="s">
        <v>44</v>
      </c>
      <c r="C15" s="79">
        <v>607</v>
      </c>
      <c r="D15" s="80">
        <v>7</v>
      </c>
      <c r="E15" s="81">
        <v>97191</v>
      </c>
      <c r="F15" s="79">
        <v>558</v>
      </c>
      <c r="G15" s="80">
        <v>5</v>
      </c>
      <c r="H15" s="81">
        <v>30327</v>
      </c>
      <c r="I15" s="47"/>
      <c r="J15" s="46"/>
      <c r="K15" s="48"/>
      <c r="L15" s="46"/>
      <c r="M15" s="46"/>
      <c r="N15" s="48"/>
      <c r="O15" s="46"/>
      <c r="P15" s="46"/>
      <c r="Q15" s="48"/>
      <c r="R15" s="46"/>
      <c r="S15" s="46"/>
      <c r="T15" s="49"/>
      <c r="U15" s="46"/>
      <c r="V15" s="46"/>
      <c r="W15" s="49"/>
      <c r="X15" s="46"/>
      <c r="Y15" s="46"/>
      <c r="Z15" s="50"/>
      <c r="AA15" s="46"/>
      <c r="AB15" s="46"/>
      <c r="AC15" s="48"/>
      <c r="AD15" s="46"/>
      <c r="AE15" s="46"/>
      <c r="AF15" s="51"/>
      <c r="AG15" s="46"/>
      <c r="AH15" s="46"/>
      <c r="AI15" s="48"/>
      <c r="AJ15" s="46"/>
      <c r="AK15" s="46"/>
      <c r="AL15" s="49"/>
      <c r="AM15" s="46">
        <f t="shared" si="2"/>
        <v>1165</v>
      </c>
      <c r="AN15" s="46">
        <f t="shared" si="3"/>
        <v>12</v>
      </c>
      <c r="AO15" s="48">
        <f t="shared" si="1"/>
        <v>127518</v>
      </c>
      <c r="AP15" s="52">
        <f t="shared" si="4"/>
        <v>1.0300429184549357E-2</v>
      </c>
    </row>
    <row r="16" spans="1:42" x14ac:dyDescent="0.3">
      <c r="A16" s="9">
        <v>15</v>
      </c>
      <c r="B16" s="78" t="s">
        <v>37</v>
      </c>
      <c r="C16" s="79">
        <v>403</v>
      </c>
      <c r="D16" s="80">
        <v>2</v>
      </c>
      <c r="E16" s="81">
        <v>25668.5</v>
      </c>
      <c r="F16" s="79">
        <v>388</v>
      </c>
      <c r="G16" s="80">
        <v>4</v>
      </c>
      <c r="H16" s="81">
        <v>26494</v>
      </c>
      <c r="I16" s="29"/>
      <c r="J16" s="14"/>
      <c r="K16" s="30"/>
      <c r="L16" s="14"/>
      <c r="M16" s="14"/>
      <c r="N16" s="35"/>
      <c r="O16" s="14"/>
      <c r="P16" s="14"/>
      <c r="Q16" s="35"/>
      <c r="R16" s="14"/>
      <c r="S16" s="14"/>
      <c r="T16" s="31"/>
      <c r="U16" s="14"/>
      <c r="V16" s="14"/>
      <c r="W16" s="31"/>
      <c r="X16" s="14"/>
      <c r="Y16" s="14"/>
      <c r="Z16" s="17"/>
      <c r="AA16" s="14"/>
      <c r="AB16" s="14"/>
      <c r="AC16" s="35"/>
      <c r="AD16" s="14"/>
      <c r="AE16" s="14"/>
      <c r="AF16" s="33"/>
      <c r="AG16" s="14"/>
      <c r="AH16" s="14"/>
      <c r="AI16" s="35"/>
      <c r="AJ16" s="14"/>
      <c r="AK16" s="14"/>
      <c r="AL16" s="34"/>
      <c r="AM16" s="14">
        <f t="shared" si="2"/>
        <v>791</v>
      </c>
      <c r="AN16" s="14">
        <f t="shared" si="3"/>
        <v>6</v>
      </c>
      <c r="AO16" s="35">
        <f t="shared" si="1"/>
        <v>52162.5</v>
      </c>
      <c r="AP16" s="36">
        <f t="shared" si="4"/>
        <v>7.5853350189633373E-3</v>
      </c>
    </row>
    <row r="17" spans="1:42" x14ac:dyDescent="0.3">
      <c r="A17" s="9">
        <v>16</v>
      </c>
      <c r="B17" s="78" t="s">
        <v>56</v>
      </c>
      <c r="C17" s="79">
        <v>155</v>
      </c>
      <c r="D17" s="80"/>
      <c r="E17" s="82"/>
      <c r="F17" s="79">
        <v>220</v>
      </c>
      <c r="G17" s="80">
        <v>2</v>
      </c>
      <c r="H17" s="81">
        <v>26167</v>
      </c>
      <c r="I17" s="29"/>
      <c r="J17" s="14"/>
      <c r="K17" s="31"/>
      <c r="L17" s="14"/>
      <c r="M17" s="14"/>
      <c r="N17" s="35"/>
      <c r="O17" s="14"/>
      <c r="P17" s="14"/>
      <c r="Q17" s="35"/>
      <c r="R17" s="14"/>
      <c r="S17" s="14"/>
      <c r="T17" s="31"/>
      <c r="U17" s="14"/>
      <c r="V17" s="14"/>
      <c r="W17" s="31"/>
      <c r="X17" s="14"/>
      <c r="Y17" s="14"/>
      <c r="Z17" s="16"/>
      <c r="AA17" s="14"/>
      <c r="AB17" s="14"/>
      <c r="AC17" s="35"/>
      <c r="AD17" s="14"/>
      <c r="AE17" s="14"/>
      <c r="AF17" s="33"/>
      <c r="AG17" s="14"/>
      <c r="AH17" s="14"/>
      <c r="AI17" s="35"/>
      <c r="AJ17" s="14"/>
      <c r="AK17" s="14"/>
      <c r="AL17" s="31"/>
      <c r="AM17" s="14">
        <f t="shared" si="2"/>
        <v>375</v>
      </c>
      <c r="AN17" s="14">
        <f t="shared" si="3"/>
        <v>2</v>
      </c>
      <c r="AO17" s="35">
        <f t="shared" si="1"/>
        <v>26167</v>
      </c>
      <c r="AP17" s="36">
        <f t="shared" si="4"/>
        <v>5.3333333333333332E-3</v>
      </c>
    </row>
    <row r="18" spans="1:42" x14ac:dyDescent="0.3">
      <c r="A18" s="9">
        <v>17</v>
      </c>
      <c r="B18" s="78" t="s">
        <v>58</v>
      </c>
      <c r="C18" s="79">
        <v>173</v>
      </c>
      <c r="D18" s="80">
        <v>2</v>
      </c>
      <c r="E18" s="81">
        <v>72907</v>
      </c>
      <c r="F18" s="79">
        <v>100</v>
      </c>
      <c r="G18" s="80">
        <v>2</v>
      </c>
      <c r="H18" s="81">
        <v>24781</v>
      </c>
      <c r="I18" s="29"/>
      <c r="J18" s="14"/>
      <c r="K18" s="30"/>
      <c r="L18" s="14"/>
      <c r="M18" s="14"/>
      <c r="N18" s="35"/>
      <c r="O18" s="14"/>
      <c r="P18" s="14"/>
      <c r="Q18" s="35"/>
      <c r="R18" s="14"/>
      <c r="S18" s="14"/>
      <c r="T18" s="31"/>
      <c r="U18" s="14"/>
      <c r="V18" s="14"/>
      <c r="W18" s="31"/>
      <c r="X18" s="14"/>
      <c r="Y18" s="14"/>
      <c r="Z18" s="17"/>
      <c r="AA18" s="14"/>
      <c r="AB18" s="14"/>
      <c r="AC18" s="35"/>
      <c r="AD18" s="14"/>
      <c r="AE18" s="14"/>
      <c r="AF18" s="33"/>
      <c r="AG18" s="14"/>
      <c r="AH18" s="14"/>
      <c r="AI18" s="35"/>
      <c r="AJ18" s="14"/>
      <c r="AK18" s="14"/>
      <c r="AL18" s="31"/>
      <c r="AM18" s="14">
        <f t="shared" si="2"/>
        <v>273</v>
      </c>
      <c r="AN18" s="14">
        <f t="shared" si="3"/>
        <v>4</v>
      </c>
      <c r="AO18" s="35">
        <f t="shared" si="1"/>
        <v>97688</v>
      </c>
      <c r="AP18" s="36">
        <f t="shared" si="4"/>
        <v>1.4652014652014652E-2</v>
      </c>
    </row>
    <row r="19" spans="1:42" x14ac:dyDescent="0.3">
      <c r="A19" s="9">
        <v>18</v>
      </c>
      <c r="B19" s="78" t="s">
        <v>59</v>
      </c>
      <c r="C19" s="79">
        <v>266</v>
      </c>
      <c r="D19" s="80"/>
      <c r="E19" s="82"/>
      <c r="F19" s="79">
        <v>422</v>
      </c>
      <c r="G19" s="80">
        <v>3</v>
      </c>
      <c r="H19" s="81">
        <v>21446</v>
      </c>
      <c r="I19" s="29"/>
      <c r="J19" s="14"/>
      <c r="K19" s="30"/>
      <c r="L19" s="14"/>
      <c r="M19" s="14"/>
      <c r="N19" s="35"/>
      <c r="O19" s="14"/>
      <c r="P19" s="14"/>
      <c r="Q19" s="35"/>
      <c r="R19" s="14"/>
      <c r="S19" s="14"/>
      <c r="T19" s="31"/>
      <c r="U19" s="14"/>
      <c r="V19" s="14"/>
      <c r="W19" s="31"/>
      <c r="X19" s="14"/>
      <c r="Y19" s="14"/>
      <c r="Z19" s="16"/>
      <c r="AA19" s="14"/>
      <c r="AB19" s="14"/>
      <c r="AC19" s="35"/>
      <c r="AD19" s="14"/>
      <c r="AE19" s="14"/>
      <c r="AF19" s="33"/>
      <c r="AG19" s="14"/>
      <c r="AH19" s="14"/>
      <c r="AI19" s="35"/>
      <c r="AJ19" s="14"/>
      <c r="AK19" s="14"/>
      <c r="AL19" s="34"/>
      <c r="AM19" s="14">
        <f t="shared" si="2"/>
        <v>688</v>
      </c>
      <c r="AN19" s="14">
        <f t="shared" si="3"/>
        <v>3</v>
      </c>
      <c r="AO19" s="35">
        <f t="shared" si="1"/>
        <v>21446</v>
      </c>
      <c r="AP19" s="36">
        <f t="shared" si="4"/>
        <v>4.3604651162790697E-3</v>
      </c>
    </row>
    <row r="20" spans="1:42" x14ac:dyDescent="0.3">
      <c r="A20" s="9">
        <v>19</v>
      </c>
      <c r="B20" s="78" t="s">
        <v>11</v>
      </c>
      <c r="C20" s="79">
        <v>2</v>
      </c>
      <c r="D20" s="80"/>
      <c r="E20" s="82"/>
      <c r="F20" s="79">
        <v>2</v>
      </c>
      <c r="G20" s="80">
        <v>1</v>
      </c>
      <c r="H20" s="81">
        <v>21241</v>
      </c>
      <c r="I20" s="29"/>
      <c r="J20" s="14"/>
      <c r="K20" s="30"/>
      <c r="L20" s="14"/>
      <c r="M20" s="14"/>
      <c r="N20" s="35"/>
      <c r="O20" s="14"/>
      <c r="P20" s="14"/>
      <c r="Q20" s="35"/>
      <c r="R20" s="14"/>
      <c r="S20" s="14"/>
      <c r="T20" s="31"/>
      <c r="U20" s="14"/>
      <c r="V20" s="14"/>
      <c r="W20" s="31"/>
      <c r="X20" s="14"/>
      <c r="Y20" s="14"/>
      <c r="Z20" s="16"/>
      <c r="AA20" s="14"/>
      <c r="AB20" s="14"/>
      <c r="AC20" s="35"/>
      <c r="AD20" s="14"/>
      <c r="AE20" s="14"/>
      <c r="AF20" s="33"/>
      <c r="AG20" s="14"/>
      <c r="AH20" s="14"/>
      <c r="AI20" s="35"/>
      <c r="AJ20" s="14"/>
      <c r="AK20" s="14"/>
      <c r="AL20" s="34"/>
      <c r="AM20" s="14">
        <f t="shared" si="2"/>
        <v>4</v>
      </c>
      <c r="AN20" s="14">
        <f t="shared" si="3"/>
        <v>1</v>
      </c>
      <c r="AO20" s="35">
        <f t="shared" si="1"/>
        <v>21241</v>
      </c>
      <c r="AP20" s="36">
        <f t="shared" si="4"/>
        <v>0.25</v>
      </c>
    </row>
    <row r="21" spans="1:42" x14ac:dyDescent="0.3">
      <c r="A21" s="9">
        <v>20</v>
      </c>
      <c r="B21" s="78" t="s">
        <v>18</v>
      </c>
      <c r="C21" s="79">
        <v>70</v>
      </c>
      <c r="D21" s="80"/>
      <c r="E21" s="82"/>
      <c r="F21" s="79">
        <v>34</v>
      </c>
      <c r="G21" s="80">
        <v>3</v>
      </c>
      <c r="H21" s="81">
        <v>20780</v>
      </c>
      <c r="I21" s="29"/>
      <c r="J21" s="14"/>
      <c r="K21" s="30"/>
      <c r="L21" s="14"/>
      <c r="M21" s="14"/>
      <c r="N21" s="35"/>
      <c r="O21" s="14"/>
      <c r="P21" s="14"/>
      <c r="Q21" s="35"/>
      <c r="R21" s="14"/>
      <c r="S21" s="14"/>
      <c r="T21" s="31"/>
      <c r="U21" s="14"/>
      <c r="V21" s="14"/>
      <c r="W21" s="31"/>
      <c r="X21" s="14"/>
      <c r="Y21" s="14"/>
      <c r="Z21" s="16"/>
      <c r="AA21" s="14"/>
      <c r="AB21" s="14"/>
      <c r="AC21" s="35"/>
      <c r="AD21" s="14"/>
      <c r="AE21" s="14"/>
      <c r="AF21" s="33"/>
      <c r="AG21" s="14"/>
      <c r="AH21" s="14"/>
      <c r="AI21" s="35"/>
      <c r="AJ21" s="14"/>
      <c r="AK21" s="14"/>
      <c r="AL21" s="31"/>
      <c r="AM21" s="14">
        <f t="shared" si="2"/>
        <v>104</v>
      </c>
      <c r="AN21" s="14">
        <f t="shared" si="3"/>
        <v>3</v>
      </c>
      <c r="AO21" s="35">
        <f t="shared" si="1"/>
        <v>20780</v>
      </c>
      <c r="AP21" s="36">
        <f t="shared" si="4"/>
        <v>2.8846153846153848E-2</v>
      </c>
    </row>
    <row r="22" spans="1:42" x14ac:dyDescent="0.3">
      <c r="A22" s="9">
        <v>21</v>
      </c>
      <c r="B22" s="83" t="s">
        <v>21</v>
      </c>
      <c r="C22" s="79">
        <v>3</v>
      </c>
      <c r="D22" s="80"/>
      <c r="E22" s="81"/>
      <c r="F22" s="79">
        <v>7</v>
      </c>
      <c r="G22" s="80">
        <v>2</v>
      </c>
      <c r="H22" s="81">
        <v>20452</v>
      </c>
      <c r="I22" s="29"/>
      <c r="J22" s="14"/>
      <c r="K22" s="30"/>
      <c r="L22" s="14"/>
      <c r="M22" s="14"/>
      <c r="N22" s="35"/>
      <c r="O22" s="14"/>
      <c r="P22" s="14"/>
      <c r="Q22" s="35"/>
      <c r="R22" s="14"/>
      <c r="S22" s="14"/>
      <c r="T22" s="31"/>
      <c r="U22" s="14"/>
      <c r="V22" s="14"/>
      <c r="W22" s="31"/>
      <c r="X22" s="14"/>
      <c r="Y22" s="14"/>
      <c r="Z22" s="17"/>
      <c r="AA22" s="14"/>
      <c r="AB22" s="14"/>
      <c r="AC22" s="35"/>
      <c r="AD22" s="14"/>
      <c r="AE22" s="14"/>
      <c r="AF22" s="33"/>
      <c r="AG22" s="14"/>
      <c r="AH22" s="14"/>
      <c r="AI22" s="35"/>
      <c r="AJ22" s="14"/>
      <c r="AK22" s="14"/>
      <c r="AL22" s="31"/>
      <c r="AM22" s="14">
        <f t="shared" si="2"/>
        <v>10</v>
      </c>
      <c r="AN22" s="14">
        <f t="shared" si="3"/>
        <v>2</v>
      </c>
      <c r="AO22" s="35">
        <f t="shared" si="1"/>
        <v>20452</v>
      </c>
      <c r="AP22" s="36">
        <f t="shared" si="4"/>
        <v>0.2</v>
      </c>
    </row>
    <row r="23" spans="1:42" s="20" customFormat="1" x14ac:dyDescent="0.3">
      <c r="A23" s="9">
        <v>22</v>
      </c>
      <c r="B23" s="78" t="s">
        <v>14</v>
      </c>
      <c r="C23" s="79">
        <v>134</v>
      </c>
      <c r="D23" s="80">
        <v>3</v>
      </c>
      <c r="E23" s="81">
        <v>48215.5</v>
      </c>
      <c r="F23" s="79">
        <v>146</v>
      </c>
      <c r="G23" s="80">
        <v>1</v>
      </c>
      <c r="H23" s="81">
        <v>20057</v>
      </c>
      <c r="I23" s="47"/>
      <c r="J23" s="46"/>
      <c r="K23" s="48"/>
      <c r="L23" s="46"/>
      <c r="M23" s="46"/>
      <c r="N23" s="48"/>
      <c r="O23" s="46"/>
      <c r="P23" s="46"/>
      <c r="Q23" s="48"/>
      <c r="R23" s="46"/>
      <c r="S23" s="46"/>
      <c r="T23" s="49"/>
      <c r="U23" s="46"/>
      <c r="V23" s="46"/>
      <c r="W23" s="49"/>
      <c r="X23" s="46"/>
      <c r="Y23" s="46"/>
      <c r="Z23" s="50"/>
      <c r="AA23" s="46"/>
      <c r="AB23" s="46"/>
      <c r="AC23" s="48"/>
      <c r="AD23" s="46"/>
      <c r="AE23" s="46"/>
      <c r="AF23" s="51"/>
      <c r="AG23" s="46"/>
      <c r="AH23" s="46"/>
      <c r="AI23" s="48"/>
      <c r="AJ23" s="46"/>
      <c r="AK23" s="46"/>
      <c r="AL23" s="49"/>
      <c r="AM23" s="46">
        <f t="shared" si="2"/>
        <v>280</v>
      </c>
      <c r="AN23" s="46">
        <f t="shared" si="3"/>
        <v>4</v>
      </c>
      <c r="AO23" s="48">
        <f t="shared" si="1"/>
        <v>68272.5</v>
      </c>
      <c r="AP23" s="52">
        <f t="shared" si="4"/>
        <v>1.4285714285714285E-2</v>
      </c>
    </row>
    <row r="24" spans="1:42" x14ac:dyDescent="0.3">
      <c r="A24" s="9">
        <v>23</v>
      </c>
      <c r="B24" s="78" t="s">
        <v>26</v>
      </c>
      <c r="C24" s="79">
        <v>26</v>
      </c>
      <c r="D24" s="80"/>
      <c r="E24" s="82"/>
      <c r="F24" s="79">
        <v>205</v>
      </c>
      <c r="G24" s="80">
        <v>2</v>
      </c>
      <c r="H24" s="81">
        <v>15657</v>
      </c>
      <c r="I24" s="29"/>
      <c r="J24" s="14"/>
      <c r="K24" s="30"/>
      <c r="L24" s="14"/>
      <c r="M24" s="14"/>
      <c r="N24" s="35"/>
      <c r="O24" s="14"/>
      <c r="P24" s="14"/>
      <c r="Q24" s="35"/>
      <c r="R24" s="14"/>
      <c r="S24" s="14"/>
      <c r="T24" s="31"/>
      <c r="U24" s="14"/>
      <c r="V24" s="14"/>
      <c r="W24" s="31"/>
      <c r="X24" s="14"/>
      <c r="Y24" s="14"/>
      <c r="Z24" s="16"/>
      <c r="AA24" s="14"/>
      <c r="AB24" s="14"/>
      <c r="AC24" s="35"/>
      <c r="AD24" s="14"/>
      <c r="AE24" s="14"/>
      <c r="AF24" s="33"/>
      <c r="AG24" s="14"/>
      <c r="AH24" s="14"/>
      <c r="AI24" s="35"/>
      <c r="AJ24" s="14"/>
      <c r="AK24" s="14"/>
      <c r="AL24" s="34"/>
      <c r="AM24" s="14">
        <f t="shared" si="2"/>
        <v>231</v>
      </c>
      <c r="AN24" s="14">
        <f t="shared" si="3"/>
        <v>2</v>
      </c>
      <c r="AO24" s="35">
        <f t="shared" si="1"/>
        <v>15657</v>
      </c>
      <c r="AP24" s="36">
        <f t="shared" si="4"/>
        <v>8.658008658008658E-3</v>
      </c>
    </row>
    <row r="25" spans="1:42" x14ac:dyDescent="0.3">
      <c r="A25" s="9">
        <v>24</v>
      </c>
      <c r="B25" s="78" t="s">
        <v>42</v>
      </c>
      <c r="C25" s="79">
        <v>118</v>
      </c>
      <c r="D25" s="80">
        <v>1</v>
      </c>
      <c r="E25" s="81">
        <v>69410</v>
      </c>
      <c r="F25" s="79">
        <v>78</v>
      </c>
      <c r="G25" s="80">
        <v>1</v>
      </c>
      <c r="H25" s="81">
        <v>8985</v>
      </c>
      <c r="I25" s="29"/>
      <c r="J25" s="14"/>
      <c r="K25" s="31"/>
      <c r="L25" s="14"/>
      <c r="M25" s="14"/>
      <c r="N25" s="31"/>
      <c r="O25" s="32"/>
      <c r="P25" s="32"/>
      <c r="Q25" s="31"/>
      <c r="R25" s="14"/>
      <c r="S25" s="14"/>
      <c r="T25" s="31"/>
      <c r="U25" s="14"/>
      <c r="V25" s="14"/>
      <c r="W25" s="31"/>
      <c r="X25" s="14"/>
      <c r="Y25" s="14"/>
      <c r="Z25" s="16"/>
      <c r="AA25" s="14"/>
      <c r="AB25" s="14"/>
      <c r="AC25" s="31"/>
      <c r="AD25" s="14"/>
      <c r="AE25" s="14"/>
      <c r="AF25" s="33"/>
      <c r="AG25" s="14"/>
      <c r="AH25" s="14"/>
      <c r="AI25" s="31"/>
      <c r="AJ25" s="14"/>
      <c r="AK25" s="14"/>
      <c r="AL25" s="34"/>
      <c r="AM25" s="14">
        <f t="shared" si="2"/>
        <v>196</v>
      </c>
      <c r="AN25" s="14">
        <f t="shared" si="3"/>
        <v>2</v>
      </c>
      <c r="AO25" s="35">
        <f t="shared" si="1"/>
        <v>78395</v>
      </c>
      <c r="AP25" s="36">
        <f t="shared" si="4"/>
        <v>1.020408163265306E-2</v>
      </c>
    </row>
    <row r="26" spans="1:42" x14ac:dyDescent="0.3">
      <c r="A26" s="9">
        <v>26</v>
      </c>
      <c r="B26" s="78" t="s">
        <v>24</v>
      </c>
      <c r="C26" s="79">
        <v>59</v>
      </c>
      <c r="D26" s="80">
        <v>3</v>
      </c>
      <c r="E26" s="81">
        <v>82007</v>
      </c>
      <c r="F26" s="79">
        <v>54</v>
      </c>
      <c r="G26" s="80">
        <v>1</v>
      </c>
      <c r="H26" s="81">
        <v>7353</v>
      </c>
      <c r="I26" s="29"/>
      <c r="J26" s="14"/>
      <c r="K26" s="30"/>
      <c r="L26" s="14"/>
      <c r="M26" s="14"/>
      <c r="N26" s="35"/>
      <c r="O26" s="14"/>
      <c r="P26" s="14"/>
      <c r="Q26" s="35"/>
      <c r="R26" s="14"/>
      <c r="S26" s="14"/>
      <c r="T26" s="31"/>
      <c r="U26" s="14"/>
      <c r="V26" s="14"/>
      <c r="W26" s="31"/>
      <c r="X26" s="14"/>
      <c r="Y26" s="14"/>
      <c r="Z26" s="16"/>
      <c r="AA26" s="14"/>
      <c r="AB26" s="14"/>
      <c r="AC26" s="35"/>
      <c r="AD26" s="14"/>
      <c r="AE26" s="14"/>
      <c r="AF26" s="33"/>
      <c r="AG26" s="14"/>
      <c r="AH26" s="14"/>
      <c r="AI26" s="35"/>
      <c r="AJ26" s="14"/>
      <c r="AK26" s="14"/>
      <c r="AL26" s="34"/>
      <c r="AM26" s="14">
        <f t="shared" si="2"/>
        <v>113</v>
      </c>
      <c r="AN26" s="14">
        <f t="shared" si="3"/>
        <v>4</v>
      </c>
      <c r="AO26" s="35">
        <f t="shared" si="1"/>
        <v>89360</v>
      </c>
      <c r="AP26" s="36">
        <f t="shared" si="4"/>
        <v>3.5398230088495575E-2</v>
      </c>
    </row>
    <row r="27" spans="1:42" x14ac:dyDescent="0.3">
      <c r="A27" s="9">
        <v>27</v>
      </c>
      <c r="B27" s="78" t="s">
        <v>45</v>
      </c>
      <c r="C27" s="79">
        <v>30</v>
      </c>
      <c r="D27" s="80"/>
      <c r="E27" s="82"/>
      <c r="F27" s="79">
        <v>20</v>
      </c>
      <c r="G27" s="80">
        <v>1</v>
      </c>
      <c r="H27" s="81">
        <v>2745</v>
      </c>
      <c r="I27" s="29"/>
      <c r="J27" s="14"/>
      <c r="K27" s="31"/>
      <c r="L27" s="14"/>
      <c r="M27" s="14"/>
      <c r="N27" s="35"/>
      <c r="O27" s="14"/>
      <c r="P27" s="14"/>
      <c r="Q27" s="35"/>
      <c r="R27" s="14"/>
      <c r="S27" s="14"/>
      <c r="T27" s="31"/>
      <c r="U27" s="14"/>
      <c r="V27" s="14"/>
      <c r="W27" s="31"/>
      <c r="X27" s="14"/>
      <c r="Y27" s="14"/>
      <c r="Z27" s="16"/>
      <c r="AA27" s="14"/>
      <c r="AB27" s="14"/>
      <c r="AC27" s="35"/>
      <c r="AD27" s="14"/>
      <c r="AE27" s="14"/>
      <c r="AF27" s="33"/>
      <c r="AG27" s="14"/>
      <c r="AH27" s="14"/>
      <c r="AI27" s="35"/>
      <c r="AJ27" s="14"/>
      <c r="AK27" s="14"/>
      <c r="AL27" s="31"/>
      <c r="AM27" s="14">
        <f t="shared" si="2"/>
        <v>50</v>
      </c>
      <c r="AN27" s="14">
        <f t="shared" si="3"/>
        <v>1</v>
      </c>
      <c r="AO27" s="35">
        <f t="shared" si="1"/>
        <v>2745</v>
      </c>
      <c r="AP27" s="36">
        <f t="shared" si="4"/>
        <v>0.02</v>
      </c>
    </row>
    <row r="28" spans="1:42" s="20" customFormat="1" x14ac:dyDescent="0.3">
      <c r="A28" s="9">
        <v>28</v>
      </c>
      <c r="B28" s="83" t="s">
        <v>29</v>
      </c>
      <c r="C28" s="79">
        <v>65</v>
      </c>
      <c r="D28" s="80">
        <v>1</v>
      </c>
      <c r="E28" s="81">
        <v>389</v>
      </c>
      <c r="F28" s="79">
        <v>3</v>
      </c>
      <c r="G28" s="80">
        <v>1</v>
      </c>
      <c r="H28" s="81">
        <v>2226</v>
      </c>
      <c r="I28" s="29"/>
      <c r="J28" s="14"/>
      <c r="K28" s="30"/>
      <c r="L28" s="14"/>
      <c r="M28" s="14"/>
      <c r="N28" s="35"/>
      <c r="O28" s="14"/>
      <c r="P28" s="14"/>
      <c r="Q28" s="35"/>
      <c r="R28" s="14"/>
      <c r="S28" s="14"/>
      <c r="T28" s="31"/>
      <c r="U28" s="14"/>
      <c r="V28" s="14"/>
      <c r="W28" s="31"/>
      <c r="X28" s="14"/>
      <c r="Y28" s="14"/>
      <c r="Z28" s="16"/>
      <c r="AA28" s="14"/>
      <c r="AB28" s="14"/>
      <c r="AC28" s="35"/>
      <c r="AD28" s="14"/>
      <c r="AE28" s="14"/>
      <c r="AF28" s="33"/>
      <c r="AG28" s="14"/>
      <c r="AH28" s="14"/>
      <c r="AI28" s="35"/>
      <c r="AJ28" s="14"/>
      <c r="AK28" s="14"/>
      <c r="AL28" s="34"/>
      <c r="AM28" s="14">
        <f t="shared" si="2"/>
        <v>68</v>
      </c>
      <c r="AN28" s="14">
        <f t="shared" si="3"/>
        <v>2</v>
      </c>
      <c r="AO28" s="35">
        <f t="shared" si="1"/>
        <v>2615</v>
      </c>
      <c r="AP28" s="36">
        <f t="shared" si="4"/>
        <v>2.9411764705882353E-2</v>
      </c>
    </row>
    <row r="29" spans="1:42" x14ac:dyDescent="0.3">
      <c r="A29" s="9">
        <v>29</v>
      </c>
      <c r="B29" s="78" t="s">
        <v>25</v>
      </c>
      <c r="C29" s="79">
        <v>21</v>
      </c>
      <c r="D29" s="80">
        <v>1</v>
      </c>
      <c r="E29" s="81">
        <v>1209</v>
      </c>
      <c r="F29" s="79">
        <v>31</v>
      </c>
      <c r="G29" s="80">
        <v>1</v>
      </c>
      <c r="H29" s="81">
        <v>1209</v>
      </c>
      <c r="I29" s="47"/>
      <c r="J29" s="46"/>
      <c r="K29" s="48"/>
      <c r="L29" s="46"/>
      <c r="M29" s="46"/>
      <c r="N29" s="48"/>
      <c r="O29" s="46"/>
      <c r="P29" s="46"/>
      <c r="Q29" s="48"/>
      <c r="R29" s="46"/>
      <c r="S29" s="46"/>
      <c r="T29" s="49"/>
      <c r="U29" s="46"/>
      <c r="V29" s="46"/>
      <c r="W29" s="49"/>
      <c r="X29" s="46"/>
      <c r="Y29" s="46"/>
      <c r="Z29" s="50"/>
      <c r="AA29" s="46"/>
      <c r="AB29" s="46"/>
      <c r="AC29" s="48"/>
      <c r="AD29" s="46"/>
      <c r="AE29" s="46"/>
      <c r="AF29" s="51"/>
      <c r="AG29" s="46"/>
      <c r="AH29" s="46"/>
      <c r="AI29" s="48"/>
      <c r="AJ29" s="46"/>
      <c r="AK29" s="46"/>
      <c r="AL29" s="49"/>
      <c r="AM29" s="46">
        <f t="shared" si="2"/>
        <v>52</v>
      </c>
      <c r="AN29" s="46">
        <f t="shared" si="3"/>
        <v>2</v>
      </c>
      <c r="AO29" s="48">
        <f t="shared" si="1"/>
        <v>2418</v>
      </c>
      <c r="AP29" s="52">
        <f t="shared" si="4"/>
        <v>3.8461538461538464E-2</v>
      </c>
    </row>
    <row r="30" spans="1:42" x14ac:dyDescent="0.3">
      <c r="A30" s="9">
        <v>30</v>
      </c>
      <c r="B30" s="84" t="s">
        <v>8</v>
      </c>
      <c r="C30" s="85">
        <v>0</v>
      </c>
      <c r="D30" s="86"/>
      <c r="E30" s="87"/>
      <c r="F30" s="85">
        <v>3</v>
      </c>
      <c r="G30" s="86">
        <v>0</v>
      </c>
      <c r="H30" s="88">
        <v>0</v>
      </c>
      <c r="I30" s="29"/>
      <c r="J30" s="14"/>
      <c r="K30" s="30"/>
      <c r="L30" s="14"/>
      <c r="M30" s="14"/>
      <c r="N30" s="35"/>
      <c r="O30" s="14"/>
      <c r="P30" s="14"/>
      <c r="Q30" s="35"/>
      <c r="R30" s="14"/>
      <c r="S30" s="14"/>
      <c r="T30" s="31"/>
      <c r="U30" s="14"/>
      <c r="V30" s="14"/>
      <c r="W30" s="31"/>
      <c r="X30" s="14"/>
      <c r="Y30" s="14"/>
      <c r="Z30" s="16"/>
      <c r="AA30" s="14"/>
      <c r="AB30" s="14"/>
      <c r="AC30" s="35"/>
      <c r="AD30" s="14"/>
      <c r="AE30" s="14"/>
      <c r="AF30" s="33"/>
      <c r="AG30" s="14"/>
      <c r="AH30" s="14"/>
      <c r="AI30" s="35"/>
      <c r="AJ30" s="14"/>
      <c r="AK30" s="14"/>
      <c r="AL30" s="31"/>
      <c r="AM30" s="14">
        <f t="shared" si="2"/>
        <v>3</v>
      </c>
      <c r="AN30" s="14">
        <f t="shared" si="3"/>
        <v>0</v>
      </c>
      <c r="AO30" s="35">
        <f t="shared" si="1"/>
        <v>0</v>
      </c>
      <c r="AP30" s="36">
        <f t="shared" si="4"/>
        <v>0</v>
      </c>
    </row>
    <row r="31" spans="1:42" x14ac:dyDescent="0.3">
      <c r="A31" s="9">
        <v>31</v>
      </c>
      <c r="B31" s="84" t="s">
        <v>57</v>
      </c>
      <c r="C31" s="85">
        <v>0</v>
      </c>
      <c r="D31" s="86"/>
      <c r="E31" s="87"/>
      <c r="F31" s="85">
        <v>0</v>
      </c>
      <c r="G31" s="86">
        <v>0</v>
      </c>
      <c r="H31" s="88">
        <v>0</v>
      </c>
      <c r="I31" s="29"/>
      <c r="J31" s="14"/>
      <c r="K31" s="30"/>
      <c r="L31" s="14"/>
      <c r="M31" s="14"/>
      <c r="N31" s="35"/>
      <c r="O31" s="14"/>
      <c r="P31" s="14"/>
      <c r="Q31" s="35"/>
      <c r="R31" s="14"/>
      <c r="S31" s="14"/>
      <c r="T31" s="31"/>
      <c r="U31" s="14"/>
      <c r="V31" s="14"/>
      <c r="W31" s="31"/>
      <c r="X31" s="14"/>
      <c r="Y31" s="14"/>
      <c r="Z31" s="17"/>
      <c r="AA31" s="14"/>
      <c r="AB31" s="14"/>
      <c r="AC31" s="35"/>
      <c r="AD31" s="14"/>
      <c r="AE31" s="14"/>
      <c r="AF31" s="33"/>
      <c r="AG31" s="14"/>
      <c r="AH31" s="14"/>
      <c r="AI31" s="35"/>
      <c r="AJ31" s="14"/>
      <c r="AK31" s="14"/>
      <c r="AL31" s="31"/>
      <c r="AM31" s="14">
        <f t="shared" si="2"/>
        <v>0</v>
      </c>
      <c r="AN31" s="14">
        <f t="shared" si="3"/>
        <v>0</v>
      </c>
      <c r="AO31" s="35">
        <f t="shared" si="1"/>
        <v>0</v>
      </c>
      <c r="AP31" s="36" t="e">
        <f t="shared" si="4"/>
        <v>#DIV/0!</v>
      </c>
    </row>
    <row r="32" spans="1:42" s="20" customFormat="1" x14ac:dyDescent="0.3">
      <c r="A32" s="9">
        <v>32</v>
      </c>
      <c r="B32" s="84" t="s">
        <v>9</v>
      </c>
      <c r="C32" s="85">
        <v>3</v>
      </c>
      <c r="D32" s="86"/>
      <c r="E32" s="87"/>
      <c r="F32" s="85">
        <v>2</v>
      </c>
      <c r="G32" s="86">
        <v>0</v>
      </c>
      <c r="H32" s="88">
        <v>0</v>
      </c>
      <c r="I32" s="29"/>
      <c r="J32" s="14"/>
      <c r="K32" s="30"/>
      <c r="L32" s="14"/>
      <c r="M32" s="14"/>
      <c r="N32" s="35"/>
      <c r="O32" s="14"/>
      <c r="P32" s="14"/>
      <c r="Q32" s="35"/>
      <c r="R32" s="14"/>
      <c r="S32" s="14"/>
      <c r="T32" s="31"/>
      <c r="U32" s="14"/>
      <c r="V32" s="14"/>
      <c r="W32" s="31"/>
      <c r="X32" s="14"/>
      <c r="Y32" s="14"/>
      <c r="Z32" s="16"/>
      <c r="AA32" s="14"/>
      <c r="AB32" s="14"/>
      <c r="AC32" s="35"/>
      <c r="AD32" s="14"/>
      <c r="AE32" s="14"/>
      <c r="AF32" s="33"/>
      <c r="AG32" s="14"/>
      <c r="AH32" s="14"/>
      <c r="AI32" s="35"/>
      <c r="AJ32" s="14"/>
      <c r="AK32" s="14"/>
      <c r="AL32" s="31"/>
      <c r="AM32" s="14">
        <f t="shared" si="2"/>
        <v>5</v>
      </c>
      <c r="AN32" s="14">
        <f t="shared" si="3"/>
        <v>0</v>
      </c>
      <c r="AO32" s="35">
        <f t="shared" si="1"/>
        <v>0</v>
      </c>
      <c r="AP32" s="36">
        <f t="shared" si="4"/>
        <v>0</v>
      </c>
    </row>
    <row r="33" spans="1:46" x14ac:dyDescent="0.3">
      <c r="A33" s="9">
        <v>33</v>
      </c>
      <c r="B33" s="84" t="s">
        <v>10</v>
      </c>
      <c r="C33" s="85">
        <v>12</v>
      </c>
      <c r="D33" s="86"/>
      <c r="E33" s="87"/>
      <c r="F33" s="85">
        <v>7</v>
      </c>
      <c r="G33" s="86">
        <v>0</v>
      </c>
      <c r="H33" s="88">
        <v>0</v>
      </c>
      <c r="I33" s="29"/>
      <c r="J33" s="14"/>
      <c r="K33" s="30"/>
      <c r="L33" s="14"/>
      <c r="M33" s="14"/>
      <c r="N33" s="35"/>
      <c r="O33" s="14"/>
      <c r="P33" s="14"/>
      <c r="Q33" s="35"/>
      <c r="R33" s="14"/>
      <c r="S33" s="14"/>
      <c r="T33" s="31"/>
      <c r="U33" s="14"/>
      <c r="V33" s="14"/>
      <c r="W33" s="31"/>
      <c r="X33" s="14"/>
      <c r="Y33" s="14"/>
      <c r="Z33" s="17"/>
      <c r="AA33" s="14"/>
      <c r="AB33" s="14"/>
      <c r="AC33" s="35"/>
      <c r="AD33" s="14"/>
      <c r="AE33" s="14"/>
      <c r="AF33" s="33"/>
      <c r="AG33" s="14"/>
      <c r="AH33" s="14"/>
      <c r="AI33" s="35"/>
      <c r="AJ33" s="14"/>
      <c r="AK33" s="14"/>
      <c r="AL33" s="34"/>
      <c r="AM33" s="14">
        <f t="shared" si="2"/>
        <v>19</v>
      </c>
      <c r="AN33" s="14">
        <f t="shared" si="3"/>
        <v>0</v>
      </c>
      <c r="AO33" s="35">
        <f t="shared" si="1"/>
        <v>0</v>
      </c>
      <c r="AP33" s="36">
        <f t="shared" si="4"/>
        <v>0</v>
      </c>
    </row>
    <row r="34" spans="1:46" x14ac:dyDescent="0.3">
      <c r="A34" s="9">
        <v>34</v>
      </c>
      <c r="B34" s="89" t="s">
        <v>15</v>
      </c>
      <c r="C34" s="85">
        <v>58</v>
      </c>
      <c r="D34" s="86">
        <v>1</v>
      </c>
      <c r="E34" s="88">
        <v>36744</v>
      </c>
      <c r="F34" s="85">
        <v>136</v>
      </c>
      <c r="G34" s="86">
        <v>0</v>
      </c>
      <c r="H34" s="88">
        <v>0</v>
      </c>
      <c r="I34" s="29"/>
      <c r="J34" s="14"/>
      <c r="K34" s="30"/>
      <c r="L34" s="14"/>
      <c r="M34" s="14"/>
      <c r="N34" s="35"/>
      <c r="O34" s="14"/>
      <c r="P34" s="14"/>
      <c r="Q34" s="35"/>
      <c r="R34" s="14"/>
      <c r="S34" s="14"/>
      <c r="T34" s="31"/>
      <c r="U34" s="14"/>
      <c r="V34" s="14"/>
      <c r="W34" s="31"/>
      <c r="X34" s="14"/>
      <c r="Y34" s="14"/>
      <c r="Z34" s="17"/>
      <c r="AA34" s="14"/>
      <c r="AB34" s="14"/>
      <c r="AC34" s="35"/>
      <c r="AD34" s="14"/>
      <c r="AE34" s="14"/>
      <c r="AF34" s="33"/>
      <c r="AG34" s="14"/>
      <c r="AH34" s="14"/>
      <c r="AI34" s="35"/>
      <c r="AJ34" s="14"/>
      <c r="AK34" s="14"/>
      <c r="AL34" s="34"/>
      <c r="AM34" s="14">
        <f t="shared" si="2"/>
        <v>194</v>
      </c>
      <c r="AN34" s="14">
        <f t="shared" si="3"/>
        <v>1</v>
      </c>
      <c r="AO34" s="35">
        <f t="shared" si="1"/>
        <v>36744</v>
      </c>
      <c r="AP34" s="36">
        <f t="shared" si="4"/>
        <v>5.1546391752577319E-3</v>
      </c>
    </row>
    <row r="35" spans="1:46" x14ac:dyDescent="0.3">
      <c r="A35" s="9">
        <v>35</v>
      </c>
      <c r="B35" s="84" t="s">
        <v>16</v>
      </c>
      <c r="C35" s="85">
        <v>6</v>
      </c>
      <c r="D35" s="86"/>
      <c r="E35" s="87"/>
      <c r="F35" s="85">
        <v>7</v>
      </c>
      <c r="G35" s="86">
        <v>0</v>
      </c>
      <c r="H35" s="88">
        <v>0</v>
      </c>
      <c r="I35" s="29"/>
      <c r="J35" s="14"/>
      <c r="K35" s="30"/>
      <c r="L35" s="14"/>
      <c r="M35" s="14"/>
      <c r="N35" s="35"/>
      <c r="O35" s="14"/>
      <c r="P35" s="14"/>
      <c r="Q35" s="35"/>
      <c r="R35" s="14"/>
      <c r="S35" s="14"/>
      <c r="T35" s="31"/>
      <c r="U35" s="14"/>
      <c r="V35" s="14"/>
      <c r="W35" s="31"/>
      <c r="X35" s="14"/>
      <c r="Y35" s="14"/>
      <c r="Z35" s="17"/>
      <c r="AA35" s="14"/>
      <c r="AB35" s="14"/>
      <c r="AC35" s="35"/>
      <c r="AD35" s="14"/>
      <c r="AE35" s="14"/>
      <c r="AF35" s="33"/>
      <c r="AG35" s="14"/>
      <c r="AH35" s="14"/>
      <c r="AI35" s="35"/>
      <c r="AJ35" s="14"/>
      <c r="AK35" s="14"/>
      <c r="AL35" s="31"/>
      <c r="AM35" s="14">
        <f t="shared" si="2"/>
        <v>13</v>
      </c>
      <c r="AN35" s="14">
        <f t="shared" si="3"/>
        <v>0</v>
      </c>
      <c r="AO35" s="35">
        <f t="shared" si="1"/>
        <v>0</v>
      </c>
      <c r="AP35" s="36">
        <f t="shared" si="4"/>
        <v>0</v>
      </c>
    </row>
    <row r="36" spans="1:46" x14ac:dyDescent="0.3">
      <c r="A36" s="9">
        <v>36</v>
      </c>
      <c r="B36" s="84" t="s">
        <v>22</v>
      </c>
      <c r="C36" s="85">
        <v>0</v>
      </c>
      <c r="D36" s="86"/>
      <c r="E36" s="88"/>
      <c r="F36" s="85">
        <v>0</v>
      </c>
      <c r="G36" s="86">
        <v>0</v>
      </c>
      <c r="H36" s="88">
        <v>0</v>
      </c>
      <c r="I36" s="29"/>
      <c r="J36" s="14"/>
      <c r="K36" s="30"/>
      <c r="L36" s="14"/>
      <c r="M36" s="14"/>
      <c r="N36" s="35"/>
      <c r="O36" s="14"/>
      <c r="P36" s="14"/>
      <c r="Q36" s="35"/>
      <c r="R36" s="14"/>
      <c r="S36" s="14"/>
      <c r="T36" s="31"/>
      <c r="U36" s="14"/>
      <c r="V36" s="14"/>
      <c r="W36" s="31"/>
      <c r="X36" s="14"/>
      <c r="Y36" s="14"/>
      <c r="Z36" s="16"/>
      <c r="AA36" s="14"/>
      <c r="AB36" s="14"/>
      <c r="AC36" s="35"/>
      <c r="AD36" s="14"/>
      <c r="AE36" s="14"/>
      <c r="AF36" s="33"/>
      <c r="AG36" s="14"/>
      <c r="AH36" s="14"/>
      <c r="AI36" s="35"/>
      <c r="AJ36" s="14"/>
      <c r="AK36" s="14"/>
      <c r="AL36" s="34"/>
      <c r="AM36" s="14">
        <f t="shared" si="2"/>
        <v>0</v>
      </c>
      <c r="AN36" s="14">
        <f t="shared" si="3"/>
        <v>0</v>
      </c>
      <c r="AO36" s="35">
        <f t="shared" si="1"/>
        <v>0</v>
      </c>
      <c r="AP36" s="36" t="e">
        <f t="shared" si="4"/>
        <v>#DIV/0!</v>
      </c>
    </row>
    <row r="37" spans="1:46" x14ac:dyDescent="0.3">
      <c r="A37" s="9">
        <v>37</v>
      </c>
      <c r="B37" s="84" t="s">
        <v>28</v>
      </c>
      <c r="C37" s="85">
        <v>64</v>
      </c>
      <c r="D37" s="86">
        <v>2</v>
      </c>
      <c r="E37" s="88">
        <v>36952</v>
      </c>
      <c r="F37" s="85">
        <v>137</v>
      </c>
      <c r="G37" s="86">
        <v>0</v>
      </c>
      <c r="H37" s="88">
        <v>0</v>
      </c>
      <c r="I37" s="29"/>
      <c r="J37" s="14"/>
      <c r="K37" s="30"/>
      <c r="L37" s="14"/>
      <c r="M37" s="14"/>
      <c r="N37" s="35"/>
      <c r="O37" s="14"/>
      <c r="P37" s="14"/>
      <c r="Q37" s="35"/>
      <c r="R37" s="14"/>
      <c r="S37" s="14"/>
      <c r="T37" s="31"/>
      <c r="U37" s="14"/>
      <c r="V37" s="14"/>
      <c r="W37" s="31"/>
      <c r="X37" s="14"/>
      <c r="Y37" s="14"/>
      <c r="Z37" s="16"/>
      <c r="AA37" s="14"/>
      <c r="AB37" s="14"/>
      <c r="AC37" s="35"/>
      <c r="AD37" s="14"/>
      <c r="AE37" s="14"/>
      <c r="AF37" s="33"/>
      <c r="AG37" s="14"/>
      <c r="AH37" s="14"/>
      <c r="AI37" s="35"/>
      <c r="AJ37" s="14"/>
      <c r="AK37" s="14"/>
      <c r="AL37" s="31"/>
      <c r="AM37" s="14">
        <f t="shared" si="2"/>
        <v>201</v>
      </c>
      <c r="AN37" s="14">
        <f t="shared" si="3"/>
        <v>2</v>
      </c>
      <c r="AO37" s="35">
        <f t="shared" si="1"/>
        <v>36952</v>
      </c>
      <c r="AP37" s="36">
        <f t="shared" si="4"/>
        <v>9.9502487562189053E-3</v>
      </c>
    </row>
    <row r="38" spans="1:46" x14ac:dyDescent="0.3">
      <c r="A38" s="9">
        <v>38</v>
      </c>
      <c r="B38" s="84" t="s">
        <v>30</v>
      </c>
      <c r="C38" s="85">
        <v>2</v>
      </c>
      <c r="D38" s="86"/>
      <c r="E38" s="87"/>
      <c r="F38" s="85">
        <v>41</v>
      </c>
      <c r="G38" s="86">
        <v>0</v>
      </c>
      <c r="H38" s="88">
        <v>0</v>
      </c>
      <c r="I38" s="29"/>
      <c r="J38" s="14"/>
      <c r="K38" s="31"/>
      <c r="L38" s="14"/>
      <c r="M38" s="14"/>
      <c r="N38" s="35"/>
      <c r="O38" s="14"/>
      <c r="P38" s="14"/>
      <c r="Q38" s="35"/>
      <c r="R38" s="14"/>
      <c r="S38" s="14"/>
      <c r="T38" s="31"/>
      <c r="U38" s="14"/>
      <c r="V38" s="14"/>
      <c r="W38" s="31"/>
      <c r="X38" s="14"/>
      <c r="Y38" s="14"/>
      <c r="Z38" s="16"/>
      <c r="AA38" s="14"/>
      <c r="AB38" s="14"/>
      <c r="AC38" s="35"/>
      <c r="AD38" s="14"/>
      <c r="AE38" s="14"/>
      <c r="AF38" s="33"/>
      <c r="AG38" s="14"/>
      <c r="AH38" s="14"/>
      <c r="AI38" s="35"/>
      <c r="AJ38" s="14"/>
      <c r="AK38" s="14"/>
      <c r="AL38" s="31"/>
      <c r="AM38" s="14">
        <f t="shared" si="2"/>
        <v>43</v>
      </c>
      <c r="AN38" s="14">
        <f t="shared" si="3"/>
        <v>0</v>
      </c>
      <c r="AO38" s="35">
        <f t="shared" si="1"/>
        <v>0</v>
      </c>
      <c r="AP38" s="36">
        <f t="shared" si="4"/>
        <v>0</v>
      </c>
    </row>
    <row r="39" spans="1:46" x14ac:dyDescent="0.3">
      <c r="A39" s="9">
        <v>39</v>
      </c>
      <c r="B39" s="89" t="s">
        <v>32</v>
      </c>
      <c r="C39" s="85">
        <v>3</v>
      </c>
      <c r="D39" s="86"/>
      <c r="E39" s="87"/>
      <c r="F39" s="85">
        <v>42</v>
      </c>
      <c r="G39" s="86">
        <v>0</v>
      </c>
      <c r="H39" s="88">
        <v>0</v>
      </c>
      <c r="I39" s="29"/>
      <c r="J39" s="14"/>
      <c r="K39" s="30"/>
      <c r="L39" s="14"/>
      <c r="M39" s="14"/>
      <c r="N39" s="35"/>
      <c r="O39" s="14"/>
      <c r="P39" s="14"/>
      <c r="Q39" s="35"/>
      <c r="R39" s="14"/>
      <c r="S39" s="14"/>
      <c r="T39" s="31"/>
      <c r="U39" s="14"/>
      <c r="V39" s="14"/>
      <c r="W39" s="31"/>
      <c r="X39" s="14"/>
      <c r="Y39" s="14"/>
      <c r="Z39" s="16"/>
      <c r="AA39" s="14"/>
      <c r="AB39" s="14"/>
      <c r="AC39" s="35"/>
      <c r="AD39" s="14"/>
      <c r="AE39" s="14"/>
      <c r="AF39" s="33"/>
      <c r="AG39" s="14"/>
      <c r="AH39" s="14"/>
      <c r="AI39" s="35"/>
      <c r="AJ39" s="14"/>
      <c r="AK39" s="14"/>
      <c r="AL39" s="31"/>
      <c r="AM39" s="14">
        <f t="shared" si="2"/>
        <v>45</v>
      </c>
      <c r="AN39" s="14">
        <f t="shared" si="3"/>
        <v>0</v>
      </c>
      <c r="AO39" s="35">
        <f t="shared" si="1"/>
        <v>0</v>
      </c>
      <c r="AP39" s="36">
        <f t="shared" si="4"/>
        <v>0</v>
      </c>
    </row>
    <row r="40" spans="1:46" x14ac:dyDescent="0.3">
      <c r="A40" s="9">
        <v>40</v>
      </c>
      <c r="B40" s="84" t="s">
        <v>34</v>
      </c>
      <c r="C40" s="85">
        <v>0</v>
      </c>
      <c r="D40" s="86"/>
      <c r="E40" s="87"/>
      <c r="F40" s="85">
        <v>2</v>
      </c>
      <c r="G40" s="86">
        <v>0</v>
      </c>
      <c r="H40" s="88">
        <v>0</v>
      </c>
      <c r="I40" s="29"/>
      <c r="J40" s="14"/>
      <c r="K40" s="30"/>
      <c r="L40" s="14"/>
      <c r="M40" s="14"/>
      <c r="N40" s="35"/>
      <c r="O40" s="14"/>
      <c r="P40" s="14"/>
      <c r="Q40" s="35"/>
      <c r="R40" s="14"/>
      <c r="S40" s="14"/>
      <c r="T40" s="31"/>
      <c r="U40" s="14"/>
      <c r="V40" s="14"/>
      <c r="W40" s="31"/>
      <c r="X40" s="14"/>
      <c r="Y40" s="14"/>
      <c r="Z40" s="16"/>
      <c r="AA40" s="14"/>
      <c r="AB40" s="14"/>
      <c r="AC40" s="35"/>
      <c r="AD40" s="14"/>
      <c r="AE40" s="14"/>
      <c r="AF40" s="33"/>
      <c r="AG40" s="14"/>
      <c r="AH40" s="14"/>
      <c r="AI40" s="35"/>
      <c r="AJ40" s="14"/>
      <c r="AK40" s="14"/>
      <c r="AL40" s="31"/>
      <c r="AM40" s="14">
        <f t="shared" si="2"/>
        <v>2</v>
      </c>
      <c r="AN40" s="14"/>
      <c r="AO40" s="35">
        <f t="shared" si="1"/>
        <v>0</v>
      </c>
      <c r="AP40" s="36">
        <f t="shared" si="4"/>
        <v>0</v>
      </c>
    </row>
    <row r="41" spans="1:46" x14ac:dyDescent="0.3">
      <c r="A41" s="9">
        <v>41</v>
      </c>
      <c r="B41" s="84" t="s">
        <v>36</v>
      </c>
      <c r="C41" s="85">
        <v>19</v>
      </c>
      <c r="D41" s="86"/>
      <c r="E41" s="87"/>
      <c r="F41" s="85">
        <v>28</v>
      </c>
      <c r="G41" s="86">
        <v>0</v>
      </c>
      <c r="H41" s="88">
        <v>0</v>
      </c>
      <c r="I41" s="29"/>
      <c r="J41" s="14"/>
      <c r="K41" s="30"/>
      <c r="L41" s="14"/>
      <c r="M41" s="14"/>
      <c r="N41" s="35"/>
      <c r="O41" s="14"/>
      <c r="P41" s="14"/>
      <c r="Q41" s="35"/>
      <c r="R41" s="14"/>
      <c r="S41" s="14"/>
      <c r="T41" s="31"/>
      <c r="U41" s="14"/>
      <c r="V41" s="14"/>
      <c r="W41" s="31"/>
      <c r="X41" s="14"/>
      <c r="Y41" s="14"/>
      <c r="Z41" s="35"/>
      <c r="AA41" s="14"/>
      <c r="AB41" s="14"/>
      <c r="AC41" s="35"/>
      <c r="AD41" s="14"/>
      <c r="AE41" s="14"/>
      <c r="AF41" s="33"/>
      <c r="AG41" s="14"/>
      <c r="AH41" s="14"/>
      <c r="AI41" s="35"/>
      <c r="AJ41" s="14"/>
      <c r="AK41" s="14"/>
      <c r="AL41" s="31"/>
      <c r="AM41" s="14">
        <f t="shared" si="2"/>
        <v>47</v>
      </c>
      <c r="AN41" s="14">
        <f t="shared" ref="AN41:AN47" si="5">SUM(D41,G41,J41,M41,P41,S41,V41,Y41,AB41,AE41,AH41,AK41)</f>
        <v>0</v>
      </c>
      <c r="AO41" s="35">
        <f t="shared" si="1"/>
        <v>0</v>
      </c>
      <c r="AP41" s="36">
        <f t="shared" si="4"/>
        <v>0</v>
      </c>
    </row>
    <row r="42" spans="1:46" x14ac:dyDescent="0.3">
      <c r="A42" s="9">
        <v>42</v>
      </c>
      <c r="B42" s="84" t="s">
        <v>51</v>
      </c>
      <c r="C42" s="85">
        <v>0</v>
      </c>
      <c r="D42" s="86"/>
      <c r="E42" s="87"/>
      <c r="F42" s="85">
        <v>0</v>
      </c>
      <c r="G42" s="86">
        <v>0</v>
      </c>
      <c r="H42" s="88">
        <v>0</v>
      </c>
      <c r="I42" s="29"/>
      <c r="J42" s="14"/>
      <c r="K42" s="30"/>
      <c r="L42" s="14"/>
      <c r="M42" s="14"/>
      <c r="N42" s="35"/>
      <c r="O42" s="14"/>
      <c r="P42" s="14"/>
      <c r="Q42" s="35"/>
      <c r="R42" s="14"/>
      <c r="S42" s="14"/>
      <c r="T42" s="31"/>
      <c r="U42" s="14"/>
      <c r="V42" s="14"/>
      <c r="W42" s="31"/>
      <c r="X42" s="14"/>
      <c r="Y42" s="14"/>
      <c r="Z42" s="35"/>
      <c r="AA42" s="14"/>
      <c r="AB42" s="14"/>
      <c r="AC42" s="35"/>
      <c r="AD42" s="14"/>
      <c r="AE42" s="14"/>
      <c r="AF42" s="33"/>
      <c r="AG42" s="14"/>
      <c r="AH42" s="14"/>
      <c r="AI42" s="35"/>
      <c r="AJ42" s="14"/>
      <c r="AK42" s="14"/>
      <c r="AL42" s="31"/>
      <c r="AM42" s="14">
        <f t="shared" si="2"/>
        <v>0</v>
      </c>
      <c r="AN42" s="14">
        <f t="shared" si="5"/>
        <v>0</v>
      </c>
      <c r="AO42" s="35">
        <f t="shared" si="1"/>
        <v>0</v>
      </c>
      <c r="AP42" s="36" t="e">
        <f t="shared" si="4"/>
        <v>#DIV/0!</v>
      </c>
    </row>
    <row r="43" spans="1:46" x14ac:dyDescent="0.3">
      <c r="A43" s="9">
        <v>43</v>
      </c>
      <c r="B43" s="84" t="s">
        <v>52</v>
      </c>
      <c r="C43" s="85">
        <v>0</v>
      </c>
      <c r="D43" s="86"/>
      <c r="E43" s="87"/>
      <c r="F43" s="85">
        <v>0</v>
      </c>
      <c r="G43" s="86">
        <v>0</v>
      </c>
      <c r="H43" s="88">
        <v>0</v>
      </c>
      <c r="I43" s="29"/>
      <c r="J43" s="14"/>
      <c r="K43" s="30"/>
      <c r="L43" s="14"/>
      <c r="M43" s="14"/>
      <c r="N43" s="35"/>
      <c r="O43" s="14"/>
      <c r="P43" s="14"/>
      <c r="Q43" s="35"/>
      <c r="R43" s="14"/>
      <c r="S43" s="14"/>
      <c r="T43" s="31"/>
      <c r="U43" s="14"/>
      <c r="V43" s="14"/>
      <c r="W43" s="31"/>
      <c r="X43" s="14"/>
      <c r="Y43" s="14"/>
      <c r="Z43" s="35"/>
      <c r="AA43" s="14"/>
      <c r="AB43" s="14"/>
      <c r="AC43" s="35"/>
      <c r="AD43" s="14"/>
      <c r="AE43" s="14"/>
      <c r="AF43" s="33"/>
      <c r="AG43" s="14"/>
      <c r="AH43" s="14"/>
      <c r="AI43" s="35"/>
      <c r="AJ43" s="14"/>
      <c r="AK43" s="14"/>
      <c r="AL43" s="31"/>
      <c r="AM43" s="14">
        <f t="shared" si="2"/>
        <v>0</v>
      </c>
      <c r="AN43" s="14">
        <f t="shared" si="5"/>
        <v>0</v>
      </c>
      <c r="AO43" s="35">
        <f t="shared" si="1"/>
        <v>0</v>
      </c>
      <c r="AP43" s="36" t="e">
        <f t="shared" si="4"/>
        <v>#DIV/0!</v>
      </c>
      <c r="AT43" s="10"/>
    </row>
    <row r="44" spans="1:46" x14ac:dyDescent="0.3">
      <c r="A44" s="9">
        <v>44</v>
      </c>
      <c r="B44" s="84" t="s">
        <v>53</v>
      </c>
      <c r="C44" s="85">
        <v>3</v>
      </c>
      <c r="D44" s="86"/>
      <c r="E44" s="87"/>
      <c r="F44" s="85">
        <v>2</v>
      </c>
      <c r="G44" s="86">
        <v>0</v>
      </c>
      <c r="H44" s="88">
        <v>0</v>
      </c>
      <c r="I44" s="29"/>
      <c r="J44" s="14"/>
      <c r="K44" s="30"/>
      <c r="L44" s="14"/>
      <c r="M44" s="14"/>
      <c r="N44" s="35"/>
      <c r="O44" s="14"/>
      <c r="P44" s="14"/>
      <c r="Q44" s="35"/>
      <c r="R44" s="14"/>
      <c r="S44" s="14"/>
      <c r="T44" s="31"/>
      <c r="U44" s="14"/>
      <c r="V44" s="14"/>
      <c r="W44" s="31"/>
      <c r="X44" s="14"/>
      <c r="Y44" s="14"/>
      <c r="Z44" s="16"/>
      <c r="AA44" s="14"/>
      <c r="AB44" s="14"/>
      <c r="AC44" s="35"/>
      <c r="AD44" s="14"/>
      <c r="AE44" s="14"/>
      <c r="AF44" s="33"/>
      <c r="AG44" s="14"/>
      <c r="AH44" s="14"/>
      <c r="AI44" s="35"/>
      <c r="AJ44" s="14"/>
      <c r="AK44" s="14"/>
      <c r="AL44" s="34"/>
      <c r="AM44" s="14">
        <f t="shared" si="2"/>
        <v>5</v>
      </c>
      <c r="AN44" s="14">
        <f t="shared" si="5"/>
        <v>0</v>
      </c>
      <c r="AO44" s="35">
        <f t="shared" si="1"/>
        <v>0</v>
      </c>
      <c r="AP44" s="36">
        <f t="shared" si="4"/>
        <v>0</v>
      </c>
    </row>
    <row r="45" spans="1:46" x14ac:dyDescent="0.3">
      <c r="A45" s="9">
        <v>45</v>
      </c>
      <c r="B45" s="89" t="s">
        <v>50</v>
      </c>
      <c r="C45" s="85">
        <v>87</v>
      </c>
      <c r="D45" s="86">
        <v>1</v>
      </c>
      <c r="E45" s="88">
        <v>13475</v>
      </c>
      <c r="F45" s="85">
        <v>105</v>
      </c>
      <c r="G45" s="86">
        <v>0</v>
      </c>
      <c r="H45" s="88">
        <v>0</v>
      </c>
      <c r="I45" s="29"/>
      <c r="J45" s="14"/>
      <c r="K45" s="31"/>
      <c r="L45" s="14"/>
      <c r="M45" s="14"/>
      <c r="N45" s="35"/>
      <c r="O45" s="14"/>
      <c r="P45" s="14"/>
      <c r="Q45" s="35"/>
      <c r="R45" s="14"/>
      <c r="S45" s="14"/>
      <c r="T45" s="31"/>
      <c r="U45" s="14"/>
      <c r="V45" s="14"/>
      <c r="W45" s="31"/>
      <c r="X45" s="14"/>
      <c r="Y45" s="14"/>
      <c r="Z45" s="16"/>
      <c r="AA45" s="14"/>
      <c r="AB45" s="14"/>
      <c r="AC45" s="35"/>
      <c r="AD45" s="14"/>
      <c r="AE45" s="14"/>
      <c r="AF45" s="33"/>
      <c r="AG45" s="14"/>
      <c r="AH45" s="14"/>
      <c r="AI45" s="35"/>
      <c r="AJ45" s="14"/>
      <c r="AK45" s="14"/>
      <c r="AL45" s="31"/>
      <c r="AM45" s="14">
        <f t="shared" si="2"/>
        <v>192</v>
      </c>
      <c r="AN45" s="14">
        <f t="shared" si="5"/>
        <v>1</v>
      </c>
      <c r="AO45" s="35">
        <f t="shared" si="1"/>
        <v>13475</v>
      </c>
      <c r="AP45" s="36">
        <f t="shared" si="4"/>
        <v>5.208333333333333E-3</v>
      </c>
    </row>
    <row r="46" spans="1:46" x14ac:dyDescent="0.3">
      <c r="A46" s="9">
        <v>46</v>
      </c>
      <c r="B46" s="84" t="s">
        <v>38</v>
      </c>
      <c r="C46" s="85">
        <v>0</v>
      </c>
      <c r="D46" s="86"/>
      <c r="E46" s="87"/>
      <c r="F46" s="85">
        <v>0</v>
      </c>
      <c r="G46" s="86">
        <v>0</v>
      </c>
      <c r="H46" s="88">
        <v>0</v>
      </c>
      <c r="I46" s="29"/>
      <c r="J46" s="14"/>
      <c r="K46" s="30"/>
      <c r="L46" s="14"/>
      <c r="M46" s="14"/>
      <c r="N46" s="35"/>
      <c r="O46" s="14"/>
      <c r="P46" s="14"/>
      <c r="Q46" s="35"/>
      <c r="R46" s="14"/>
      <c r="S46" s="14"/>
      <c r="T46" s="31"/>
      <c r="U46" s="14"/>
      <c r="V46" s="14"/>
      <c r="W46" s="31"/>
      <c r="X46" s="14"/>
      <c r="Y46" s="14"/>
      <c r="Z46" s="17"/>
      <c r="AA46" s="14"/>
      <c r="AB46" s="14"/>
      <c r="AC46" s="35"/>
      <c r="AD46" s="14"/>
      <c r="AE46" s="14"/>
      <c r="AF46" s="33"/>
      <c r="AG46" s="14"/>
      <c r="AH46" s="14"/>
      <c r="AI46" s="35"/>
      <c r="AJ46" s="14"/>
      <c r="AK46" s="14"/>
      <c r="AL46" s="31"/>
      <c r="AM46" s="14">
        <f t="shared" si="2"/>
        <v>0</v>
      </c>
      <c r="AN46" s="14">
        <f t="shared" si="5"/>
        <v>0</v>
      </c>
      <c r="AO46" s="35">
        <f t="shared" si="1"/>
        <v>0</v>
      </c>
      <c r="AP46" s="36" t="e">
        <f t="shared" si="4"/>
        <v>#DIV/0!</v>
      </c>
    </row>
    <row r="47" spans="1:46" x14ac:dyDescent="0.3">
      <c r="A47" s="9">
        <v>47</v>
      </c>
      <c r="B47" s="84" t="s">
        <v>40</v>
      </c>
      <c r="C47" s="85">
        <v>0</v>
      </c>
      <c r="D47" s="86"/>
      <c r="E47" s="90"/>
      <c r="F47" s="85">
        <v>0</v>
      </c>
      <c r="G47" s="86">
        <v>0</v>
      </c>
      <c r="H47" s="88">
        <v>0</v>
      </c>
      <c r="I47" s="29"/>
      <c r="J47" s="14"/>
      <c r="K47" s="30"/>
      <c r="L47" s="14"/>
      <c r="M47" s="14"/>
      <c r="N47" s="35"/>
      <c r="O47" s="14"/>
      <c r="P47" s="14"/>
      <c r="Q47" s="35"/>
      <c r="R47" s="14"/>
      <c r="S47" s="14"/>
      <c r="T47" s="31"/>
      <c r="U47" s="14"/>
      <c r="V47" s="14"/>
      <c r="W47" s="31"/>
      <c r="X47" s="14"/>
      <c r="Y47" s="14"/>
      <c r="Z47" s="35"/>
      <c r="AA47" s="14"/>
      <c r="AB47" s="14"/>
      <c r="AC47" s="35"/>
      <c r="AD47" s="14"/>
      <c r="AE47" s="14"/>
      <c r="AF47" s="33"/>
      <c r="AG47" s="14"/>
      <c r="AH47" s="14"/>
      <c r="AI47" s="35"/>
      <c r="AJ47" s="14"/>
      <c r="AK47" s="14"/>
      <c r="AL47" s="31"/>
      <c r="AM47" s="14">
        <f t="shared" si="2"/>
        <v>0</v>
      </c>
      <c r="AN47" s="14">
        <f t="shared" si="5"/>
        <v>0</v>
      </c>
      <c r="AO47" s="35">
        <f t="shared" si="1"/>
        <v>0</v>
      </c>
      <c r="AP47" s="36" t="e">
        <f t="shared" si="4"/>
        <v>#DIV/0!</v>
      </c>
    </row>
    <row r="48" spans="1:46" x14ac:dyDescent="0.3">
      <c r="A48" s="9">
        <v>48</v>
      </c>
      <c r="B48" s="84" t="s">
        <v>41</v>
      </c>
      <c r="C48" s="85">
        <v>0</v>
      </c>
      <c r="D48" s="86"/>
      <c r="E48" s="90"/>
      <c r="F48" s="85">
        <v>9</v>
      </c>
      <c r="G48" s="86">
        <v>0</v>
      </c>
      <c r="H48" s="88">
        <v>0</v>
      </c>
      <c r="I48" s="29"/>
      <c r="J48" s="14"/>
      <c r="K48" s="30"/>
      <c r="L48" s="14"/>
      <c r="M48" s="14"/>
      <c r="N48" s="35"/>
      <c r="O48" s="14"/>
      <c r="P48" s="14"/>
      <c r="Q48" s="35"/>
      <c r="R48" s="14"/>
      <c r="S48" s="14"/>
      <c r="T48" s="31"/>
      <c r="U48" s="14"/>
      <c r="V48" s="14"/>
      <c r="W48" s="31"/>
      <c r="X48" s="14"/>
      <c r="Y48" s="14"/>
      <c r="Z48" s="35"/>
      <c r="AA48" s="14"/>
      <c r="AB48" s="14"/>
      <c r="AC48" s="35"/>
      <c r="AD48" s="14"/>
      <c r="AE48" s="14"/>
      <c r="AF48" s="33"/>
      <c r="AG48" s="14"/>
      <c r="AH48" s="14"/>
      <c r="AI48" s="35"/>
      <c r="AJ48" s="14"/>
      <c r="AK48" s="14"/>
      <c r="AL48" s="31"/>
      <c r="AM48" s="14">
        <f t="shared" si="2"/>
        <v>9</v>
      </c>
      <c r="AN48" s="14"/>
      <c r="AO48" s="35">
        <f t="shared" si="1"/>
        <v>0</v>
      </c>
      <c r="AP48" s="36">
        <f t="shared" si="4"/>
        <v>0</v>
      </c>
    </row>
    <row r="49" spans="1:42" x14ac:dyDescent="0.3">
      <c r="A49" s="9">
        <v>49</v>
      </c>
      <c r="B49" s="84" t="s">
        <v>54</v>
      </c>
      <c r="C49" s="85">
        <v>0</v>
      </c>
      <c r="D49" s="86"/>
      <c r="E49" s="90"/>
      <c r="F49" s="89">
        <v>0</v>
      </c>
      <c r="G49" s="86">
        <v>0</v>
      </c>
      <c r="H49" s="88">
        <v>0</v>
      </c>
      <c r="I49" s="29"/>
      <c r="J49" s="32"/>
      <c r="K49" s="31"/>
      <c r="L49" s="32"/>
      <c r="M49" s="32"/>
      <c r="N49" s="31"/>
      <c r="O49" s="32"/>
      <c r="P49" s="32"/>
      <c r="Q49" s="31"/>
      <c r="R49" s="32"/>
      <c r="S49" s="32"/>
      <c r="T49" s="31"/>
      <c r="U49" s="32"/>
      <c r="V49" s="32"/>
      <c r="W49" s="31"/>
      <c r="X49" s="32"/>
      <c r="Y49" s="32"/>
      <c r="Z49" s="31"/>
      <c r="AA49" s="32"/>
      <c r="AB49" s="32"/>
      <c r="AC49" s="31"/>
      <c r="AD49" s="14"/>
      <c r="AE49" s="14"/>
      <c r="AF49" s="31"/>
      <c r="AG49" s="14"/>
      <c r="AH49" s="14"/>
      <c r="AI49" s="31"/>
      <c r="AJ49" s="14"/>
      <c r="AK49" s="14"/>
      <c r="AL49" s="31"/>
      <c r="AM49" s="14">
        <f t="shared" si="2"/>
        <v>0</v>
      </c>
      <c r="AN49" s="32"/>
      <c r="AO49" s="35">
        <f t="shared" si="1"/>
        <v>0</v>
      </c>
      <c r="AP49" s="36" t="e">
        <f t="shared" si="4"/>
        <v>#DIV/0!</v>
      </c>
    </row>
    <row r="50" spans="1:42" x14ac:dyDescent="0.3">
      <c r="A50" s="9">
        <v>50</v>
      </c>
      <c r="B50" s="84" t="s">
        <v>12</v>
      </c>
      <c r="C50" s="85">
        <v>0</v>
      </c>
      <c r="D50" s="86"/>
      <c r="E50" s="87"/>
      <c r="F50" s="85">
        <v>0</v>
      </c>
      <c r="G50" s="86"/>
      <c r="H50" s="88"/>
      <c r="I50" s="29"/>
      <c r="J50" s="14"/>
      <c r="K50" s="31"/>
      <c r="L50" s="14"/>
      <c r="M50" s="14"/>
      <c r="N50" s="35"/>
      <c r="O50" s="14"/>
      <c r="P50" s="14"/>
      <c r="Q50" s="35"/>
      <c r="R50" s="14"/>
      <c r="S50" s="14"/>
      <c r="T50" s="31"/>
      <c r="U50" s="14"/>
      <c r="V50" s="14"/>
      <c r="W50" s="31"/>
      <c r="X50" s="14"/>
      <c r="Y50" s="14"/>
      <c r="Z50" s="16"/>
      <c r="AA50" s="14"/>
      <c r="AB50" s="14"/>
      <c r="AC50" s="35"/>
      <c r="AD50" s="14"/>
      <c r="AE50" s="14"/>
      <c r="AF50" s="33"/>
      <c r="AG50" s="14"/>
      <c r="AH50" s="14"/>
      <c r="AI50" s="35"/>
      <c r="AJ50" s="14"/>
      <c r="AK50" s="14"/>
      <c r="AL50" s="31"/>
      <c r="AM50" s="14">
        <f t="shared" si="2"/>
        <v>0</v>
      </c>
      <c r="AN50" s="14"/>
      <c r="AO50" s="35">
        <f t="shared" si="1"/>
        <v>0</v>
      </c>
      <c r="AP50" s="36" t="e">
        <f t="shared" si="4"/>
        <v>#DIV/0!</v>
      </c>
    </row>
    <row r="52" spans="1:42" x14ac:dyDescent="0.3">
      <c r="B52" s="59"/>
      <c r="C52" s="59">
        <f>SUM(C2:C50)</f>
        <v>4644</v>
      </c>
      <c r="D52" s="59">
        <f>SUM(D2:D50)</f>
        <v>71</v>
      </c>
      <c r="E52" s="60">
        <f>SUM(E2:E50)</f>
        <v>1415540.6099999999</v>
      </c>
      <c r="F52" s="59"/>
      <c r="G52" s="61"/>
      <c r="H52" s="62"/>
      <c r="I52" s="61"/>
      <c r="J52" s="59"/>
      <c r="K52" s="62"/>
      <c r="L52" s="59"/>
      <c r="M52" s="59"/>
      <c r="N52" s="62"/>
      <c r="O52" s="59"/>
      <c r="P52" s="59"/>
      <c r="Q52" s="62"/>
      <c r="R52" s="59"/>
      <c r="S52" s="59"/>
      <c r="T52" s="62"/>
      <c r="U52" s="59"/>
      <c r="V52" s="59"/>
      <c r="W52" s="62"/>
      <c r="X52" s="59"/>
      <c r="Y52" s="59"/>
      <c r="Z52" s="62"/>
      <c r="AA52" s="59"/>
      <c r="AB52" s="59"/>
      <c r="AC52" s="62"/>
      <c r="AD52" s="5"/>
      <c r="AE52" s="59"/>
      <c r="AF52" s="62"/>
      <c r="AG52" s="5"/>
      <c r="AH52" s="5"/>
      <c r="AI52" s="62"/>
      <c r="AJ52" s="59"/>
      <c r="AK52" s="59"/>
      <c r="AL52" s="62"/>
      <c r="AM52" s="59">
        <f>SUM(AM2:AM50)</f>
        <v>8653</v>
      </c>
      <c r="AN52" s="59">
        <f>SUM(AN2:AN46)</f>
        <v>142</v>
      </c>
      <c r="AO52" s="18">
        <f>SUM(AO2:AO50)</f>
        <v>2777796.41</v>
      </c>
      <c r="AP52" s="63">
        <f>AN52/AM52</f>
        <v>1.6410493470472669E-2</v>
      </c>
    </row>
  </sheetData>
  <autoFilter ref="B1:H1" xr:uid="{FB3276C9-5200-495A-9753-727BEDD3D269}">
    <sortState xmlns:xlrd2="http://schemas.microsoft.com/office/spreadsheetml/2017/richdata2" ref="B2:H50">
      <sortCondition descending="1"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82BF-D7D6-4215-91A3-F468A0CE9DC2}">
  <dimension ref="A1:AT53"/>
  <sheetViews>
    <sheetView tabSelected="1" zoomScaleNormal="100" workbookViewId="0">
      <selection sqref="A1:XFD1048576"/>
    </sheetView>
  </sheetViews>
  <sheetFormatPr baseColWidth="10" defaultRowHeight="15.6" x14ac:dyDescent="0.3"/>
  <cols>
    <col min="1" max="1" width="3.09765625" bestFit="1" customWidth="1"/>
    <col min="2" max="2" width="20" customWidth="1"/>
    <col min="3" max="3" width="13.5" hidden="1" customWidth="1"/>
    <col min="4" max="4" width="10.8984375" style="11" hidden="1" customWidth="1"/>
    <col min="5" max="5" width="13.8984375" style="4" hidden="1" customWidth="1"/>
    <col min="6" max="6" width="14.5" hidden="1" customWidth="1"/>
    <col min="7" max="7" width="10.59765625" style="11" hidden="1" customWidth="1"/>
    <col min="8" max="8" width="13.8984375" style="4" hidden="1" customWidth="1"/>
    <col min="9" max="9" width="14.8984375" style="11" customWidth="1"/>
    <col min="10" max="10" width="10.8984375" customWidth="1"/>
    <col min="11" max="11" width="13" style="4" customWidth="1"/>
    <col min="12" max="13" width="10.59765625" hidden="1" customWidth="1"/>
    <col min="14" max="14" width="13" style="4" hidden="1" customWidth="1"/>
    <col min="15" max="16" width="10.59765625" hidden="1" customWidth="1"/>
    <col min="17" max="17" width="13.3984375" style="4" hidden="1" customWidth="1"/>
    <col min="18" max="19" width="10.59765625" hidden="1" customWidth="1"/>
    <col min="20" max="20" width="20.3984375" style="4" hidden="1" customWidth="1"/>
    <col min="21" max="21" width="16" hidden="1" customWidth="1"/>
    <col min="22" max="22" width="10.59765625" hidden="1" customWidth="1"/>
    <col min="23" max="23" width="16" style="4" hidden="1" customWidth="1"/>
    <col min="24" max="25" width="10.59765625" hidden="1" customWidth="1"/>
    <col min="26" max="26" width="11.8984375" style="4" hidden="1" customWidth="1"/>
    <col min="27" max="27" width="15.3984375" hidden="1" customWidth="1"/>
    <col min="28" max="28" width="10.59765625" hidden="1" customWidth="1"/>
    <col min="29" max="29" width="12.8984375" style="4" hidden="1" customWidth="1"/>
    <col min="30" max="30" width="15.3984375" style="2" hidden="1" customWidth="1"/>
    <col min="31" max="31" width="10.59765625" hidden="1" customWidth="1"/>
    <col min="32" max="32" width="11.8984375" style="4" hidden="1" customWidth="1"/>
    <col min="33" max="33" width="15.3984375" style="2" hidden="1" customWidth="1"/>
    <col min="34" max="34" width="10.59765625" style="2" hidden="1" customWidth="1"/>
    <col min="35" max="35" width="16.296875" style="4" hidden="1" customWidth="1"/>
    <col min="36" max="36" width="13.69921875" hidden="1" customWidth="1"/>
    <col min="37" max="37" width="10.3984375" hidden="1" customWidth="1"/>
    <col min="38" max="38" width="15.3984375" style="4" hidden="1" customWidth="1"/>
    <col min="39" max="39" width="32.3984375" customWidth="1"/>
    <col min="40" max="40" width="26" customWidth="1"/>
    <col min="41" max="41" width="21.19921875" style="4" customWidth="1"/>
    <col min="42" max="42" width="14.8984375" customWidth="1"/>
    <col min="43" max="43" width="10.59765625" customWidth="1"/>
    <col min="45" max="46" width="13.3984375" bestFit="1" customWidth="1"/>
  </cols>
  <sheetData>
    <row r="1" spans="1:42" x14ac:dyDescent="0.3">
      <c r="A1" s="13" t="s">
        <v>7</v>
      </c>
      <c r="B1" s="23" t="s">
        <v>0</v>
      </c>
      <c r="C1" s="23" t="s">
        <v>60</v>
      </c>
      <c r="D1" s="24" t="s">
        <v>3</v>
      </c>
      <c r="E1" s="25" t="s">
        <v>2</v>
      </c>
      <c r="F1" s="23" t="s">
        <v>61</v>
      </c>
      <c r="G1" s="24" t="s">
        <v>3</v>
      </c>
      <c r="H1" s="25" t="s">
        <v>2</v>
      </c>
      <c r="I1" s="23" t="s">
        <v>62</v>
      </c>
      <c r="J1" s="24" t="s">
        <v>3</v>
      </c>
      <c r="K1" s="25" t="s">
        <v>2</v>
      </c>
      <c r="L1" s="23" t="s">
        <v>63</v>
      </c>
      <c r="M1" s="24" t="s">
        <v>3</v>
      </c>
      <c r="N1" s="25" t="s">
        <v>2</v>
      </c>
      <c r="O1" s="23" t="s">
        <v>64</v>
      </c>
      <c r="P1" s="24" t="s">
        <v>3</v>
      </c>
      <c r="Q1" s="25" t="s">
        <v>2</v>
      </c>
      <c r="R1" s="23" t="s">
        <v>65</v>
      </c>
      <c r="S1" s="24" t="s">
        <v>3</v>
      </c>
      <c r="T1" s="25" t="s">
        <v>2</v>
      </c>
      <c r="U1" s="23" t="s">
        <v>66</v>
      </c>
      <c r="V1" s="24" t="s">
        <v>3</v>
      </c>
      <c r="W1" s="25" t="s">
        <v>2</v>
      </c>
      <c r="X1" s="23" t="s">
        <v>67</v>
      </c>
      <c r="Y1" s="24" t="s">
        <v>3</v>
      </c>
      <c r="Z1" s="25" t="s">
        <v>2</v>
      </c>
      <c r="AA1" s="23" t="s">
        <v>68</v>
      </c>
      <c r="AB1" s="24" t="s">
        <v>3</v>
      </c>
      <c r="AC1" s="25" t="s">
        <v>2</v>
      </c>
      <c r="AD1" s="23" t="s">
        <v>69</v>
      </c>
      <c r="AE1" s="24" t="s">
        <v>3</v>
      </c>
      <c r="AF1" s="25" t="s">
        <v>2</v>
      </c>
      <c r="AG1" s="23" t="s">
        <v>70</v>
      </c>
      <c r="AH1" s="24" t="s">
        <v>3</v>
      </c>
      <c r="AI1" s="25" t="s">
        <v>2</v>
      </c>
      <c r="AJ1" s="23" t="s">
        <v>71</v>
      </c>
      <c r="AK1" s="24" t="s">
        <v>3</v>
      </c>
      <c r="AL1" s="25" t="s">
        <v>2</v>
      </c>
      <c r="AM1" s="26" t="s">
        <v>5</v>
      </c>
      <c r="AN1" s="26" t="s">
        <v>6</v>
      </c>
      <c r="AO1" s="27" t="s">
        <v>55</v>
      </c>
      <c r="AP1" s="28" t="s">
        <v>4</v>
      </c>
    </row>
    <row r="2" spans="1:42" x14ac:dyDescent="0.3">
      <c r="A2" s="9">
        <v>1</v>
      </c>
      <c r="B2" s="22" t="s">
        <v>35</v>
      </c>
      <c r="C2" s="14">
        <v>9</v>
      </c>
      <c r="D2" s="29">
        <v>4</v>
      </c>
      <c r="E2" s="95">
        <v>12760</v>
      </c>
      <c r="F2" s="14">
        <v>7</v>
      </c>
      <c r="G2" s="29">
        <v>7</v>
      </c>
      <c r="H2" s="95">
        <v>36211</v>
      </c>
      <c r="I2" s="29">
        <v>4</v>
      </c>
      <c r="J2" s="40"/>
      <c r="K2" s="14"/>
      <c r="L2" s="14"/>
      <c r="M2" s="14"/>
      <c r="N2" s="30"/>
      <c r="O2" s="14"/>
      <c r="P2" s="14"/>
      <c r="Q2" s="30"/>
      <c r="R2" s="14"/>
      <c r="S2" s="14"/>
      <c r="T2" s="96"/>
      <c r="U2" s="14"/>
      <c r="V2" s="14"/>
      <c r="W2" s="96"/>
      <c r="X2" s="14"/>
      <c r="Y2" s="14"/>
      <c r="Z2" s="16"/>
      <c r="AA2" s="14"/>
      <c r="AB2" s="14"/>
      <c r="AC2" s="30"/>
      <c r="AD2" s="14"/>
      <c r="AE2" s="14"/>
      <c r="AF2" s="97"/>
      <c r="AG2" s="14"/>
      <c r="AH2" s="14"/>
      <c r="AI2" s="30"/>
      <c r="AJ2" s="14"/>
      <c r="AK2" s="14"/>
      <c r="AL2" s="96"/>
      <c r="AM2" s="14">
        <f t="shared" ref="AM2:AM36" si="0">SUM(C2+F2+I2+L2+O2+R2+U2+X2+AA2+AD2+AG2+AJ2)</f>
        <v>20</v>
      </c>
      <c r="AN2" s="72">
        <f t="shared" ref="AN2:AO33" si="1">SUM(D2,G2,J2,M2,P2,S2,V2,Y2,AB2,AE2,AH2,AK2)</f>
        <v>11</v>
      </c>
      <c r="AO2" s="74">
        <f t="shared" si="1"/>
        <v>48971</v>
      </c>
      <c r="AP2" s="15">
        <f t="shared" ref="AP2:AP51" si="2">AN2/AM2</f>
        <v>0.55000000000000004</v>
      </c>
    </row>
    <row r="3" spans="1:42" x14ac:dyDescent="0.3">
      <c r="A3" s="9">
        <v>2</v>
      </c>
      <c r="B3" s="22" t="s">
        <v>11</v>
      </c>
      <c r="C3" s="14">
        <v>2</v>
      </c>
      <c r="D3" s="29"/>
      <c r="E3" s="30"/>
      <c r="F3" s="14">
        <v>2</v>
      </c>
      <c r="G3" s="29">
        <v>1</v>
      </c>
      <c r="H3" s="95">
        <v>21241</v>
      </c>
      <c r="I3" s="29">
        <v>2</v>
      </c>
      <c r="J3" s="40"/>
      <c r="K3" s="14"/>
      <c r="L3" s="14"/>
      <c r="M3" s="14"/>
      <c r="N3" s="30"/>
      <c r="O3" s="14"/>
      <c r="P3" s="14"/>
      <c r="Q3" s="30"/>
      <c r="R3" s="14"/>
      <c r="S3" s="14"/>
      <c r="T3" s="96"/>
      <c r="U3" s="14"/>
      <c r="V3" s="14"/>
      <c r="W3" s="96"/>
      <c r="X3" s="14"/>
      <c r="Y3" s="14"/>
      <c r="Z3" s="16"/>
      <c r="AA3" s="14"/>
      <c r="AB3" s="14"/>
      <c r="AC3" s="30"/>
      <c r="AD3" s="14"/>
      <c r="AE3" s="14"/>
      <c r="AF3" s="97"/>
      <c r="AG3" s="14"/>
      <c r="AH3" s="14"/>
      <c r="AI3" s="30"/>
      <c r="AJ3" s="14"/>
      <c r="AK3" s="14"/>
      <c r="AL3" s="98"/>
      <c r="AM3" s="14">
        <f t="shared" si="0"/>
        <v>6</v>
      </c>
      <c r="AN3" s="72">
        <f t="shared" si="1"/>
        <v>1</v>
      </c>
      <c r="AO3" s="74">
        <f t="shared" si="1"/>
        <v>21241</v>
      </c>
      <c r="AP3" s="15">
        <f t="shared" si="2"/>
        <v>0.16666666666666666</v>
      </c>
    </row>
    <row r="4" spans="1:42" x14ac:dyDescent="0.3">
      <c r="A4" s="9">
        <v>3</v>
      </c>
      <c r="B4" s="32" t="s">
        <v>21</v>
      </c>
      <c r="C4" s="14">
        <v>3</v>
      </c>
      <c r="D4" s="29"/>
      <c r="E4" s="95"/>
      <c r="F4" s="14">
        <v>7</v>
      </c>
      <c r="G4" s="29">
        <v>2</v>
      </c>
      <c r="H4" s="95">
        <v>20452</v>
      </c>
      <c r="I4" s="29">
        <v>4</v>
      </c>
      <c r="J4" s="40"/>
      <c r="K4" s="14"/>
      <c r="L4" s="14"/>
      <c r="M4" s="14"/>
      <c r="N4" s="30"/>
      <c r="O4" s="14"/>
      <c r="P4" s="14"/>
      <c r="Q4" s="30"/>
      <c r="R4" s="14"/>
      <c r="S4" s="14"/>
      <c r="T4" s="96"/>
      <c r="U4" s="14"/>
      <c r="V4" s="14"/>
      <c r="W4" s="96"/>
      <c r="X4" s="14"/>
      <c r="Y4" s="14"/>
      <c r="Z4" s="16"/>
      <c r="AA4" s="14"/>
      <c r="AB4" s="14"/>
      <c r="AC4" s="30"/>
      <c r="AD4" s="14"/>
      <c r="AE4" s="14"/>
      <c r="AF4" s="97"/>
      <c r="AG4" s="14"/>
      <c r="AH4" s="14"/>
      <c r="AI4" s="30"/>
      <c r="AJ4" s="14"/>
      <c r="AK4" s="14"/>
      <c r="AL4" s="96"/>
      <c r="AM4" s="14">
        <f t="shared" si="0"/>
        <v>14</v>
      </c>
      <c r="AN4" s="72">
        <f t="shared" si="1"/>
        <v>2</v>
      </c>
      <c r="AO4" s="74">
        <f t="shared" si="1"/>
        <v>20452</v>
      </c>
      <c r="AP4" s="15">
        <f t="shared" si="2"/>
        <v>0.14285714285714285</v>
      </c>
    </row>
    <row r="5" spans="1:42" x14ac:dyDescent="0.3">
      <c r="A5" s="9">
        <v>4</v>
      </c>
      <c r="B5" s="32" t="s">
        <v>20</v>
      </c>
      <c r="C5" s="14">
        <v>34</v>
      </c>
      <c r="D5" s="29">
        <v>6</v>
      </c>
      <c r="E5" s="95">
        <v>190332.61</v>
      </c>
      <c r="F5" s="14">
        <v>76</v>
      </c>
      <c r="G5" s="29">
        <v>5</v>
      </c>
      <c r="H5" s="95">
        <v>93139</v>
      </c>
      <c r="I5" s="29">
        <v>31</v>
      </c>
      <c r="J5" s="40">
        <v>8</v>
      </c>
      <c r="K5" s="100">
        <v>76400.5</v>
      </c>
      <c r="L5" s="14"/>
      <c r="M5" s="14"/>
      <c r="N5" s="30"/>
      <c r="O5" s="14"/>
      <c r="P5" s="14"/>
      <c r="Q5" s="30"/>
      <c r="R5" s="14"/>
      <c r="S5" s="14"/>
      <c r="T5" s="96"/>
      <c r="U5" s="14"/>
      <c r="V5" s="14"/>
      <c r="W5" s="96"/>
      <c r="X5" s="14"/>
      <c r="Y5" s="14"/>
      <c r="Z5" s="16"/>
      <c r="AA5" s="14"/>
      <c r="AB5" s="14"/>
      <c r="AC5" s="30"/>
      <c r="AD5" s="14"/>
      <c r="AE5" s="14"/>
      <c r="AF5" s="97"/>
      <c r="AG5" s="14"/>
      <c r="AH5" s="14"/>
      <c r="AI5" s="30"/>
      <c r="AJ5" s="14"/>
      <c r="AK5" s="14"/>
      <c r="AL5" s="98"/>
      <c r="AM5" s="14">
        <f t="shared" si="0"/>
        <v>141</v>
      </c>
      <c r="AN5" s="72">
        <f t="shared" si="1"/>
        <v>19</v>
      </c>
      <c r="AO5" s="74">
        <f t="shared" si="1"/>
        <v>359872.11</v>
      </c>
      <c r="AP5" s="15">
        <f t="shared" si="2"/>
        <v>0.13475177304964539</v>
      </c>
    </row>
    <row r="6" spans="1:42" x14ac:dyDescent="0.3">
      <c r="A6" s="9">
        <v>5</v>
      </c>
      <c r="B6" s="22" t="s">
        <v>41</v>
      </c>
      <c r="C6" s="14">
        <v>0</v>
      </c>
      <c r="D6" s="29"/>
      <c r="E6" s="96"/>
      <c r="F6" s="14">
        <v>9</v>
      </c>
      <c r="G6" s="29">
        <v>0</v>
      </c>
      <c r="H6" s="95">
        <v>0</v>
      </c>
      <c r="I6" s="29">
        <v>11</v>
      </c>
      <c r="J6" s="40">
        <v>2</v>
      </c>
      <c r="K6" s="100">
        <v>5581</v>
      </c>
      <c r="L6" s="14"/>
      <c r="M6" s="14"/>
      <c r="N6" s="30"/>
      <c r="O6" s="14"/>
      <c r="P6" s="14"/>
      <c r="Q6" s="30"/>
      <c r="R6" s="14"/>
      <c r="S6" s="14"/>
      <c r="T6" s="96"/>
      <c r="U6" s="14"/>
      <c r="V6" s="14"/>
      <c r="W6" s="96"/>
      <c r="X6" s="14"/>
      <c r="Y6" s="14"/>
      <c r="Z6" s="30"/>
      <c r="AA6" s="14"/>
      <c r="AB6" s="14"/>
      <c r="AC6" s="30"/>
      <c r="AD6" s="14"/>
      <c r="AE6" s="14"/>
      <c r="AF6" s="97"/>
      <c r="AG6" s="14"/>
      <c r="AH6" s="14"/>
      <c r="AI6" s="30"/>
      <c r="AJ6" s="14"/>
      <c r="AK6" s="14"/>
      <c r="AL6" s="96"/>
      <c r="AM6" s="14">
        <f t="shared" si="0"/>
        <v>20</v>
      </c>
      <c r="AN6" s="72">
        <f t="shared" si="1"/>
        <v>2</v>
      </c>
      <c r="AO6" s="74">
        <f t="shared" si="1"/>
        <v>5581</v>
      </c>
      <c r="AP6" s="15">
        <f t="shared" si="2"/>
        <v>0.1</v>
      </c>
    </row>
    <row r="7" spans="1:42" x14ac:dyDescent="0.3">
      <c r="A7" s="9">
        <v>6</v>
      </c>
      <c r="B7" s="22" t="s">
        <v>46</v>
      </c>
      <c r="C7" s="14">
        <v>166</v>
      </c>
      <c r="D7" s="29">
        <v>7</v>
      </c>
      <c r="E7" s="95">
        <v>20071</v>
      </c>
      <c r="F7" s="14">
        <v>93</v>
      </c>
      <c r="G7" s="29">
        <v>7</v>
      </c>
      <c r="H7" s="95">
        <v>70162</v>
      </c>
      <c r="I7" s="29">
        <v>14</v>
      </c>
      <c r="J7" s="40">
        <v>13</v>
      </c>
      <c r="K7" s="100">
        <v>325919.5</v>
      </c>
      <c r="L7" s="14"/>
      <c r="M7" s="14"/>
      <c r="N7" s="30"/>
      <c r="O7" s="14"/>
      <c r="P7" s="14"/>
      <c r="Q7" s="30"/>
      <c r="R7" s="14"/>
      <c r="S7" s="14"/>
      <c r="T7" s="96"/>
      <c r="U7" s="14"/>
      <c r="V7" s="14"/>
      <c r="W7" s="96"/>
      <c r="X7" s="14"/>
      <c r="Y7" s="14"/>
      <c r="Z7" s="16"/>
      <c r="AA7" s="14"/>
      <c r="AB7" s="14"/>
      <c r="AC7" s="30"/>
      <c r="AD7" s="14"/>
      <c r="AE7" s="14"/>
      <c r="AF7" s="97"/>
      <c r="AG7" s="14"/>
      <c r="AH7" s="14"/>
      <c r="AI7" s="30"/>
      <c r="AJ7" s="14"/>
      <c r="AK7" s="14"/>
      <c r="AL7" s="98"/>
      <c r="AM7" s="14">
        <f t="shared" si="0"/>
        <v>273</v>
      </c>
      <c r="AN7" s="72">
        <f t="shared" si="1"/>
        <v>27</v>
      </c>
      <c r="AO7" s="74">
        <f t="shared" si="1"/>
        <v>416152.5</v>
      </c>
      <c r="AP7" s="15">
        <f t="shared" si="2"/>
        <v>9.8901098901098897E-2</v>
      </c>
    </row>
    <row r="8" spans="1:42" x14ac:dyDescent="0.3">
      <c r="A8" s="9">
        <v>7</v>
      </c>
      <c r="B8" s="22" t="s">
        <v>31</v>
      </c>
      <c r="C8" s="14">
        <v>75</v>
      </c>
      <c r="D8" s="29">
        <v>3</v>
      </c>
      <c r="E8" s="95">
        <v>139329</v>
      </c>
      <c r="F8" s="14">
        <v>15</v>
      </c>
      <c r="G8" s="29">
        <v>3</v>
      </c>
      <c r="H8" s="95">
        <v>57660</v>
      </c>
      <c r="I8" s="29">
        <v>45</v>
      </c>
      <c r="J8" s="40">
        <v>5</v>
      </c>
      <c r="K8" s="100">
        <v>99184</v>
      </c>
      <c r="L8" s="14"/>
      <c r="M8" s="14"/>
      <c r="N8" s="30"/>
      <c r="O8" s="14"/>
      <c r="P8" s="14"/>
      <c r="Q8" s="30"/>
      <c r="R8" s="14"/>
      <c r="S8" s="14"/>
      <c r="T8" s="96"/>
      <c r="U8" s="14"/>
      <c r="V8" s="14"/>
      <c r="W8" s="96"/>
      <c r="X8" s="14"/>
      <c r="Y8" s="14"/>
      <c r="Z8" s="16"/>
      <c r="AA8" s="14"/>
      <c r="AB8" s="14"/>
      <c r="AC8" s="30"/>
      <c r="AD8" s="14"/>
      <c r="AE8" s="14"/>
      <c r="AF8" s="97"/>
      <c r="AG8" s="14"/>
      <c r="AH8" s="14"/>
      <c r="AI8" s="30"/>
      <c r="AJ8" s="14"/>
      <c r="AK8" s="14"/>
      <c r="AL8" s="96"/>
      <c r="AM8" s="14">
        <f t="shared" si="0"/>
        <v>135</v>
      </c>
      <c r="AN8" s="72">
        <f t="shared" si="1"/>
        <v>11</v>
      </c>
      <c r="AO8" s="74">
        <f t="shared" si="1"/>
        <v>296173</v>
      </c>
      <c r="AP8" s="15">
        <f t="shared" si="2"/>
        <v>8.1481481481481488E-2</v>
      </c>
    </row>
    <row r="9" spans="1:42" x14ac:dyDescent="0.3">
      <c r="A9" s="9">
        <v>8</v>
      </c>
      <c r="B9" s="22" t="s">
        <v>10</v>
      </c>
      <c r="C9" s="14">
        <v>12</v>
      </c>
      <c r="D9" s="29"/>
      <c r="E9" s="30"/>
      <c r="F9" s="14">
        <v>7</v>
      </c>
      <c r="G9" s="29">
        <v>0</v>
      </c>
      <c r="H9" s="95">
        <v>0</v>
      </c>
      <c r="I9" s="29">
        <v>6</v>
      </c>
      <c r="J9" s="40">
        <v>2</v>
      </c>
      <c r="K9" s="100">
        <v>6450.5</v>
      </c>
      <c r="L9" s="14"/>
      <c r="M9" s="14"/>
      <c r="N9" s="30"/>
      <c r="O9" s="14"/>
      <c r="P9" s="14"/>
      <c r="Q9" s="30"/>
      <c r="R9" s="14"/>
      <c r="S9" s="14"/>
      <c r="T9" s="96"/>
      <c r="U9" s="14"/>
      <c r="V9" s="14"/>
      <c r="W9" s="96"/>
      <c r="X9" s="14"/>
      <c r="Y9" s="14"/>
      <c r="Z9" s="16"/>
      <c r="AA9" s="14"/>
      <c r="AB9" s="14"/>
      <c r="AC9" s="30"/>
      <c r="AD9" s="14"/>
      <c r="AE9" s="14"/>
      <c r="AF9" s="97"/>
      <c r="AG9" s="14"/>
      <c r="AH9" s="14"/>
      <c r="AI9" s="30"/>
      <c r="AJ9" s="14"/>
      <c r="AK9" s="14"/>
      <c r="AL9" s="96"/>
      <c r="AM9" s="14">
        <f t="shared" si="0"/>
        <v>25</v>
      </c>
      <c r="AN9" s="72">
        <f t="shared" si="1"/>
        <v>2</v>
      </c>
      <c r="AO9" s="74">
        <f t="shared" si="1"/>
        <v>6450.5</v>
      </c>
      <c r="AP9" s="15">
        <f t="shared" si="2"/>
        <v>0.08</v>
      </c>
    </row>
    <row r="10" spans="1:42" x14ac:dyDescent="0.3">
      <c r="A10" s="9">
        <v>9</v>
      </c>
      <c r="B10" s="22" t="s">
        <v>25</v>
      </c>
      <c r="C10" s="14">
        <v>21</v>
      </c>
      <c r="D10" s="29">
        <v>1</v>
      </c>
      <c r="E10" s="95">
        <v>1209</v>
      </c>
      <c r="F10" s="14">
        <v>31</v>
      </c>
      <c r="G10" s="29">
        <v>1</v>
      </c>
      <c r="H10" s="95">
        <v>1209</v>
      </c>
      <c r="I10" s="29">
        <v>20</v>
      </c>
      <c r="J10" s="40">
        <v>2</v>
      </c>
      <c r="K10" s="100">
        <v>9755</v>
      </c>
      <c r="L10" s="14"/>
      <c r="M10" s="14"/>
      <c r="N10" s="30"/>
      <c r="O10" s="14"/>
      <c r="P10" s="14"/>
      <c r="Q10" s="30"/>
      <c r="R10" s="14"/>
      <c r="S10" s="14"/>
      <c r="T10" s="96"/>
      <c r="U10" s="14"/>
      <c r="V10" s="14"/>
      <c r="W10" s="96"/>
      <c r="X10" s="14"/>
      <c r="Y10" s="14"/>
      <c r="Z10" s="16"/>
      <c r="AA10" s="14"/>
      <c r="AB10" s="14"/>
      <c r="AC10" s="30"/>
      <c r="AD10" s="14"/>
      <c r="AE10" s="14"/>
      <c r="AF10" s="97"/>
      <c r="AG10" s="14"/>
      <c r="AH10" s="14"/>
      <c r="AI10" s="30"/>
      <c r="AJ10" s="14"/>
      <c r="AK10" s="14"/>
      <c r="AL10" s="98"/>
      <c r="AM10" s="14">
        <f t="shared" si="0"/>
        <v>72</v>
      </c>
      <c r="AN10" s="72">
        <f t="shared" si="1"/>
        <v>4</v>
      </c>
      <c r="AO10" s="74">
        <f t="shared" si="1"/>
        <v>12173</v>
      </c>
      <c r="AP10" s="15">
        <f t="shared" si="2"/>
        <v>5.5555555555555552E-2</v>
      </c>
    </row>
    <row r="11" spans="1:42" x14ac:dyDescent="0.3">
      <c r="A11" s="9">
        <v>10</v>
      </c>
      <c r="B11" s="22" t="s">
        <v>72</v>
      </c>
      <c r="C11" s="14"/>
      <c r="D11" s="29"/>
      <c r="E11" s="95"/>
      <c r="F11" s="14"/>
      <c r="G11" s="29"/>
      <c r="H11" s="95"/>
      <c r="I11" s="29">
        <v>58</v>
      </c>
      <c r="J11" s="40">
        <v>3</v>
      </c>
      <c r="K11" s="100">
        <v>36434</v>
      </c>
      <c r="L11" s="14"/>
      <c r="M11" s="14"/>
      <c r="N11" s="30"/>
      <c r="O11" s="14"/>
      <c r="P11" s="14"/>
      <c r="Q11" s="30"/>
      <c r="R11" s="14"/>
      <c r="S11" s="14"/>
      <c r="T11" s="96"/>
      <c r="U11" s="14"/>
      <c r="V11" s="14"/>
      <c r="W11" s="96"/>
      <c r="X11" s="14"/>
      <c r="Y11" s="14"/>
      <c r="Z11" s="16"/>
      <c r="AA11" s="14"/>
      <c r="AB11" s="14"/>
      <c r="AC11" s="30"/>
      <c r="AD11" s="14"/>
      <c r="AE11" s="14"/>
      <c r="AF11" s="97"/>
      <c r="AG11" s="14"/>
      <c r="AH11" s="14"/>
      <c r="AI11" s="30"/>
      <c r="AJ11" s="14"/>
      <c r="AK11" s="14"/>
      <c r="AL11" s="98"/>
      <c r="AM11" s="14">
        <f t="shared" si="0"/>
        <v>58</v>
      </c>
      <c r="AN11" s="72">
        <f t="shared" si="1"/>
        <v>3</v>
      </c>
      <c r="AO11" s="74">
        <f t="shared" si="1"/>
        <v>36434</v>
      </c>
      <c r="AP11" s="15">
        <f t="shared" si="2"/>
        <v>5.1724137931034482E-2</v>
      </c>
    </row>
    <row r="12" spans="1:42" x14ac:dyDescent="0.3">
      <c r="A12" s="9">
        <v>11</v>
      </c>
      <c r="B12" s="21" t="s">
        <v>49</v>
      </c>
      <c r="C12" s="14">
        <v>319</v>
      </c>
      <c r="D12" s="29">
        <v>12</v>
      </c>
      <c r="E12" s="101">
        <v>297003</v>
      </c>
      <c r="F12" s="14">
        <v>162</v>
      </c>
      <c r="G12" s="102">
        <v>7</v>
      </c>
      <c r="H12" s="95">
        <v>94509</v>
      </c>
      <c r="I12" s="29">
        <v>93</v>
      </c>
      <c r="J12" s="40">
        <v>6</v>
      </c>
      <c r="K12" s="103">
        <v>180222</v>
      </c>
      <c r="L12" s="37"/>
      <c r="M12" s="40"/>
      <c r="N12" s="38"/>
      <c r="O12" s="37"/>
      <c r="P12" s="40"/>
      <c r="Q12" s="38"/>
      <c r="R12" s="14"/>
      <c r="S12" s="41"/>
      <c r="T12" s="42"/>
      <c r="U12" s="14"/>
      <c r="V12" s="41"/>
      <c r="W12" s="42"/>
      <c r="X12" s="14"/>
      <c r="Y12" s="14"/>
      <c r="Z12" s="16"/>
      <c r="AA12" s="43"/>
      <c r="AB12" s="40"/>
      <c r="AC12" s="38"/>
      <c r="AD12" s="43"/>
      <c r="AE12" s="40"/>
      <c r="AF12" s="38"/>
      <c r="AG12" s="43"/>
      <c r="AH12" s="43"/>
      <c r="AI12" s="38"/>
      <c r="AJ12" s="14"/>
      <c r="AK12" s="41"/>
      <c r="AL12" s="44"/>
      <c r="AM12" s="14">
        <f t="shared" si="0"/>
        <v>574</v>
      </c>
      <c r="AN12" s="72">
        <f t="shared" si="1"/>
        <v>25</v>
      </c>
      <c r="AO12" s="74">
        <f t="shared" si="1"/>
        <v>571734</v>
      </c>
      <c r="AP12" s="15">
        <f t="shared" si="2"/>
        <v>4.3554006968641118E-2</v>
      </c>
    </row>
    <row r="13" spans="1:42" x14ac:dyDescent="0.3">
      <c r="A13" s="9">
        <v>12</v>
      </c>
      <c r="B13" s="22" t="s">
        <v>18</v>
      </c>
      <c r="C13" s="14">
        <v>70</v>
      </c>
      <c r="D13" s="29"/>
      <c r="E13" s="30"/>
      <c r="F13" s="14">
        <v>34</v>
      </c>
      <c r="G13" s="29">
        <v>3</v>
      </c>
      <c r="H13" s="95">
        <v>20780</v>
      </c>
      <c r="I13" s="29">
        <v>19</v>
      </c>
      <c r="J13" s="40">
        <v>1</v>
      </c>
      <c r="K13" s="100">
        <v>4102</v>
      </c>
      <c r="L13" s="14"/>
      <c r="M13" s="14"/>
      <c r="N13" s="30"/>
      <c r="O13" s="14"/>
      <c r="P13" s="14"/>
      <c r="Q13" s="30"/>
      <c r="R13" s="14"/>
      <c r="S13" s="14"/>
      <c r="T13" s="96"/>
      <c r="U13" s="14"/>
      <c r="V13" s="14"/>
      <c r="W13" s="96"/>
      <c r="X13" s="14"/>
      <c r="Y13" s="14"/>
      <c r="Z13" s="16"/>
      <c r="AA13" s="14"/>
      <c r="AB13" s="14"/>
      <c r="AC13" s="30"/>
      <c r="AD13" s="14"/>
      <c r="AE13" s="14"/>
      <c r="AF13" s="97"/>
      <c r="AG13" s="14"/>
      <c r="AH13" s="14"/>
      <c r="AI13" s="30"/>
      <c r="AJ13" s="14"/>
      <c r="AK13" s="14"/>
      <c r="AL13" s="96"/>
      <c r="AM13" s="14">
        <f t="shared" si="0"/>
        <v>123</v>
      </c>
      <c r="AN13" s="72">
        <f t="shared" si="1"/>
        <v>4</v>
      </c>
      <c r="AO13" s="74">
        <f t="shared" si="1"/>
        <v>24882</v>
      </c>
      <c r="AP13" s="15">
        <f t="shared" si="2"/>
        <v>3.2520325203252036E-2</v>
      </c>
    </row>
    <row r="14" spans="1:42" x14ac:dyDescent="0.3">
      <c r="A14" s="9">
        <v>13</v>
      </c>
      <c r="B14" s="22" t="s">
        <v>27</v>
      </c>
      <c r="C14" s="14">
        <v>285</v>
      </c>
      <c r="D14" s="29">
        <v>3</v>
      </c>
      <c r="E14" s="95">
        <v>11668</v>
      </c>
      <c r="F14" s="14">
        <v>83</v>
      </c>
      <c r="G14" s="29">
        <v>7</v>
      </c>
      <c r="H14" s="95">
        <v>243995</v>
      </c>
      <c r="I14" s="29">
        <v>287</v>
      </c>
      <c r="J14" s="40">
        <v>10</v>
      </c>
      <c r="K14" s="100">
        <v>321172.5</v>
      </c>
      <c r="L14" s="14"/>
      <c r="M14" s="14"/>
      <c r="N14" s="30"/>
      <c r="O14" s="14"/>
      <c r="P14" s="14"/>
      <c r="Q14" s="30"/>
      <c r="R14" s="14"/>
      <c r="S14" s="14"/>
      <c r="T14" s="96"/>
      <c r="U14" s="14"/>
      <c r="V14" s="14"/>
      <c r="W14" s="96"/>
      <c r="X14" s="14"/>
      <c r="Y14" s="14"/>
      <c r="Z14" s="16"/>
      <c r="AA14" s="14"/>
      <c r="AB14" s="14"/>
      <c r="AC14" s="30"/>
      <c r="AD14" s="14"/>
      <c r="AE14" s="14"/>
      <c r="AF14" s="97"/>
      <c r="AG14" s="14"/>
      <c r="AH14" s="14"/>
      <c r="AI14" s="30"/>
      <c r="AJ14" s="14"/>
      <c r="AK14" s="14"/>
      <c r="AL14" s="98"/>
      <c r="AM14" s="14">
        <f t="shared" si="0"/>
        <v>655</v>
      </c>
      <c r="AN14" s="72">
        <f t="shared" si="1"/>
        <v>20</v>
      </c>
      <c r="AO14" s="74">
        <f t="shared" si="1"/>
        <v>576835.5</v>
      </c>
      <c r="AP14" s="15">
        <f t="shared" si="2"/>
        <v>3.0534351145038167E-2</v>
      </c>
    </row>
    <row r="15" spans="1:42" x14ac:dyDescent="0.3">
      <c r="A15" s="9">
        <v>14</v>
      </c>
      <c r="B15" s="22" t="s">
        <v>33</v>
      </c>
      <c r="C15" s="14">
        <v>108</v>
      </c>
      <c r="D15" s="29">
        <v>2</v>
      </c>
      <c r="E15" s="95">
        <v>83074</v>
      </c>
      <c r="F15" s="14">
        <v>0</v>
      </c>
      <c r="G15" s="29">
        <v>3</v>
      </c>
      <c r="H15" s="95">
        <v>62616</v>
      </c>
      <c r="I15" s="29">
        <v>106</v>
      </c>
      <c r="J15" s="40">
        <v>1</v>
      </c>
      <c r="K15" s="100">
        <v>7160</v>
      </c>
      <c r="L15" s="14"/>
      <c r="M15" s="14"/>
      <c r="N15" s="30"/>
      <c r="O15" s="14"/>
      <c r="P15" s="14"/>
      <c r="Q15" s="30"/>
      <c r="R15" s="14"/>
      <c r="S15" s="14"/>
      <c r="T15" s="96"/>
      <c r="U15" s="14"/>
      <c r="V15" s="14"/>
      <c r="W15" s="96"/>
      <c r="X15" s="14"/>
      <c r="Y15" s="14"/>
      <c r="Z15" s="16"/>
      <c r="AA15" s="14"/>
      <c r="AB15" s="14"/>
      <c r="AC15" s="30"/>
      <c r="AD15" s="14"/>
      <c r="AE15" s="14"/>
      <c r="AF15" s="97"/>
      <c r="AG15" s="14"/>
      <c r="AH15" s="14"/>
      <c r="AI15" s="30"/>
      <c r="AJ15" s="14"/>
      <c r="AK15" s="14"/>
      <c r="AL15" s="98"/>
      <c r="AM15" s="14">
        <f t="shared" si="0"/>
        <v>214</v>
      </c>
      <c r="AN15" s="72">
        <f t="shared" si="1"/>
        <v>6</v>
      </c>
      <c r="AO15" s="74">
        <f t="shared" si="1"/>
        <v>152850</v>
      </c>
      <c r="AP15" s="15">
        <f t="shared" si="2"/>
        <v>2.8037383177570093E-2</v>
      </c>
    </row>
    <row r="16" spans="1:42" x14ac:dyDescent="0.3">
      <c r="A16" s="9">
        <v>15</v>
      </c>
      <c r="B16" s="22" t="s">
        <v>58</v>
      </c>
      <c r="C16" s="14">
        <v>173</v>
      </c>
      <c r="D16" s="29">
        <v>2</v>
      </c>
      <c r="E16" s="95">
        <v>72907</v>
      </c>
      <c r="F16" s="14">
        <v>100</v>
      </c>
      <c r="G16" s="29">
        <v>2</v>
      </c>
      <c r="H16" s="95">
        <v>24781</v>
      </c>
      <c r="I16" s="29">
        <v>57</v>
      </c>
      <c r="J16" s="40">
        <v>5</v>
      </c>
      <c r="K16" s="100">
        <v>105081</v>
      </c>
      <c r="L16" s="14"/>
      <c r="M16" s="14"/>
      <c r="N16" s="30"/>
      <c r="O16" s="14"/>
      <c r="P16" s="14"/>
      <c r="Q16" s="30"/>
      <c r="R16" s="14"/>
      <c r="S16" s="14"/>
      <c r="T16" s="96"/>
      <c r="U16" s="14"/>
      <c r="V16" s="14"/>
      <c r="W16" s="96"/>
      <c r="X16" s="14"/>
      <c r="Y16" s="14"/>
      <c r="Z16" s="16"/>
      <c r="AA16" s="14"/>
      <c r="AB16" s="14"/>
      <c r="AC16" s="30"/>
      <c r="AD16" s="14"/>
      <c r="AE16" s="14"/>
      <c r="AF16" s="97"/>
      <c r="AG16" s="14"/>
      <c r="AH16" s="14"/>
      <c r="AI16" s="30"/>
      <c r="AJ16" s="14"/>
      <c r="AK16" s="14"/>
      <c r="AL16" s="98"/>
      <c r="AM16" s="14">
        <f t="shared" si="0"/>
        <v>330</v>
      </c>
      <c r="AN16" s="72">
        <f t="shared" si="1"/>
        <v>9</v>
      </c>
      <c r="AO16" s="74">
        <f t="shared" si="1"/>
        <v>202769</v>
      </c>
      <c r="AP16" s="15">
        <f t="shared" si="2"/>
        <v>2.7272727272727271E-2</v>
      </c>
    </row>
    <row r="17" spans="1:42" x14ac:dyDescent="0.3">
      <c r="A17" s="9">
        <v>16</v>
      </c>
      <c r="B17" s="22" t="s">
        <v>13</v>
      </c>
      <c r="C17" s="14">
        <v>94</v>
      </c>
      <c r="D17" s="29">
        <v>1</v>
      </c>
      <c r="E17" s="95">
        <v>16006</v>
      </c>
      <c r="F17" s="14">
        <v>92</v>
      </c>
      <c r="G17" s="29">
        <v>4</v>
      </c>
      <c r="H17" s="95">
        <v>58841</v>
      </c>
      <c r="I17" s="29">
        <v>53</v>
      </c>
      <c r="J17" s="40">
        <v>1</v>
      </c>
      <c r="K17" s="100">
        <v>2628</v>
      </c>
      <c r="L17" s="14"/>
      <c r="M17" s="14"/>
      <c r="N17" s="30"/>
      <c r="O17" s="14"/>
      <c r="P17" s="14"/>
      <c r="Q17" s="30"/>
      <c r="R17" s="14"/>
      <c r="S17" s="14"/>
      <c r="T17" s="96"/>
      <c r="U17" s="14"/>
      <c r="V17" s="14"/>
      <c r="W17" s="96"/>
      <c r="X17" s="14"/>
      <c r="Y17" s="14"/>
      <c r="Z17" s="16"/>
      <c r="AA17" s="14"/>
      <c r="AB17" s="14"/>
      <c r="AC17" s="30"/>
      <c r="AD17" s="14"/>
      <c r="AE17" s="14"/>
      <c r="AF17" s="97"/>
      <c r="AG17" s="14"/>
      <c r="AH17" s="14"/>
      <c r="AI17" s="30"/>
      <c r="AJ17" s="14"/>
      <c r="AK17" s="14"/>
      <c r="AL17" s="96"/>
      <c r="AM17" s="14">
        <f t="shared" si="0"/>
        <v>239</v>
      </c>
      <c r="AN17" s="72">
        <f t="shared" si="1"/>
        <v>6</v>
      </c>
      <c r="AO17" s="74">
        <f t="shared" si="1"/>
        <v>77475</v>
      </c>
      <c r="AP17" s="15">
        <f t="shared" si="2"/>
        <v>2.5104602510460251E-2</v>
      </c>
    </row>
    <row r="18" spans="1:42" x14ac:dyDescent="0.3">
      <c r="A18" s="9">
        <v>17</v>
      </c>
      <c r="B18" s="22" t="s">
        <v>17</v>
      </c>
      <c r="C18" s="14">
        <v>193</v>
      </c>
      <c r="D18" s="29">
        <v>4</v>
      </c>
      <c r="E18" s="95">
        <v>98075</v>
      </c>
      <c r="F18" s="14">
        <v>147</v>
      </c>
      <c r="G18" s="29">
        <v>7</v>
      </c>
      <c r="H18" s="95">
        <v>53802</v>
      </c>
      <c r="I18" s="29">
        <v>170</v>
      </c>
      <c r="J18" s="40">
        <v>1</v>
      </c>
      <c r="K18" s="100">
        <v>86829.5</v>
      </c>
      <c r="L18" s="14"/>
      <c r="M18" s="14"/>
      <c r="N18" s="30"/>
      <c r="O18" s="14"/>
      <c r="P18" s="14"/>
      <c r="Q18" s="30"/>
      <c r="R18" s="14"/>
      <c r="S18" s="14"/>
      <c r="T18" s="96"/>
      <c r="U18" s="14"/>
      <c r="V18" s="14"/>
      <c r="W18" s="96"/>
      <c r="X18" s="14"/>
      <c r="Y18" s="14"/>
      <c r="Z18" s="16"/>
      <c r="AA18" s="14"/>
      <c r="AB18" s="14"/>
      <c r="AC18" s="30"/>
      <c r="AD18" s="14"/>
      <c r="AE18" s="14"/>
      <c r="AF18" s="97"/>
      <c r="AG18" s="14"/>
      <c r="AH18" s="14"/>
      <c r="AI18" s="30"/>
      <c r="AJ18" s="14"/>
      <c r="AK18" s="14"/>
      <c r="AL18" s="98"/>
      <c r="AM18" s="14">
        <f t="shared" si="0"/>
        <v>510</v>
      </c>
      <c r="AN18" s="72">
        <f t="shared" si="1"/>
        <v>12</v>
      </c>
      <c r="AO18" s="74">
        <f t="shared" si="1"/>
        <v>238706.5</v>
      </c>
      <c r="AP18" s="15">
        <f t="shared" si="2"/>
        <v>2.3529411764705882E-2</v>
      </c>
    </row>
    <row r="19" spans="1:42" x14ac:dyDescent="0.3">
      <c r="A19" s="9">
        <v>18</v>
      </c>
      <c r="B19" s="32" t="s">
        <v>32</v>
      </c>
      <c r="C19" s="14">
        <v>3</v>
      </c>
      <c r="D19" s="29"/>
      <c r="E19" s="30"/>
      <c r="F19" s="14">
        <v>42</v>
      </c>
      <c r="G19" s="29">
        <v>0</v>
      </c>
      <c r="H19" s="95">
        <v>0</v>
      </c>
      <c r="I19" s="29">
        <v>4</v>
      </c>
      <c r="J19" s="40">
        <v>1</v>
      </c>
      <c r="K19" s="100">
        <v>24110</v>
      </c>
      <c r="L19" s="14"/>
      <c r="M19" s="14"/>
      <c r="N19" s="30"/>
      <c r="O19" s="14"/>
      <c r="P19" s="14"/>
      <c r="Q19" s="30"/>
      <c r="R19" s="14"/>
      <c r="S19" s="14"/>
      <c r="T19" s="96"/>
      <c r="U19" s="14"/>
      <c r="V19" s="14"/>
      <c r="W19" s="96"/>
      <c r="X19" s="14"/>
      <c r="Y19" s="14"/>
      <c r="Z19" s="16"/>
      <c r="AA19" s="14"/>
      <c r="AB19" s="14"/>
      <c r="AC19" s="30"/>
      <c r="AD19" s="14"/>
      <c r="AE19" s="14"/>
      <c r="AF19" s="97"/>
      <c r="AG19" s="14"/>
      <c r="AH19" s="14"/>
      <c r="AI19" s="30"/>
      <c r="AJ19" s="14"/>
      <c r="AK19" s="14"/>
      <c r="AL19" s="98"/>
      <c r="AM19" s="14">
        <f t="shared" si="0"/>
        <v>49</v>
      </c>
      <c r="AN19" s="72">
        <f t="shared" si="1"/>
        <v>1</v>
      </c>
      <c r="AO19" s="74">
        <f t="shared" si="1"/>
        <v>24110</v>
      </c>
      <c r="AP19" s="15">
        <f t="shared" si="2"/>
        <v>2.0408163265306121E-2</v>
      </c>
    </row>
    <row r="20" spans="1:42" x14ac:dyDescent="0.3">
      <c r="A20" s="9">
        <v>19</v>
      </c>
      <c r="B20" s="22" t="s">
        <v>14</v>
      </c>
      <c r="C20" s="14">
        <v>134</v>
      </c>
      <c r="D20" s="29">
        <v>3</v>
      </c>
      <c r="E20" s="95">
        <v>48215.5</v>
      </c>
      <c r="F20" s="14">
        <v>146</v>
      </c>
      <c r="G20" s="29">
        <v>1</v>
      </c>
      <c r="H20" s="95">
        <v>20057</v>
      </c>
      <c r="I20" s="29">
        <v>133</v>
      </c>
      <c r="J20" s="40">
        <v>4</v>
      </c>
      <c r="K20" s="100">
        <v>73164</v>
      </c>
      <c r="L20" s="14"/>
      <c r="M20" s="14"/>
      <c r="N20" s="30"/>
      <c r="O20" s="14"/>
      <c r="P20" s="14"/>
      <c r="Q20" s="30"/>
      <c r="R20" s="14"/>
      <c r="S20" s="14"/>
      <c r="T20" s="96"/>
      <c r="U20" s="14"/>
      <c r="V20" s="14"/>
      <c r="W20" s="96"/>
      <c r="X20" s="14"/>
      <c r="Y20" s="14"/>
      <c r="Z20" s="16"/>
      <c r="AA20" s="14"/>
      <c r="AB20" s="14"/>
      <c r="AC20" s="30"/>
      <c r="AD20" s="14"/>
      <c r="AE20" s="14"/>
      <c r="AF20" s="97"/>
      <c r="AG20" s="14"/>
      <c r="AH20" s="14"/>
      <c r="AI20" s="30"/>
      <c r="AJ20" s="14"/>
      <c r="AK20" s="14"/>
      <c r="AL20" s="96"/>
      <c r="AM20" s="14">
        <f t="shared" si="0"/>
        <v>413</v>
      </c>
      <c r="AN20" s="72">
        <f t="shared" si="1"/>
        <v>8</v>
      </c>
      <c r="AO20" s="74">
        <f t="shared" si="1"/>
        <v>141436.5</v>
      </c>
      <c r="AP20" s="15">
        <f t="shared" si="2"/>
        <v>1.9370460048426151E-2</v>
      </c>
    </row>
    <row r="21" spans="1:42" x14ac:dyDescent="0.3">
      <c r="A21" s="9">
        <v>20</v>
      </c>
      <c r="B21" s="22" t="s">
        <v>24</v>
      </c>
      <c r="C21" s="14">
        <v>59</v>
      </c>
      <c r="D21" s="29">
        <v>3</v>
      </c>
      <c r="E21" s="95">
        <v>82007</v>
      </c>
      <c r="F21" s="14">
        <v>54</v>
      </c>
      <c r="G21" s="29">
        <v>1</v>
      </c>
      <c r="H21" s="95">
        <v>7353</v>
      </c>
      <c r="I21" s="29">
        <v>116</v>
      </c>
      <c r="J21" s="40">
        <v>0</v>
      </c>
      <c r="K21" s="14"/>
      <c r="L21" s="14"/>
      <c r="M21" s="14"/>
      <c r="N21" s="96"/>
      <c r="O21" s="32"/>
      <c r="P21" s="32"/>
      <c r="Q21" s="96"/>
      <c r="R21" s="14"/>
      <c r="S21" s="14"/>
      <c r="T21" s="96"/>
      <c r="U21" s="14"/>
      <c r="V21" s="14"/>
      <c r="W21" s="96"/>
      <c r="X21" s="14"/>
      <c r="Y21" s="14"/>
      <c r="Z21" s="16"/>
      <c r="AA21" s="14"/>
      <c r="AB21" s="14"/>
      <c r="AC21" s="96"/>
      <c r="AD21" s="14"/>
      <c r="AE21" s="14"/>
      <c r="AF21" s="97"/>
      <c r="AG21" s="14"/>
      <c r="AH21" s="14"/>
      <c r="AI21" s="96"/>
      <c r="AJ21" s="14"/>
      <c r="AK21" s="14"/>
      <c r="AL21" s="98"/>
      <c r="AM21" s="14">
        <f t="shared" si="0"/>
        <v>229</v>
      </c>
      <c r="AN21" s="72">
        <f t="shared" si="1"/>
        <v>4</v>
      </c>
      <c r="AO21" s="74">
        <f t="shared" si="1"/>
        <v>89360</v>
      </c>
      <c r="AP21" s="15">
        <f t="shared" si="2"/>
        <v>1.7467248908296942E-2</v>
      </c>
    </row>
    <row r="22" spans="1:42" x14ac:dyDescent="0.3">
      <c r="A22" s="9">
        <v>21</v>
      </c>
      <c r="B22" s="22" t="s">
        <v>45</v>
      </c>
      <c r="C22" s="14">
        <v>30</v>
      </c>
      <c r="D22" s="29"/>
      <c r="E22" s="30"/>
      <c r="F22" s="14">
        <v>20</v>
      </c>
      <c r="G22" s="29">
        <v>1</v>
      </c>
      <c r="H22" s="95">
        <v>2745</v>
      </c>
      <c r="I22" s="29">
        <v>65</v>
      </c>
      <c r="J22" s="40">
        <v>1</v>
      </c>
      <c r="K22" s="100">
        <v>3840</v>
      </c>
      <c r="L22" s="14"/>
      <c r="M22" s="14"/>
      <c r="N22" s="30"/>
      <c r="O22" s="14"/>
      <c r="P22" s="14"/>
      <c r="Q22" s="30"/>
      <c r="R22" s="14"/>
      <c r="S22" s="14"/>
      <c r="T22" s="96"/>
      <c r="U22" s="14"/>
      <c r="V22" s="14"/>
      <c r="W22" s="96"/>
      <c r="X22" s="14"/>
      <c r="Y22" s="14"/>
      <c r="Z22" s="16"/>
      <c r="AA22" s="14"/>
      <c r="AB22" s="14"/>
      <c r="AC22" s="30"/>
      <c r="AD22" s="14"/>
      <c r="AE22" s="14"/>
      <c r="AF22" s="97"/>
      <c r="AG22" s="14"/>
      <c r="AH22" s="14"/>
      <c r="AI22" s="30"/>
      <c r="AJ22" s="14"/>
      <c r="AK22" s="14"/>
      <c r="AL22" s="96"/>
      <c r="AM22" s="14">
        <f t="shared" si="0"/>
        <v>115</v>
      </c>
      <c r="AN22" s="72">
        <f t="shared" si="1"/>
        <v>2</v>
      </c>
      <c r="AO22" s="74">
        <f t="shared" si="1"/>
        <v>6585</v>
      </c>
      <c r="AP22" s="15">
        <f t="shared" si="2"/>
        <v>1.7391304347826087E-2</v>
      </c>
    </row>
    <row r="23" spans="1:42" x14ac:dyDescent="0.3">
      <c r="A23" s="9">
        <v>22</v>
      </c>
      <c r="B23" s="32" t="s">
        <v>29</v>
      </c>
      <c r="C23" s="14">
        <v>65</v>
      </c>
      <c r="D23" s="29">
        <v>1</v>
      </c>
      <c r="E23" s="95">
        <v>389</v>
      </c>
      <c r="F23" s="14">
        <v>3</v>
      </c>
      <c r="G23" s="29">
        <v>1</v>
      </c>
      <c r="H23" s="95">
        <v>2226</v>
      </c>
      <c r="I23" s="29">
        <v>126</v>
      </c>
      <c r="J23" s="40">
        <v>1</v>
      </c>
      <c r="K23" s="100">
        <v>958</v>
      </c>
      <c r="L23" s="14"/>
      <c r="M23" s="14"/>
      <c r="N23" s="30"/>
      <c r="O23" s="14"/>
      <c r="P23" s="14"/>
      <c r="Q23" s="30"/>
      <c r="R23" s="14"/>
      <c r="S23" s="14"/>
      <c r="T23" s="96"/>
      <c r="U23" s="14"/>
      <c r="V23" s="14"/>
      <c r="W23" s="96"/>
      <c r="X23" s="14"/>
      <c r="Y23" s="14"/>
      <c r="Z23" s="16"/>
      <c r="AA23" s="14"/>
      <c r="AB23" s="14"/>
      <c r="AC23" s="30"/>
      <c r="AD23" s="14"/>
      <c r="AE23" s="14"/>
      <c r="AF23" s="97"/>
      <c r="AG23" s="14"/>
      <c r="AH23" s="14"/>
      <c r="AI23" s="30"/>
      <c r="AJ23" s="14"/>
      <c r="AK23" s="14"/>
      <c r="AL23" s="96"/>
      <c r="AM23" s="14">
        <f t="shared" si="0"/>
        <v>194</v>
      </c>
      <c r="AN23" s="72">
        <f t="shared" si="1"/>
        <v>3</v>
      </c>
      <c r="AO23" s="74">
        <f t="shared" si="1"/>
        <v>3573</v>
      </c>
      <c r="AP23" s="15">
        <f t="shared" si="2"/>
        <v>1.5463917525773196E-2</v>
      </c>
    </row>
    <row r="24" spans="1:42" x14ac:dyDescent="0.3">
      <c r="A24" s="9">
        <v>23</v>
      </c>
      <c r="B24" s="22" t="s">
        <v>28</v>
      </c>
      <c r="C24" s="14">
        <v>64</v>
      </c>
      <c r="D24" s="29">
        <v>2</v>
      </c>
      <c r="E24" s="95">
        <v>36952</v>
      </c>
      <c r="F24" s="14">
        <v>137</v>
      </c>
      <c r="G24" s="29">
        <v>0</v>
      </c>
      <c r="H24" s="95">
        <v>0</v>
      </c>
      <c r="I24" s="29">
        <v>1</v>
      </c>
      <c r="J24" s="40">
        <v>1</v>
      </c>
      <c r="K24" s="100">
        <v>20851</v>
      </c>
      <c r="L24" s="14"/>
      <c r="M24" s="14"/>
      <c r="N24" s="30"/>
      <c r="O24" s="14"/>
      <c r="P24" s="14"/>
      <c r="Q24" s="30"/>
      <c r="R24" s="14"/>
      <c r="S24" s="14"/>
      <c r="T24" s="96"/>
      <c r="U24" s="14"/>
      <c r="V24" s="14"/>
      <c r="W24" s="96"/>
      <c r="X24" s="14"/>
      <c r="Y24" s="14"/>
      <c r="Z24" s="16"/>
      <c r="AA24" s="14"/>
      <c r="AB24" s="14"/>
      <c r="AC24" s="30"/>
      <c r="AD24" s="14"/>
      <c r="AE24" s="14"/>
      <c r="AF24" s="97"/>
      <c r="AG24" s="14"/>
      <c r="AH24" s="14"/>
      <c r="AI24" s="30"/>
      <c r="AJ24" s="14"/>
      <c r="AK24" s="14"/>
      <c r="AL24" s="96"/>
      <c r="AM24" s="14">
        <f t="shared" si="0"/>
        <v>202</v>
      </c>
      <c r="AN24" s="72">
        <f t="shared" si="1"/>
        <v>3</v>
      </c>
      <c r="AO24" s="74">
        <f t="shared" si="1"/>
        <v>57803</v>
      </c>
      <c r="AP24" s="15">
        <f t="shared" si="2"/>
        <v>1.4851485148514851E-2</v>
      </c>
    </row>
    <row r="25" spans="1:42" x14ac:dyDescent="0.3">
      <c r="A25" s="9">
        <v>24</v>
      </c>
      <c r="B25" s="22" t="s">
        <v>42</v>
      </c>
      <c r="C25" s="14">
        <v>118</v>
      </c>
      <c r="D25" s="29">
        <v>1</v>
      </c>
      <c r="E25" s="95">
        <v>69410</v>
      </c>
      <c r="F25" s="14">
        <v>78</v>
      </c>
      <c r="G25" s="29">
        <v>1</v>
      </c>
      <c r="H25" s="95">
        <v>8985</v>
      </c>
      <c r="I25" s="29">
        <v>75</v>
      </c>
      <c r="J25" s="40">
        <v>2</v>
      </c>
      <c r="K25" s="100">
        <v>471330</v>
      </c>
      <c r="L25" s="14"/>
      <c r="M25" s="14"/>
      <c r="N25" s="30"/>
      <c r="O25" s="14"/>
      <c r="P25" s="14"/>
      <c r="Q25" s="30"/>
      <c r="R25" s="14"/>
      <c r="S25" s="14"/>
      <c r="T25" s="96"/>
      <c r="U25" s="14"/>
      <c r="V25" s="14"/>
      <c r="W25" s="96"/>
      <c r="X25" s="14"/>
      <c r="Y25" s="14"/>
      <c r="Z25" s="30"/>
      <c r="AA25" s="14"/>
      <c r="AB25" s="14"/>
      <c r="AC25" s="30"/>
      <c r="AD25" s="14"/>
      <c r="AE25" s="14"/>
      <c r="AF25" s="97"/>
      <c r="AG25" s="14"/>
      <c r="AH25" s="14"/>
      <c r="AI25" s="30"/>
      <c r="AJ25" s="14"/>
      <c r="AK25" s="14"/>
      <c r="AL25" s="96"/>
      <c r="AM25" s="14">
        <f t="shared" si="0"/>
        <v>271</v>
      </c>
      <c r="AN25" s="72">
        <f t="shared" si="1"/>
        <v>4</v>
      </c>
      <c r="AO25" s="74">
        <f t="shared" si="1"/>
        <v>549725</v>
      </c>
      <c r="AP25" s="15">
        <f t="shared" si="2"/>
        <v>1.4760147601476014E-2</v>
      </c>
    </row>
    <row r="26" spans="1:42" x14ac:dyDescent="0.3">
      <c r="A26" s="9">
        <v>26</v>
      </c>
      <c r="B26" s="22" t="s">
        <v>23</v>
      </c>
      <c r="C26" s="14">
        <v>138</v>
      </c>
      <c r="D26" s="29">
        <v>1</v>
      </c>
      <c r="E26" s="95">
        <v>3014</v>
      </c>
      <c r="F26" s="14">
        <v>184</v>
      </c>
      <c r="G26" s="29">
        <v>4</v>
      </c>
      <c r="H26" s="95">
        <v>44055</v>
      </c>
      <c r="I26" s="29">
        <v>185</v>
      </c>
      <c r="J26" s="40">
        <v>2</v>
      </c>
      <c r="K26" s="100">
        <v>33154</v>
      </c>
      <c r="L26" s="14"/>
      <c r="M26" s="14"/>
      <c r="N26" s="30"/>
      <c r="O26" s="14"/>
      <c r="P26" s="14"/>
      <c r="Q26" s="30"/>
      <c r="R26" s="14"/>
      <c r="S26" s="14"/>
      <c r="T26" s="96"/>
      <c r="U26" s="14"/>
      <c r="V26" s="14"/>
      <c r="W26" s="96"/>
      <c r="X26" s="14"/>
      <c r="Y26" s="14"/>
      <c r="Z26" s="16"/>
      <c r="AA26" s="14"/>
      <c r="AB26" s="14"/>
      <c r="AC26" s="30"/>
      <c r="AD26" s="14"/>
      <c r="AE26" s="14"/>
      <c r="AF26" s="97"/>
      <c r="AG26" s="14"/>
      <c r="AH26" s="14"/>
      <c r="AI26" s="30"/>
      <c r="AJ26" s="14"/>
      <c r="AK26" s="14"/>
      <c r="AL26" s="96"/>
      <c r="AM26" s="14">
        <f t="shared" si="0"/>
        <v>507</v>
      </c>
      <c r="AN26" s="72">
        <f t="shared" si="1"/>
        <v>7</v>
      </c>
      <c r="AO26" s="74">
        <f t="shared" si="1"/>
        <v>80223</v>
      </c>
      <c r="AP26" s="15">
        <f t="shared" si="2"/>
        <v>1.3806706114398421E-2</v>
      </c>
    </row>
    <row r="27" spans="1:42" x14ac:dyDescent="0.3">
      <c r="A27" s="9">
        <v>27</v>
      </c>
      <c r="B27" s="22" t="s">
        <v>44</v>
      </c>
      <c r="C27" s="14">
        <v>607</v>
      </c>
      <c r="D27" s="29">
        <v>7</v>
      </c>
      <c r="E27" s="95">
        <v>97191</v>
      </c>
      <c r="F27" s="14">
        <v>558</v>
      </c>
      <c r="G27" s="29">
        <v>5</v>
      </c>
      <c r="H27" s="95">
        <v>30327</v>
      </c>
      <c r="I27" s="29">
        <v>204</v>
      </c>
      <c r="J27" s="40">
        <v>4</v>
      </c>
      <c r="K27" s="100">
        <v>49226</v>
      </c>
      <c r="L27" s="14"/>
      <c r="M27" s="14"/>
      <c r="N27" s="30"/>
      <c r="O27" s="14"/>
      <c r="P27" s="14"/>
      <c r="Q27" s="30"/>
      <c r="R27" s="14"/>
      <c r="S27" s="14"/>
      <c r="T27" s="96"/>
      <c r="U27" s="14"/>
      <c r="V27" s="14"/>
      <c r="W27" s="96"/>
      <c r="X27" s="14"/>
      <c r="Y27" s="14"/>
      <c r="Z27" s="16"/>
      <c r="AA27" s="14"/>
      <c r="AB27" s="14"/>
      <c r="AC27" s="30"/>
      <c r="AD27" s="14"/>
      <c r="AE27" s="14"/>
      <c r="AF27" s="97"/>
      <c r="AG27" s="14"/>
      <c r="AH27" s="14"/>
      <c r="AI27" s="30"/>
      <c r="AJ27" s="14"/>
      <c r="AK27" s="14"/>
      <c r="AL27" s="44"/>
      <c r="AM27" s="14">
        <f t="shared" si="0"/>
        <v>1369</v>
      </c>
      <c r="AN27" s="72">
        <f t="shared" si="1"/>
        <v>16</v>
      </c>
      <c r="AO27" s="74">
        <f t="shared" si="1"/>
        <v>176744</v>
      </c>
      <c r="AP27" s="15">
        <f t="shared" si="2"/>
        <v>1.168736303871439E-2</v>
      </c>
    </row>
    <row r="28" spans="1:42" x14ac:dyDescent="0.3">
      <c r="A28" s="9">
        <v>28</v>
      </c>
      <c r="B28" s="22" t="s">
        <v>26</v>
      </c>
      <c r="C28" s="14">
        <v>26</v>
      </c>
      <c r="D28" s="29"/>
      <c r="E28" s="30"/>
      <c r="F28" s="14">
        <v>205</v>
      </c>
      <c r="G28" s="29">
        <v>2</v>
      </c>
      <c r="H28" s="95">
        <v>15657</v>
      </c>
      <c r="I28" s="29">
        <v>28</v>
      </c>
      <c r="J28" s="40">
        <v>1</v>
      </c>
      <c r="K28" s="100">
        <v>2196</v>
      </c>
      <c r="L28" s="14"/>
      <c r="M28" s="14"/>
      <c r="N28" s="30"/>
      <c r="O28" s="14"/>
      <c r="P28" s="14"/>
      <c r="Q28" s="30"/>
      <c r="R28" s="14"/>
      <c r="S28" s="14"/>
      <c r="T28" s="96"/>
      <c r="U28" s="14"/>
      <c r="V28" s="14"/>
      <c r="W28" s="96"/>
      <c r="X28" s="14"/>
      <c r="Y28" s="14"/>
      <c r="Z28" s="16"/>
      <c r="AA28" s="14"/>
      <c r="AB28" s="14"/>
      <c r="AC28" s="30"/>
      <c r="AD28" s="14"/>
      <c r="AE28" s="14"/>
      <c r="AF28" s="97"/>
      <c r="AG28" s="14"/>
      <c r="AH28" s="14"/>
      <c r="AI28" s="30"/>
      <c r="AJ28" s="14"/>
      <c r="AK28" s="14"/>
      <c r="AL28" s="96"/>
      <c r="AM28" s="14">
        <f t="shared" si="0"/>
        <v>259</v>
      </c>
      <c r="AN28" s="72">
        <f t="shared" si="1"/>
        <v>3</v>
      </c>
      <c r="AO28" s="74">
        <f t="shared" si="1"/>
        <v>17853</v>
      </c>
      <c r="AP28" s="15">
        <f t="shared" si="2"/>
        <v>1.1583011583011582E-2</v>
      </c>
    </row>
    <row r="29" spans="1:42" x14ac:dyDescent="0.3">
      <c r="A29" s="9">
        <v>29</v>
      </c>
      <c r="B29" s="22" t="s">
        <v>37</v>
      </c>
      <c r="C29" s="14">
        <v>403</v>
      </c>
      <c r="D29" s="29">
        <v>2</v>
      </c>
      <c r="E29" s="95">
        <v>25668.5</v>
      </c>
      <c r="F29" s="14">
        <v>388</v>
      </c>
      <c r="G29" s="29">
        <v>4</v>
      </c>
      <c r="H29" s="95">
        <v>26494</v>
      </c>
      <c r="I29" s="29">
        <v>341</v>
      </c>
      <c r="J29" s="40">
        <v>4</v>
      </c>
      <c r="K29" s="100">
        <v>29056.5</v>
      </c>
      <c r="L29" s="14"/>
      <c r="M29" s="14"/>
      <c r="N29" s="30"/>
      <c r="O29" s="14"/>
      <c r="P29" s="14"/>
      <c r="Q29" s="30"/>
      <c r="R29" s="14"/>
      <c r="S29" s="14"/>
      <c r="T29" s="96"/>
      <c r="U29" s="14"/>
      <c r="V29" s="14"/>
      <c r="W29" s="96"/>
      <c r="X29" s="14"/>
      <c r="Y29" s="14"/>
      <c r="Z29" s="16"/>
      <c r="AA29" s="14"/>
      <c r="AB29" s="14"/>
      <c r="AC29" s="30"/>
      <c r="AD29" s="14"/>
      <c r="AE29" s="14"/>
      <c r="AF29" s="97"/>
      <c r="AG29" s="14"/>
      <c r="AH29" s="14"/>
      <c r="AI29" s="30"/>
      <c r="AJ29" s="14"/>
      <c r="AK29" s="14"/>
      <c r="AL29" s="96"/>
      <c r="AM29" s="14">
        <f t="shared" si="0"/>
        <v>1132</v>
      </c>
      <c r="AN29" s="72">
        <f t="shared" si="1"/>
        <v>10</v>
      </c>
      <c r="AO29" s="74">
        <f t="shared" si="1"/>
        <v>81219</v>
      </c>
      <c r="AP29" s="15">
        <f t="shared" si="2"/>
        <v>8.8339222614840993E-3</v>
      </c>
    </row>
    <row r="30" spans="1:42" x14ac:dyDescent="0.3">
      <c r="A30" s="9">
        <v>30</v>
      </c>
      <c r="B30" s="22" t="s">
        <v>47</v>
      </c>
      <c r="C30" s="14">
        <v>536</v>
      </c>
      <c r="D30" s="29">
        <v>3</v>
      </c>
      <c r="E30" s="95">
        <v>57276</v>
      </c>
      <c r="F30" s="14">
        <v>443</v>
      </c>
      <c r="G30" s="29">
        <v>4</v>
      </c>
      <c r="H30" s="95">
        <v>30576.799999999999</v>
      </c>
      <c r="I30" s="29">
        <v>269</v>
      </c>
      <c r="J30" s="40">
        <v>2</v>
      </c>
      <c r="K30" s="100">
        <v>10231</v>
      </c>
      <c r="L30" s="14"/>
      <c r="M30" s="14"/>
      <c r="N30" s="30"/>
      <c r="O30" s="14"/>
      <c r="P30" s="14"/>
      <c r="Q30" s="30"/>
      <c r="R30" s="14"/>
      <c r="S30" s="14"/>
      <c r="T30" s="96"/>
      <c r="U30" s="14"/>
      <c r="V30" s="14"/>
      <c r="W30" s="96"/>
      <c r="X30" s="14"/>
      <c r="Y30" s="14"/>
      <c r="Z30" s="16"/>
      <c r="AA30" s="14"/>
      <c r="AB30" s="14"/>
      <c r="AC30" s="30"/>
      <c r="AD30" s="14"/>
      <c r="AE30" s="14"/>
      <c r="AF30" s="97"/>
      <c r="AG30" s="14"/>
      <c r="AH30" s="14"/>
      <c r="AI30" s="30"/>
      <c r="AJ30" s="14"/>
      <c r="AK30" s="14"/>
      <c r="AL30" s="98"/>
      <c r="AM30" s="14">
        <f t="shared" si="0"/>
        <v>1248</v>
      </c>
      <c r="AN30" s="72">
        <f t="shared" si="1"/>
        <v>9</v>
      </c>
      <c r="AO30" s="74">
        <f t="shared" si="1"/>
        <v>98083.8</v>
      </c>
      <c r="AP30" s="15">
        <f t="shared" si="2"/>
        <v>7.2115384615384619E-3</v>
      </c>
    </row>
    <row r="31" spans="1:42" x14ac:dyDescent="0.3">
      <c r="A31" s="9">
        <v>31</v>
      </c>
      <c r="B31" s="32" t="s">
        <v>19</v>
      </c>
      <c r="C31" s="14">
        <v>102</v>
      </c>
      <c r="D31" s="29">
        <v>1</v>
      </c>
      <c r="E31" s="95">
        <v>2764</v>
      </c>
      <c r="F31" s="14">
        <v>253</v>
      </c>
      <c r="G31" s="29">
        <v>1</v>
      </c>
      <c r="H31" s="95">
        <v>96027</v>
      </c>
      <c r="I31" s="29">
        <v>101</v>
      </c>
      <c r="J31" s="40">
        <v>1</v>
      </c>
      <c r="K31" s="100">
        <v>16801</v>
      </c>
      <c r="L31" s="14"/>
      <c r="M31" s="14"/>
      <c r="N31" s="30"/>
      <c r="O31" s="14"/>
      <c r="P31" s="14"/>
      <c r="Q31" s="30"/>
      <c r="R31" s="14"/>
      <c r="S31" s="14"/>
      <c r="T31" s="96"/>
      <c r="U31" s="14"/>
      <c r="V31" s="14"/>
      <c r="W31" s="96"/>
      <c r="X31" s="14"/>
      <c r="Y31" s="14"/>
      <c r="Z31" s="16"/>
      <c r="AA31" s="14"/>
      <c r="AB31" s="14"/>
      <c r="AC31" s="30"/>
      <c r="AD31" s="14"/>
      <c r="AE31" s="14"/>
      <c r="AF31" s="97"/>
      <c r="AG31" s="14"/>
      <c r="AH31" s="14"/>
      <c r="AI31" s="30"/>
      <c r="AJ31" s="14"/>
      <c r="AK31" s="14"/>
      <c r="AL31" s="96"/>
      <c r="AM31" s="14">
        <f t="shared" si="0"/>
        <v>456</v>
      </c>
      <c r="AN31" s="72">
        <f t="shared" si="1"/>
        <v>3</v>
      </c>
      <c r="AO31" s="74">
        <f t="shared" si="1"/>
        <v>115592</v>
      </c>
      <c r="AP31" s="15">
        <f t="shared" si="2"/>
        <v>6.5789473684210523E-3</v>
      </c>
    </row>
    <row r="32" spans="1:42" x14ac:dyDescent="0.3">
      <c r="A32" s="9">
        <v>32</v>
      </c>
      <c r="B32" s="32" t="s">
        <v>15</v>
      </c>
      <c r="C32" s="14">
        <v>58</v>
      </c>
      <c r="D32" s="29">
        <v>1</v>
      </c>
      <c r="E32" s="95">
        <v>36744</v>
      </c>
      <c r="F32" s="14">
        <v>136</v>
      </c>
      <c r="G32" s="29">
        <v>0</v>
      </c>
      <c r="H32" s="95">
        <v>0</v>
      </c>
      <c r="I32" s="29">
        <v>144</v>
      </c>
      <c r="J32" s="40">
        <v>1</v>
      </c>
      <c r="K32" s="100">
        <v>96102.5</v>
      </c>
      <c r="L32" s="14"/>
      <c r="M32" s="14"/>
      <c r="N32" s="30"/>
      <c r="O32" s="14"/>
      <c r="P32" s="14"/>
      <c r="Q32" s="30"/>
      <c r="R32" s="14"/>
      <c r="S32" s="14"/>
      <c r="T32" s="96"/>
      <c r="U32" s="14"/>
      <c r="V32" s="14"/>
      <c r="W32" s="96"/>
      <c r="X32" s="14"/>
      <c r="Y32" s="14"/>
      <c r="Z32" s="16"/>
      <c r="AA32" s="14"/>
      <c r="AB32" s="14"/>
      <c r="AC32" s="30"/>
      <c r="AD32" s="14"/>
      <c r="AE32" s="14"/>
      <c r="AF32" s="97"/>
      <c r="AG32" s="14"/>
      <c r="AH32" s="14"/>
      <c r="AI32" s="30"/>
      <c r="AJ32" s="14"/>
      <c r="AK32" s="14"/>
      <c r="AL32" s="96"/>
      <c r="AM32" s="14">
        <f t="shared" si="0"/>
        <v>338</v>
      </c>
      <c r="AN32" s="72">
        <f t="shared" si="1"/>
        <v>2</v>
      </c>
      <c r="AO32" s="74">
        <f t="shared" si="1"/>
        <v>132846.5</v>
      </c>
      <c r="AP32" s="15">
        <f t="shared" si="2"/>
        <v>5.9171597633136093E-3</v>
      </c>
    </row>
    <row r="33" spans="1:46" x14ac:dyDescent="0.3">
      <c r="A33" s="9">
        <v>33</v>
      </c>
      <c r="B33" s="22" t="s">
        <v>56</v>
      </c>
      <c r="C33" s="14">
        <v>155</v>
      </c>
      <c r="D33" s="29"/>
      <c r="E33" s="30"/>
      <c r="F33" s="14">
        <v>220</v>
      </c>
      <c r="G33" s="29">
        <v>2</v>
      </c>
      <c r="H33" s="95">
        <v>26167</v>
      </c>
      <c r="I33" s="29">
        <v>164</v>
      </c>
      <c r="J33" s="40">
        <v>1</v>
      </c>
      <c r="K33" s="100">
        <v>858</v>
      </c>
      <c r="L33" s="14"/>
      <c r="M33" s="14"/>
      <c r="N33" s="30"/>
      <c r="O33" s="14"/>
      <c r="P33" s="14"/>
      <c r="Q33" s="30"/>
      <c r="R33" s="14"/>
      <c r="S33" s="14"/>
      <c r="T33" s="96"/>
      <c r="U33" s="14"/>
      <c r="V33" s="14"/>
      <c r="W33" s="96"/>
      <c r="X33" s="14"/>
      <c r="Y33" s="14"/>
      <c r="Z33" s="16"/>
      <c r="AA33" s="14"/>
      <c r="AB33" s="14"/>
      <c r="AC33" s="30"/>
      <c r="AD33" s="14"/>
      <c r="AE33" s="14"/>
      <c r="AF33" s="97"/>
      <c r="AG33" s="14"/>
      <c r="AH33" s="14"/>
      <c r="AI33" s="30"/>
      <c r="AJ33" s="14"/>
      <c r="AK33" s="14"/>
      <c r="AL33" s="96"/>
      <c r="AM33" s="14">
        <f t="shared" si="0"/>
        <v>539</v>
      </c>
      <c r="AN33" s="72">
        <f t="shared" si="1"/>
        <v>3</v>
      </c>
      <c r="AO33" s="74">
        <f t="shared" si="1"/>
        <v>27025</v>
      </c>
      <c r="AP33" s="15">
        <f t="shared" si="2"/>
        <v>5.5658627087198514E-3</v>
      </c>
    </row>
    <row r="34" spans="1:46" x14ac:dyDescent="0.3">
      <c r="A34" s="9">
        <v>34</v>
      </c>
      <c r="B34" s="22" t="s">
        <v>39</v>
      </c>
      <c r="C34" s="14">
        <v>196</v>
      </c>
      <c r="D34" s="29"/>
      <c r="E34" s="30"/>
      <c r="F34" s="14">
        <v>146</v>
      </c>
      <c r="G34" s="29">
        <v>1</v>
      </c>
      <c r="H34" s="95">
        <v>170742</v>
      </c>
      <c r="I34" s="29">
        <v>38</v>
      </c>
      <c r="J34" s="40">
        <v>1</v>
      </c>
      <c r="K34" s="100">
        <v>14533</v>
      </c>
      <c r="L34" s="14"/>
      <c r="M34" s="14"/>
      <c r="N34" s="30"/>
      <c r="O34" s="14"/>
      <c r="P34" s="14"/>
      <c r="Q34" s="30"/>
      <c r="R34" s="14"/>
      <c r="S34" s="14"/>
      <c r="T34" s="96"/>
      <c r="U34" s="14"/>
      <c r="V34" s="14"/>
      <c r="W34" s="96"/>
      <c r="X34" s="14"/>
      <c r="Y34" s="14"/>
      <c r="Z34" s="16"/>
      <c r="AA34" s="14"/>
      <c r="AB34" s="14"/>
      <c r="AC34" s="30"/>
      <c r="AD34" s="14"/>
      <c r="AE34" s="14"/>
      <c r="AF34" s="97"/>
      <c r="AG34" s="14"/>
      <c r="AH34" s="14"/>
      <c r="AI34" s="30"/>
      <c r="AJ34" s="14"/>
      <c r="AK34" s="14"/>
      <c r="AL34" s="96"/>
      <c r="AM34" s="14">
        <f t="shared" si="0"/>
        <v>380</v>
      </c>
      <c r="AN34" s="72">
        <f t="shared" ref="AN34:AO51" si="3">SUM(D34,G34,J34,M34,P34,S34,V34,Y34,AB34,AE34,AH34,AK34)</f>
        <v>2</v>
      </c>
      <c r="AO34" s="74">
        <f t="shared" si="3"/>
        <v>185275</v>
      </c>
      <c r="AP34" s="15">
        <f t="shared" si="2"/>
        <v>5.263157894736842E-3</v>
      </c>
    </row>
    <row r="35" spans="1:46" x14ac:dyDescent="0.3">
      <c r="A35" s="9"/>
      <c r="B35" s="32" t="s">
        <v>50</v>
      </c>
      <c r="C35" s="14">
        <v>87</v>
      </c>
      <c r="D35" s="29">
        <v>1</v>
      </c>
      <c r="E35" s="95">
        <v>13475</v>
      </c>
      <c r="F35" s="14">
        <v>105</v>
      </c>
      <c r="G35" s="29">
        <v>0</v>
      </c>
      <c r="H35" s="95">
        <v>0</v>
      </c>
      <c r="I35" s="29">
        <v>98</v>
      </c>
      <c r="J35" s="40"/>
      <c r="K35" s="14"/>
      <c r="L35" s="14"/>
      <c r="M35" s="14"/>
      <c r="N35" s="30"/>
      <c r="O35" s="14"/>
      <c r="P35" s="14"/>
      <c r="Q35" s="30"/>
      <c r="R35" s="14"/>
      <c r="S35" s="14"/>
      <c r="T35" s="96"/>
      <c r="U35" s="14"/>
      <c r="V35" s="14"/>
      <c r="W35" s="96"/>
      <c r="X35" s="14"/>
      <c r="Y35" s="14"/>
      <c r="Z35" s="30"/>
      <c r="AA35" s="14"/>
      <c r="AB35" s="14"/>
      <c r="AC35" s="30"/>
      <c r="AD35" s="14"/>
      <c r="AE35" s="14"/>
      <c r="AF35" s="97"/>
      <c r="AG35" s="14"/>
      <c r="AH35" s="14"/>
      <c r="AI35" s="30"/>
      <c r="AJ35" s="14"/>
      <c r="AK35" s="14"/>
      <c r="AL35" s="96"/>
      <c r="AM35" s="14">
        <f t="shared" si="0"/>
        <v>290</v>
      </c>
      <c r="AN35" s="72">
        <f t="shared" si="3"/>
        <v>1</v>
      </c>
      <c r="AO35" s="74">
        <f t="shared" si="3"/>
        <v>13475</v>
      </c>
      <c r="AP35" s="15">
        <f t="shared" si="2"/>
        <v>3.4482758620689655E-3</v>
      </c>
    </row>
    <row r="36" spans="1:46" x14ac:dyDescent="0.3">
      <c r="A36" s="9">
        <v>35</v>
      </c>
      <c r="B36" s="22" t="s">
        <v>59</v>
      </c>
      <c r="C36" s="14">
        <v>266</v>
      </c>
      <c r="D36" s="29"/>
      <c r="E36" s="30"/>
      <c r="F36" s="14">
        <v>422</v>
      </c>
      <c r="G36" s="29">
        <v>3</v>
      </c>
      <c r="H36" s="95">
        <v>21446</v>
      </c>
      <c r="I36" s="29">
        <v>214</v>
      </c>
      <c r="J36" s="40"/>
      <c r="K36" s="14"/>
      <c r="L36" s="14"/>
      <c r="M36" s="14"/>
      <c r="N36" s="30"/>
      <c r="O36" s="14"/>
      <c r="P36" s="14"/>
      <c r="Q36" s="30"/>
      <c r="R36" s="14"/>
      <c r="S36" s="14"/>
      <c r="T36" s="96"/>
      <c r="U36" s="14"/>
      <c r="V36" s="14"/>
      <c r="W36" s="96"/>
      <c r="X36" s="14"/>
      <c r="Y36" s="14"/>
      <c r="Z36" s="16"/>
      <c r="AA36" s="14"/>
      <c r="AB36" s="14"/>
      <c r="AC36" s="30"/>
      <c r="AD36" s="14"/>
      <c r="AE36" s="14"/>
      <c r="AF36" s="97"/>
      <c r="AG36" s="14"/>
      <c r="AH36" s="14"/>
      <c r="AI36" s="30"/>
      <c r="AJ36" s="14"/>
      <c r="AK36" s="14"/>
      <c r="AL36" s="96"/>
      <c r="AM36" s="14">
        <f t="shared" si="0"/>
        <v>902</v>
      </c>
      <c r="AN36" s="72">
        <f t="shared" si="3"/>
        <v>3</v>
      </c>
      <c r="AO36" s="74">
        <f t="shared" si="3"/>
        <v>21446</v>
      </c>
      <c r="AP36" s="15">
        <f t="shared" si="2"/>
        <v>3.3259423503325942E-3</v>
      </c>
    </row>
    <row r="37" spans="1:46" x14ac:dyDescent="0.3">
      <c r="A37" s="9">
        <v>36</v>
      </c>
      <c r="B37" s="22" t="s">
        <v>57</v>
      </c>
      <c r="C37" s="14">
        <v>0</v>
      </c>
      <c r="D37" s="29"/>
      <c r="E37" s="30"/>
      <c r="F37" s="14">
        <v>0</v>
      </c>
      <c r="G37" s="29">
        <v>0</v>
      </c>
      <c r="H37" s="95">
        <v>0</v>
      </c>
      <c r="I37" s="29">
        <v>0</v>
      </c>
      <c r="J37" s="40"/>
      <c r="K37" s="14"/>
      <c r="L37" s="14"/>
      <c r="M37" s="14"/>
      <c r="N37" s="30"/>
      <c r="O37" s="14"/>
      <c r="P37" s="14"/>
      <c r="Q37" s="30"/>
      <c r="R37" s="14"/>
      <c r="S37" s="14"/>
      <c r="T37" s="96"/>
      <c r="U37" s="14"/>
      <c r="V37" s="14"/>
      <c r="W37" s="96"/>
      <c r="X37" s="14"/>
      <c r="Y37" s="14"/>
      <c r="Z37" s="16"/>
      <c r="AA37" s="14"/>
      <c r="AB37" s="14"/>
      <c r="AC37" s="30"/>
      <c r="AD37" s="14"/>
      <c r="AE37" s="14"/>
      <c r="AF37" s="97"/>
      <c r="AG37" s="14"/>
      <c r="AH37" s="14"/>
      <c r="AI37" s="30"/>
      <c r="AJ37" s="14"/>
      <c r="AK37" s="14"/>
      <c r="AL37" s="96"/>
      <c r="AM37" s="14">
        <v>0.1</v>
      </c>
      <c r="AN37" s="72">
        <f t="shared" si="3"/>
        <v>0</v>
      </c>
      <c r="AO37" s="74">
        <f t="shared" si="3"/>
        <v>0</v>
      </c>
      <c r="AP37" s="15">
        <f t="shared" si="2"/>
        <v>0</v>
      </c>
    </row>
    <row r="38" spans="1:46" x14ac:dyDescent="0.3">
      <c r="A38" s="9">
        <v>37</v>
      </c>
      <c r="B38" s="22" t="s">
        <v>22</v>
      </c>
      <c r="C38" s="14">
        <v>0</v>
      </c>
      <c r="D38" s="29"/>
      <c r="E38" s="95"/>
      <c r="F38" s="14">
        <v>0</v>
      </c>
      <c r="G38" s="29">
        <v>0</v>
      </c>
      <c r="H38" s="95">
        <v>0</v>
      </c>
      <c r="I38" s="29">
        <v>0</v>
      </c>
      <c r="J38" s="40"/>
      <c r="K38" s="14"/>
      <c r="L38" s="14"/>
      <c r="M38" s="14"/>
      <c r="N38" s="30"/>
      <c r="O38" s="14"/>
      <c r="P38" s="14"/>
      <c r="Q38" s="30"/>
      <c r="R38" s="14"/>
      <c r="S38" s="14"/>
      <c r="T38" s="96"/>
      <c r="U38" s="14"/>
      <c r="V38" s="14"/>
      <c r="W38" s="96"/>
      <c r="X38" s="14"/>
      <c r="Y38" s="14"/>
      <c r="Z38" s="16"/>
      <c r="AA38" s="14"/>
      <c r="AB38" s="14"/>
      <c r="AC38" s="30"/>
      <c r="AD38" s="14"/>
      <c r="AE38" s="14"/>
      <c r="AF38" s="97"/>
      <c r="AG38" s="14"/>
      <c r="AH38" s="14"/>
      <c r="AI38" s="30"/>
      <c r="AJ38" s="14"/>
      <c r="AK38" s="14"/>
      <c r="AL38" s="96"/>
      <c r="AM38" s="14">
        <v>0.1</v>
      </c>
      <c r="AN38" s="72">
        <f t="shared" si="3"/>
        <v>0</v>
      </c>
      <c r="AO38" s="74">
        <f t="shared" si="3"/>
        <v>0</v>
      </c>
      <c r="AP38" s="15">
        <f t="shared" si="2"/>
        <v>0</v>
      </c>
    </row>
    <row r="39" spans="1:46" x14ac:dyDescent="0.3">
      <c r="A39" s="9">
        <v>38</v>
      </c>
      <c r="B39" s="22" t="s">
        <v>51</v>
      </c>
      <c r="C39" s="14">
        <v>0</v>
      </c>
      <c r="D39" s="29"/>
      <c r="E39" s="30"/>
      <c r="F39" s="14">
        <v>0</v>
      </c>
      <c r="G39" s="29">
        <v>0</v>
      </c>
      <c r="H39" s="95">
        <v>0</v>
      </c>
      <c r="I39" s="29">
        <v>0</v>
      </c>
      <c r="J39" s="40"/>
      <c r="K39" s="14"/>
      <c r="L39" s="14"/>
      <c r="M39" s="14"/>
      <c r="N39" s="30"/>
      <c r="O39" s="14"/>
      <c r="P39" s="14"/>
      <c r="Q39" s="30"/>
      <c r="R39" s="14"/>
      <c r="S39" s="14"/>
      <c r="T39" s="96"/>
      <c r="U39" s="14"/>
      <c r="V39" s="14"/>
      <c r="W39" s="96"/>
      <c r="X39" s="14"/>
      <c r="Y39" s="14"/>
      <c r="Z39" s="16"/>
      <c r="AA39" s="14"/>
      <c r="AB39" s="14"/>
      <c r="AC39" s="30"/>
      <c r="AD39" s="14"/>
      <c r="AE39" s="14"/>
      <c r="AF39" s="97"/>
      <c r="AG39" s="14"/>
      <c r="AH39" s="14"/>
      <c r="AI39" s="30"/>
      <c r="AJ39" s="14"/>
      <c r="AK39" s="14"/>
      <c r="AL39" s="96"/>
      <c r="AM39" s="14">
        <v>0.1</v>
      </c>
      <c r="AN39" s="72">
        <f t="shared" si="3"/>
        <v>0</v>
      </c>
      <c r="AO39" s="74">
        <f t="shared" si="3"/>
        <v>0</v>
      </c>
      <c r="AP39" s="15">
        <f t="shared" si="2"/>
        <v>0</v>
      </c>
    </row>
    <row r="40" spans="1:46" x14ac:dyDescent="0.3">
      <c r="A40" s="9">
        <v>39</v>
      </c>
      <c r="B40" s="22" t="s">
        <v>52</v>
      </c>
      <c r="C40" s="14">
        <v>0</v>
      </c>
      <c r="D40" s="29"/>
      <c r="E40" s="30"/>
      <c r="F40" s="14">
        <v>0</v>
      </c>
      <c r="G40" s="29">
        <v>0</v>
      </c>
      <c r="H40" s="95">
        <v>0</v>
      </c>
      <c r="I40" s="29">
        <v>0</v>
      </c>
      <c r="J40" s="40"/>
      <c r="K40" s="14"/>
      <c r="L40" s="14"/>
      <c r="M40" s="14"/>
      <c r="N40" s="30"/>
      <c r="O40" s="14"/>
      <c r="P40" s="14"/>
      <c r="Q40" s="30"/>
      <c r="R40" s="14"/>
      <c r="S40" s="14"/>
      <c r="T40" s="96"/>
      <c r="U40" s="14"/>
      <c r="V40" s="14"/>
      <c r="W40" s="96"/>
      <c r="X40" s="14"/>
      <c r="Y40" s="14"/>
      <c r="Z40" s="30"/>
      <c r="AA40" s="14"/>
      <c r="AB40" s="14"/>
      <c r="AC40" s="30"/>
      <c r="AD40" s="14"/>
      <c r="AE40" s="14"/>
      <c r="AF40" s="97"/>
      <c r="AG40" s="14"/>
      <c r="AH40" s="14"/>
      <c r="AI40" s="30"/>
      <c r="AJ40" s="14"/>
      <c r="AK40" s="14"/>
      <c r="AL40" s="96"/>
      <c r="AM40" s="14">
        <v>0.1</v>
      </c>
      <c r="AN40" s="72">
        <f t="shared" si="3"/>
        <v>0</v>
      </c>
      <c r="AO40" s="74">
        <f t="shared" si="3"/>
        <v>0</v>
      </c>
      <c r="AP40" s="15">
        <f t="shared" si="2"/>
        <v>0</v>
      </c>
    </row>
    <row r="41" spans="1:46" x14ac:dyDescent="0.3">
      <c r="A41" s="9">
        <v>40</v>
      </c>
      <c r="B41" s="22" t="s">
        <v>38</v>
      </c>
      <c r="C41" s="14">
        <v>0</v>
      </c>
      <c r="D41" s="29"/>
      <c r="E41" s="30"/>
      <c r="F41" s="14">
        <v>0</v>
      </c>
      <c r="G41" s="29">
        <v>0</v>
      </c>
      <c r="H41" s="95">
        <v>0</v>
      </c>
      <c r="I41" s="29">
        <v>0</v>
      </c>
      <c r="J41" s="40"/>
      <c r="K41" s="14"/>
      <c r="L41" s="14"/>
      <c r="M41" s="14"/>
      <c r="N41" s="30"/>
      <c r="O41" s="14"/>
      <c r="P41" s="14"/>
      <c r="Q41" s="30"/>
      <c r="R41" s="14"/>
      <c r="S41" s="14"/>
      <c r="T41" s="96"/>
      <c r="U41" s="14"/>
      <c r="V41" s="14"/>
      <c r="W41" s="96"/>
      <c r="X41" s="14"/>
      <c r="Y41" s="14"/>
      <c r="Z41" s="16"/>
      <c r="AA41" s="14"/>
      <c r="AB41" s="14"/>
      <c r="AC41" s="30"/>
      <c r="AD41" s="14"/>
      <c r="AE41" s="14"/>
      <c r="AF41" s="97"/>
      <c r="AG41" s="14"/>
      <c r="AH41" s="14"/>
      <c r="AI41" s="30"/>
      <c r="AJ41" s="14"/>
      <c r="AK41" s="14"/>
      <c r="AL41" s="98"/>
      <c r="AM41" s="14">
        <v>0.1</v>
      </c>
      <c r="AN41" s="72">
        <f t="shared" si="3"/>
        <v>0</v>
      </c>
      <c r="AO41" s="74">
        <f t="shared" si="3"/>
        <v>0</v>
      </c>
      <c r="AP41" s="15">
        <f t="shared" si="2"/>
        <v>0</v>
      </c>
    </row>
    <row r="42" spans="1:46" x14ac:dyDescent="0.3">
      <c r="A42" s="9">
        <v>41</v>
      </c>
      <c r="B42" s="22" t="s">
        <v>40</v>
      </c>
      <c r="C42" s="14">
        <v>0</v>
      </c>
      <c r="D42" s="29"/>
      <c r="E42" s="96"/>
      <c r="F42" s="14">
        <v>0</v>
      </c>
      <c r="G42" s="29">
        <v>0</v>
      </c>
      <c r="H42" s="95">
        <v>0</v>
      </c>
      <c r="I42" s="29">
        <v>0</v>
      </c>
      <c r="J42" s="40"/>
      <c r="K42" s="14"/>
      <c r="L42" s="14"/>
      <c r="M42" s="14"/>
      <c r="N42" s="30"/>
      <c r="O42" s="14"/>
      <c r="P42" s="14"/>
      <c r="Q42" s="30"/>
      <c r="R42" s="14"/>
      <c r="S42" s="14"/>
      <c r="T42" s="96"/>
      <c r="U42" s="14"/>
      <c r="V42" s="14"/>
      <c r="W42" s="96"/>
      <c r="X42" s="14"/>
      <c r="Y42" s="14"/>
      <c r="Z42" s="16"/>
      <c r="AA42" s="14"/>
      <c r="AB42" s="14"/>
      <c r="AC42" s="30"/>
      <c r="AD42" s="14"/>
      <c r="AE42" s="14"/>
      <c r="AF42" s="97"/>
      <c r="AG42" s="14"/>
      <c r="AH42" s="14"/>
      <c r="AI42" s="30"/>
      <c r="AJ42" s="14"/>
      <c r="AK42" s="14"/>
      <c r="AL42" s="96"/>
      <c r="AM42" s="14">
        <v>0.1</v>
      </c>
      <c r="AN42" s="72">
        <f t="shared" si="3"/>
        <v>0</v>
      </c>
      <c r="AO42" s="74">
        <f t="shared" si="3"/>
        <v>0</v>
      </c>
      <c r="AP42" s="15">
        <f t="shared" si="2"/>
        <v>0</v>
      </c>
    </row>
    <row r="43" spans="1:46" x14ac:dyDescent="0.3">
      <c r="A43" s="9">
        <v>42</v>
      </c>
      <c r="B43" s="22" t="s">
        <v>54</v>
      </c>
      <c r="C43" s="14">
        <v>0</v>
      </c>
      <c r="D43" s="29"/>
      <c r="E43" s="96"/>
      <c r="F43" s="32">
        <v>0</v>
      </c>
      <c r="G43" s="29">
        <v>0</v>
      </c>
      <c r="H43" s="95">
        <v>0</v>
      </c>
      <c r="I43" s="29">
        <v>0</v>
      </c>
      <c r="J43" s="40"/>
      <c r="K43" s="32"/>
      <c r="L43" s="32"/>
      <c r="M43" s="32"/>
      <c r="N43" s="96"/>
      <c r="O43" s="32"/>
      <c r="P43" s="32"/>
      <c r="Q43" s="96"/>
      <c r="R43" s="32"/>
      <c r="S43" s="32"/>
      <c r="T43" s="96"/>
      <c r="U43" s="32"/>
      <c r="V43" s="32"/>
      <c r="W43" s="96"/>
      <c r="X43" s="32"/>
      <c r="Y43" s="32"/>
      <c r="Z43" s="96"/>
      <c r="AA43" s="32"/>
      <c r="AB43" s="32"/>
      <c r="AC43" s="96"/>
      <c r="AD43" s="14"/>
      <c r="AE43" s="14"/>
      <c r="AF43" s="96"/>
      <c r="AG43" s="14"/>
      <c r="AH43" s="14"/>
      <c r="AI43" s="96"/>
      <c r="AJ43" s="14"/>
      <c r="AK43" s="14"/>
      <c r="AL43" s="96"/>
      <c r="AM43" s="14">
        <v>0.1</v>
      </c>
      <c r="AN43" s="72">
        <f t="shared" si="3"/>
        <v>0</v>
      </c>
      <c r="AO43" s="74">
        <f t="shared" si="3"/>
        <v>0</v>
      </c>
      <c r="AP43" s="15">
        <f t="shared" si="2"/>
        <v>0</v>
      </c>
    </row>
    <row r="44" spans="1:46" x14ac:dyDescent="0.3">
      <c r="A44" s="9">
        <v>43</v>
      </c>
      <c r="B44" s="22" t="s">
        <v>8</v>
      </c>
      <c r="C44" s="14">
        <v>0</v>
      </c>
      <c r="D44" s="29"/>
      <c r="E44" s="30"/>
      <c r="F44" s="14">
        <v>3</v>
      </c>
      <c r="G44" s="29">
        <v>0</v>
      </c>
      <c r="H44" s="95">
        <v>0</v>
      </c>
      <c r="I44" s="29">
        <v>0</v>
      </c>
      <c r="J44" s="40"/>
      <c r="K44" s="14"/>
      <c r="L44" s="14"/>
      <c r="M44" s="14"/>
      <c r="N44" s="30"/>
      <c r="O44" s="14"/>
      <c r="P44" s="14"/>
      <c r="Q44" s="30"/>
      <c r="R44" s="14"/>
      <c r="S44" s="14"/>
      <c r="T44" s="96"/>
      <c r="U44" s="14"/>
      <c r="V44" s="14"/>
      <c r="W44" s="96"/>
      <c r="X44" s="14"/>
      <c r="Y44" s="14"/>
      <c r="Z44" s="16"/>
      <c r="AA44" s="14"/>
      <c r="AB44" s="14"/>
      <c r="AC44" s="30"/>
      <c r="AD44" s="14"/>
      <c r="AE44" s="14"/>
      <c r="AF44" s="97"/>
      <c r="AG44" s="14"/>
      <c r="AH44" s="14"/>
      <c r="AI44" s="30"/>
      <c r="AJ44" s="14"/>
      <c r="AK44" s="14"/>
      <c r="AL44" s="96"/>
      <c r="AM44" s="14">
        <f t="shared" ref="AM44:AM51" si="4">SUM(C44+F44+I44+L44+O44+R44+U44+X44+AA44+AD44+AG44+AJ44)</f>
        <v>3</v>
      </c>
      <c r="AN44" s="72">
        <f t="shared" si="3"/>
        <v>0</v>
      </c>
      <c r="AO44" s="74">
        <f t="shared" si="3"/>
        <v>0</v>
      </c>
      <c r="AP44" s="15">
        <f t="shared" si="2"/>
        <v>0</v>
      </c>
      <c r="AT44" s="10"/>
    </row>
    <row r="45" spans="1:46" x14ac:dyDescent="0.3">
      <c r="A45" s="9">
        <v>44</v>
      </c>
      <c r="B45" s="22" t="s">
        <v>9</v>
      </c>
      <c r="C45" s="14">
        <v>3</v>
      </c>
      <c r="D45" s="29"/>
      <c r="E45" s="30"/>
      <c r="F45" s="14">
        <v>2</v>
      </c>
      <c r="G45" s="29">
        <v>0</v>
      </c>
      <c r="H45" s="95">
        <v>0</v>
      </c>
      <c r="I45" s="29">
        <v>0</v>
      </c>
      <c r="J45" s="40"/>
      <c r="K45" s="14"/>
      <c r="L45" s="14"/>
      <c r="M45" s="14"/>
      <c r="N45" s="30"/>
      <c r="O45" s="14"/>
      <c r="P45" s="14"/>
      <c r="Q45" s="30"/>
      <c r="R45" s="14"/>
      <c r="S45" s="14"/>
      <c r="T45" s="96"/>
      <c r="U45" s="14"/>
      <c r="V45" s="14"/>
      <c r="W45" s="96"/>
      <c r="X45" s="14"/>
      <c r="Y45" s="14"/>
      <c r="Z45" s="16"/>
      <c r="AA45" s="14"/>
      <c r="AB45" s="14"/>
      <c r="AC45" s="30"/>
      <c r="AD45" s="14"/>
      <c r="AE45" s="14"/>
      <c r="AF45" s="97"/>
      <c r="AG45" s="14"/>
      <c r="AH45" s="14"/>
      <c r="AI45" s="30"/>
      <c r="AJ45" s="14"/>
      <c r="AK45" s="14"/>
      <c r="AL45" s="96"/>
      <c r="AM45" s="14">
        <f t="shared" si="4"/>
        <v>5</v>
      </c>
      <c r="AN45" s="72">
        <f t="shared" si="3"/>
        <v>0</v>
      </c>
      <c r="AO45" s="74">
        <f t="shared" si="3"/>
        <v>0</v>
      </c>
      <c r="AP45" s="15">
        <f t="shared" si="2"/>
        <v>0</v>
      </c>
    </row>
    <row r="46" spans="1:46" x14ac:dyDescent="0.3">
      <c r="A46" s="9">
        <v>45</v>
      </c>
      <c r="B46" s="22" t="s">
        <v>12</v>
      </c>
      <c r="C46" s="14">
        <v>0</v>
      </c>
      <c r="D46" s="29"/>
      <c r="E46" s="30"/>
      <c r="F46" s="14">
        <v>0</v>
      </c>
      <c r="G46" s="29"/>
      <c r="H46" s="95"/>
      <c r="I46" s="29">
        <v>3</v>
      </c>
      <c r="J46" s="40"/>
      <c r="K46" s="14"/>
      <c r="L46" s="14"/>
      <c r="M46" s="14"/>
      <c r="N46" s="30"/>
      <c r="O46" s="14"/>
      <c r="P46" s="14"/>
      <c r="Q46" s="30"/>
      <c r="R46" s="14"/>
      <c r="S46" s="14"/>
      <c r="T46" s="96"/>
      <c r="U46" s="14"/>
      <c r="V46" s="14"/>
      <c r="W46" s="96"/>
      <c r="X46" s="14"/>
      <c r="Y46" s="14"/>
      <c r="Z46" s="16"/>
      <c r="AA46" s="14"/>
      <c r="AB46" s="14"/>
      <c r="AC46" s="30"/>
      <c r="AD46" s="14"/>
      <c r="AE46" s="14"/>
      <c r="AF46" s="97"/>
      <c r="AG46" s="14"/>
      <c r="AH46" s="14"/>
      <c r="AI46" s="30"/>
      <c r="AJ46" s="14"/>
      <c r="AK46" s="14"/>
      <c r="AL46" s="96"/>
      <c r="AM46" s="14">
        <f t="shared" si="4"/>
        <v>3</v>
      </c>
      <c r="AN46" s="72">
        <f t="shared" si="3"/>
        <v>0</v>
      </c>
      <c r="AO46" s="74">
        <f t="shared" si="3"/>
        <v>0</v>
      </c>
      <c r="AP46" s="15">
        <f t="shared" si="2"/>
        <v>0</v>
      </c>
    </row>
    <row r="47" spans="1:46" x14ac:dyDescent="0.3">
      <c r="A47" s="9">
        <v>46</v>
      </c>
      <c r="B47" s="22" t="s">
        <v>16</v>
      </c>
      <c r="C47" s="14">
        <v>6</v>
      </c>
      <c r="D47" s="29"/>
      <c r="E47" s="30"/>
      <c r="F47" s="14">
        <v>7</v>
      </c>
      <c r="G47" s="29">
        <v>0</v>
      </c>
      <c r="H47" s="95">
        <v>0</v>
      </c>
      <c r="I47" s="29">
        <v>6</v>
      </c>
      <c r="J47" s="40"/>
      <c r="K47" s="14"/>
      <c r="L47" s="14"/>
      <c r="M47" s="14"/>
      <c r="N47" s="30"/>
      <c r="O47" s="14"/>
      <c r="P47" s="14"/>
      <c r="Q47" s="30"/>
      <c r="R47" s="14"/>
      <c r="S47" s="14"/>
      <c r="T47" s="96"/>
      <c r="U47" s="14"/>
      <c r="V47" s="14"/>
      <c r="W47" s="96"/>
      <c r="X47" s="14"/>
      <c r="Y47" s="14"/>
      <c r="Z47" s="16"/>
      <c r="AA47" s="14"/>
      <c r="AB47" s="14"/>
      <c r="AC47" s="30"/>
      <c r="AD47" s="14"/>
      <c r="AE47" s="14"/>
      <c r="AF47" s="97"/>
      <c r="AG47" s="14"/>
      <c r="AH47" s="14"/>
      <c r="AI47" s="30"/>
      <c r="AJ47" s="14"/>
      <c r="AK47" s="14"/>
      <c r="AL47" s="96"/>
      <c r="AM47" s="14">
        <f t="shared" si="4"/>
        <v>19</v>
      </c>
      <c r="AN47" s="72">
        <f t="shared" si="3"/>
        <v>0</v>
      </c>
      <c r="AO47" s="74">
        <f t="shared" si="3"/>
        <v>0</v>
      </c>
      <c r="AP47" s="15">
        <f t="shared" si="2"/>
        <v>0</v>
      </c>
    </row>
    <row r="48" spans="1:46" x14ac:dyDescent="0.3">
      <c r="A48" s="9">
        <v>47</v>
      </c>
      <c r="B48" s="22" t="s">
        <v>30</v>
      </c>
      <c r="C48" s="14">
        <v>2</v>
      </c>
      <c r="D48" s="29"/>
      <c r="E48" s="30"/>
      <c r="F48" s="14">
        <v>41</v>
      </c>
      <c r="G48" s="29">
        <v>0</v>
      </c>
      <c r="H48" s="95">
        <v>0</v>
      </c>
      <c r="I48" s="29">
        <v>2</v>
      </c>
      <c r="J48" s="40"/>
      <c r="K48" s="14"/>
      <c r="L48" s="14"/>
      <c r="M48" s="14"/>
      <c r="N48" s="30"/>
      <c r="O48" s="14"/>
      <c r="P48" s="14"/>
      <c r="Q48" s="30"/>
      <c r="R48" s="14"/>
      <c r="S48" s="14"/>
      <c r="T48" s="96"/>
      <c r="U48" s="14"/>
      <c r="V48" s="14"/>
      <c r="W48" s="96"/>
      <c r="X48" s="14"/>
      <c r="Y48" s="14"/>
      <c r="Z48" s="16"/>
      <c r="AA48" s="14"/>
      <c r="AB48" s="14"/>
      <c r="AC48" s="30"/>
      <c r="AD48" s="14"/>
      <c r="AE48" s="14"/>
      <c r="AF48" s="97"/>
      <c r="AG48" s="14"/>
      <c r="AH48" s="14"/>
      <c r="AI48" s="30"/>
      <c r="AJ48" s="14"/>
      <c r="AK48" s="14"/>
      <c r="AL48" s="96"/>
      <c r="AM48" s="14">
        <f t="shared" si="4"/>
        <v>45</v>
      </c>
      <c r="AN48" s="72">
        <f t="shared" si="3"/>
        <v>0</v>
      </c>
      <c r="AO48" s="74">
        <f t="shared" si="3"/>
        <v>0</v>
      </c>
      <c r="AP48" s="15">
        <f t="shared" si="2"/>
        <v>0</v>
      </c>
    </row>
    <row r="49" spans="1:42" x14ac:dyDescent="0.3">
      <c r="A49" s="9">
        <v>48</v>
      </c>
      <c r="B49" s="22" t="s">
        <v>34</v>
      </c>
      <c r="C49" s="14">
        <v>0</v>
      </c>
      <c r="D49" s="29"/>
      <c r="E49" s="30"/>
      <c r="F49" s="14">
        <v>2</v>
      </c>
      <c r="G49" s="29">
        <v>0</v>
      </c>
      <c r="H49" s="95">
        <v>0</v>
      </c>
      <c r="I49" s="29">
        <v>0</v>
      </c>
      <c r="J49" s="40">
        <v>0</v>
      </c>
      <c r="K49" s="14"/>
      <c r="L49" s="14"/>
      <c r="M49" s="14"/>
      <c r="N49" s="30"/>
      <c r="O49" s="14"/>
      <c r="P49" s="14"/>
      <c r="Q49" s="30"/>
      <c r="R49" s="14"/>
      <c r="S49" s="14"/>
      <c r="T49" s="96"/>
      <c r="U49" s="14"/>
      <c r="V49" s="14"/>
      <c r="W49" s="96"/>
      <c r="X49" s="14"/>
      <c r="Y49" s="14"/>
      <c r="Z49" s="16"/>
      <c r="AA49" s="14"/>
      <c r="AB49" s="14"/>
      <c r="AC49" s="30"/>
      <c r="AD49" s="14"/>
      <c r="AE49" s="14"/>
      <c r="AF49" s="97"/>
      <c r="AG49" s="14"/>
      <c r="AH49" s="14"/>
      <c r="AI49" s="30"/>
      <c r="AJ49" s="14"/>
      <c r="AK49" s="14"/>
      <c r="AL49" s="96"/>
      <c r="AM49" s="14">
        <f t="shared" si="4"/>
        <v>2</v>
      </c>
      <c r="AN49" s="72">
        <f t="shared" si="3"/>
        <v>0</v>
      </c>
      <c r="AO49" s="74">
        <f t="shared" si="3"/>
        <v>0</v>
      </c>
      <c r="AP49" s="15">
        <f t="shared" si="2"/>
        <v>0</v>
      </c>
    </row>
    <row r="50" spans="1:42" x14ac:dyDescent="0.3">
      <c r="A50" s="9">
        <v>49</v>
      </c>
      <c r="B50" s="22" t="s">
        <v>36</v>
      </c>
      <c r="C50" s="14">
        <v>19</v>
      </c>
      <c r="D50" s="29"/>
      <c r="E50" s="30"/>
      <c r="F50" s="14">
        <v>28</v>
      </c>
      <c r="G50" s="29">
        <v>0</v>
      </c>
      <c r="H50" s="95">
        <v>0</v>
      </c>
      <c r="I50" s="29">
        <v>43</v>
      </c>
      <c r="J50" s="40"/>
      <c r="K50" s="14"/>
      <c r="L50" s="14"/>
      <c r="M50" s="14"/>
      <c r="N50" s="30"/>
      <c r="O50" s="14"/>
      <c r="P50" s="14"/>
      <c r="Q50" s="30"/>
      <c r="R50" s="14"/>
      <c r="S50" s="14"/>
      <c r="T50" s="96"/>
      <c r="U50" s="14"/>
      <c r="V50" s="14"/>
      <c r="W50" s="96"/>
      <c r="X50" s="14"/>
      <c r="Y50" s="14"/>
      <c r="Z50" s="16"/>
      <c r="AA50" s="14"/>
      <c r="AB50" s="14"/>
      <c r="AC50" s="30"/>
      <c r="AD50" s="14"/>
      <c r="AE50" s="14"/>
      <c r="AF50" s="97"/>
      <c r="AG50" s="14"/>
      <c r="AH50" s="14"/>
      <c r="AI50" s="30"/>
      <c r="AJ50" s="14"/>
      <c r="AK50" s="14"/>
      <c r="AL50" s="96"/>
      <c r="AM50" s="14">
        <f t="shared" si="4"/>
        <v>90</v>
      </c>
      <c r="AN50" s="72">
        <f t="shared" si="3"/>
        <v>0</v>
      </c>
      <c r="AO50" s="74">
        <f t="shared" si="3"/>
        <v>0</v>
      </c>
      <c r="AP50" s="15">
        <f t="shared" si="2"/>
        <v>0</v>
      </c>
    </row>
    <row r="51" spans="1:42" x14ac:dyDescent="0.3">
      <c r="A51" s="9">
        <v>50</v>
      </c>
      <c r="B51" s="22" t="s">
        <v>53</v>
      </c>
      <c r="C51" s="14">
        <v>3</v>
      </c>
      <c r="D51" s="29"/>
      <c r="E51" s="30"/>
      <c r="F51" s="14">
        <v>2</v>
      </c>
      <c r="G51" s="29">
        <v>0</v>
      </c>
      <c r="H51" s="95">
        <v>0</v>
      </c>
      <c r="I51" s="29">
        <v>3</v>
      </c>
      <c r="J51" s="40"/>
      <c r="K51" s="14"/>
      <c r="L51" s="14"/>
      <c r="M51" s="14"/>
      <c r="N51" s="30"/>
      <c r="O51" s="14"/>
      <c r="P51" s="14"/>
      <c r="Q51" s="30"/>
      <c r="R51" s="14"/>
      <c r="S51" s="14"/>
      <c r="T51" s="96"/>
      <c r="U51" s="14"/>
      <c r="V51" s="14"/>
      <c r="W51" s="96"/>
      <c r="X51" s="14"/>
      <c r="Y51" s="14"/>
      <c r="Z51" s="30"/>
      <c r="AA51" s="14"/>
      <c r="AB51" s="14"/>
      <c r="AC51" s="30"/>
      <c r="AD51" s="14"/>
      <c r="AE51" s="14"/>
      <c r="AF51" s="97"/>
      <c r="AG51" s="14"/>
      <c r="AH51" s="14"/>
      <c r="AI51" s="30"/>
      <c r="AJ51" s="14"/>
      <c r="AK51" s="14"/>
      <c r="AL51" s="96"/>
      <c r="AM51" s="14">
        <f t="shared" si="4"/>
        <v>8</v>
      </c>
      <c r="AN51" s="72">
        <f t="shared" si="3"/>
        <v>0</v>
      </c>
      <c r="AO51" s="74">
        <f t="shared" si="3"/>
        <v>0</v>
      </c>
      <c r="AP51" s="15">
        <f t="shared" si="2"/>
        <v>0</v>
      </c>
    </row>
    <row r="52" spans="1:42" ht="16.2" thickBot="1" x14ac:dyDescent="0.35">
      <c r="E52" s="99"/>
      <c r="H52" s="99"/>
      <c r="K52" s="99"/>
      <c r="N52" s="99"/>
      <c r="Q52" s="99"/>
      <c r="T52" s="99"/>
      <c r="W52" s="99"/>
      <c r="Z52" s="99"/>
      <c r="AC52" s="99"/>
      <c r="AF52" s="99"/>
      <c r="AI52" s="99"/>
      <c r="AL52" s="99"/>
      <c r="AO52" s="99"/>
    </row>
    <row r="53" spans="1:42" ht="16.2" thickBot="1" x14ac:dyDescent="0.35">
      <c r="B53" s="59"/>
      <c r="C53" s="59">
        <f>SUM(C2:C51)</f>
        <v>4644</v>
      </c>
      <c r="D53" s="59">
        <f>SUM(D2:D51)</f>
        <v>71</v>
      </c>
      <c r="E53" s="60">
        <f>SUM(E2:E51)</f>
        <v>1415540.6099999999</v>
      </c>
      <c r="F53" s="59"/>
      <c r="G53" s="61"/>
      <c r="H53" s="62"/>
      <c r="I53" s="61"/>
      <c r="J53" s="59"/>
      <c r="K53" s="62"/>
      <c r="L53" s="59"/>
      <c r="M53" s="59"/>
      <c r="N53" s="62"/>
      <c r="O53" s="59"/>
      <c r="P53" s="59"/>
      <c r="Q53" s="62"/>
      <c r="R53" s="59"/>
      <c r="S53" s="59"/>
      <c r="T53" s="62"/>
      <c r="U53" s="59"/>
      <c r="V53" s="59"/>
      <c r="W53" s="62"/>
      <c r="X53" s="59"/>
      <c r="Y53" s="59"/>
      <c r="Z53" s="62"/>
      <c r="AA53" s="59"/>
      <c r="AB53" s="59"/>
      <c r="AC53" s="62"/>
      <c r="AD53" s="5"/>
      <c r="AE53" s="59"/>
      <c r="AF53" s="62"/>
      <c r="AG53" s="5"/>
      <c r="AH53" s="5"/>
      <c r="AI53" s="62"/>
      <c r="AJ53" s="59"/>
      <c r="AK53" s="59"/>
      <c r="AL53" s="62"/>
      <c r="AM53" s="91">
        <f>SUM(AM2:AM51)</f>
        <v>12477.700000000003</v>
      </c>
      <c r="AN53" s="92">
        <f>SUM(AN2:AN47)</f>
        <v>248</v>
      </c>
      <c r="AO53" s="93">
        <f>SUM(AO2:AO51)</f>
        <v>4891126.9099999992</v>
      </c>
      <c r="AP53" s="94">
        <f>AN53/AM53</f>
        <v>1.987545781674507E-2</v>
      </c>
    </row>
  </sheetData>
  <autoFilter ref="A1:B1" xr:uid="{9D4CD1B5-B868-47F2-B96A-01239BF0C608}">
    <sortState xmlns:xlrd2="http://schemas.microsoft.com/office/spreadsheetml/2017/richdata2" ref="A2:B41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3F0B-6746-4CB3-91FF-7A173294FE5D}">
  <dimension ref="A1:E54"/>
  <sheetViews>
    <sheetView zoomScaleNormal="100" workbookViewId="0">
      <selection sqref="A1:XFD1048576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B1" xr:uid="{9D4CD1B5-B868-47F2-B96A-01239BF0C608}">
    <sortState xmlns:xlrd2="http://schemas.microsoft.com/office/spreadsheetml/2017/richdata2" ref="A2:B41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3DEC-CBE6-4E5B-BF5B-C86EB6D7BB75}">
  <dimension ref="A1:E54"/>
  <sheetViews>
    <sheetView zoomScaleNormal="100"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B1" xr:uid="{9D4CD1B5-B868-47F2-B96A-01239BF0C608}">
    <sortState xmlns:xlrd2="http://schemas.microsoft.com/office/spreadsheetml/2017/richdata2" ref="A2:B41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44EF-223E-4272-9D4E-94595E4C94D9}">
  <dimension ref="A1:E54"/>
  <sheetViews>
    <sheetView zoomScaleNormal="100"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B1" xr:uid="{9D4CD1B5-B868-47F2-B96A-01239BF0C608}">
    <sortState xmlns:xlrd2="http://schemas.microsoft.com/office/spreadsheetml/2017/richdata2" ref="A2:B44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CB0B-4089-4EA9-963B-AD5597BFE8EE}">
  <dimension ref="A1:E54"/>
  <sheetViews>
    <sheetView zoomScale="145" zoomScaleNormal="145"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E1" xr:uid="{7819CB0B-4089-4EA9-963B-AD5597BFE8EE}">
    <sortState xmlns:xlrd2="http://schemas.microsoft.com/office/spreadsheetml/2017/richdata2" ref="A2:E48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B5B9-440D-414E-8103-67772978670A}">
  <dimension ref="A1:E54"/>
  <sheetViews>
    <sheetView zoomScale="145" zoomScaleNormal="145" workbookViewId="0">
      <selection activeCell="A2" sqref="A2:A51"/>
    </sheetView>
  </sheetViews>
  <sheetFormatPr baseColWidth="10" defaultRowHeight="15.6" x14ac:dyDescent="0.3"/>
  <cols>
    <col min="1" max="1" width="24.296875" customWidth="1"/>
    <col min="2" max="2" width="22" customWidth="1"/>
    <col min="3" max="3" width="24.09765625" customWidth="1"/>
    <col min="4" max="4" width="13.59765625" bestFit="1" customWidth="1"/>
    <col min="5" max="5" width="18.59765625" style="6" customWidth="1"/>
  </cols>
  <sheetData>
    <row r="1" spans="1:5" x14ac:dyDescent="0.3">
      <c r="A1" s="12" t="s">
        <v>0</v>
      </c>
      <c r="B1" s="12" t="s">
        <v>48</v>
      </c>
      <c r="C1" s="1" t="s">
        <v>1</v>
      </c>
      <c r="D1" s="3" t="s">
        <v>2</v>
      </c>
      <c r="E1" s="7" t="s">
        <v>4</v>
      </c>
    </row>
    <row r="2" spans="1:5" x14ac:dyDescent="0.3">
      <c r="A2" s="21" t="s">
        <v>49</v>
      </c>
      <c r="B2" s="54"/>
      <c r="C2" s="46"/>
      <c r="D2" s="16"/>
      <c r="E2" s="15" t="e">
        <f t="shared" ref="E2:E33" si="0">C2/B2</f>
        <v>#DIV/0!</v>
      </c>
    </row>
    <row r="3" spans="1:5" x14ac:dyDescent="0.3">
      <c r="A3" s="22" t="s">
        <v>44</v>
      </c>
      <c r="B3" s="55"/>
      <c r="C3" s="46"/>
      <c r="D3" s="16"/>
      <c r="E3" s="15" t="e">
        <f t="shared" si="0"/>
        <v>#DIV/0!</v>
      </c>
    </row>
    <row r="4" spans="1:5" x14ac:dyDescent="0.3">
      <c r="A4" s="22" t="s">
        <v>8</v>
      </c>
      <c r="B4" s="55"/>
      <c r="C4" s="46"/>
      <c r="D4" s="16"/>
      <c r="E4" s="15" t="e">
        <f t="shared" si="0"/>
        <v>#DIV/0!</v>
      </c>
    </row>
    <row r="5" spans="1:5" x14ac:dyDescent="0.3">
      <c r="A5" s="22" t="s">
        <v>57</v>
      </c>
      <c r="B5" s="54"/>
      <c r="C5" s="46"/>
      <c r="D5" s="16"/>
      <c r="E5" s="15" t="e">
        <f t="shared" si="0"/>
        <v>#DIV/0!</v>
      </c>
    </row>
    <row r="6" spans="1:5" x14ac:dyDescent="0.3">
      <c r="A6" s="45" t="s">
        <v>9</v>
      </c>
      <c r="B6" s="55"/>
      <c r="C6" s="46"/>
      <c r="D6" s="16"/>
      <c r="E6" s="15" t="e">
        <f t="shared" si="0"/>
        <v>#DIV/0!</v>
      </c>
    </row>
    <row r="7" spans="1:5" x14ac:dyDescent="0.3">
      <c r="A7" s="22" t="s">
        <v>10</v>
      </c>
      <c r="B7" s="55"/>
      <c r="C7" s="46"/>
      <c r="D7" s="16"/>
      <c r="E7" s="15" t="e">
        <f t="shared" si="0"/>
        <v>#DIV/0!</v>
      </c>
    </row>
    <row r="8" spans="1:5" x14ac:dyDescent="0.3">
      <c r="A8" s="22" t="s">
        <v>11</v>
      </c>
      <c r="B8" s="55"/>
      <c r="C8" s="46"/>
      <c r="D8" s="16"/>
      <c r="E8" s="15" t="e">
        <f t="shared" si="0"/>
        <v>#DIV/0!</v>
      </c>
    </row>
    <row r="9" spans="1:5" x14ac:dyDescent="0.3">
      <c r="A9" s="22" t="s">
        <v>45</v>
      </c>
      <c r="B9" s="55"/>
      <c r="C9" s="46"/>
      <c r="D9" s="17"/>
      <c r="E9" s="15" t="e">
        <f t="shared" si="0"/>
        <v>#DIV/0!</v>
      </c>
    </row>
    <row r="10" spans="1:5" x14ac:dyDescent="0.3">
      <c r="A10" s="22" t="s">
        <v>12</v>
      </c>
      <c r="B10" s="55"/>
      <c r="C10" s="46"/>
      <c r="D10" s="17"/>
      <c r="E10" s="15" t="e">
        <f t="shared" si="0"/>
        <v>#DIV/0!</v>
      </c>
    </row>
    <row r="11" spans="1:5" x14ac:dyDescent="0.3">
      <c r="A11" s="22" t="s">
        <v>56</v>
      </c>
      <c r="B11" s="54"/>
      <c r="C11" s="46"/>
      <c r="D11" s="16"/>
      <c r="E11" s="15" t="e">
        <f t="shared" si="0"/>
        <v>#DIV/0!</v>
      </c>
    </row>
    <row r="12" spans="1:5" x14ac:dyDescent="0.3">
      <c r="A12" s="22" t="s">
        <v>13</v>
      </c>
      <c r="B12" s="55"/>
      <c r="C12" s="46"/>
      <c r="D12" s="16"/>
      <c r="E12" s="15" t="e">
        <f t="shared" si="0"/>
        <v>#DIV/0!</v>
      </c>
    </row>
    <row r="13" spans="1:5" x14ac:dyDescent="0.3">
      <c r="A13" s="22" t="s">
        <v>14</v>
      </c>
      <c r="B13" s="54"/>
      <c r="C13" s="46"/>
      <c r="D13" s="16"/>
      <c r="E13" s="15" t="e">
        <f t="shared" si="0"/>
        <v>#DIV/0!</v>
      </c>
    </row>
    <row r="14" spans="1:5" x14ac:dyDescent="0.3">
      <c r="A14" s="32" t="s">
        <v>15</v>
      </c>
      <c r="B14" s="54"/>
      <c r="C14" s="46"/>
      <c r="D14" s="16"/>
      <c r="E14" s="15" t="e">
        <f t="shared" si="0"/>
        <v>#DIV/0!</v>
      </c>
    </row>
    <row r="15" spans="1:5" x14ac:dyDescent="0.3">
      <c r="A15" s="45" t="s">
        <v>16</v>
      </c>
      <c r="B15" s="55"/>
      <c r="C15" s="46"/>
      <c r="D15" s="16"/>
      <c r="E15" s="15" t="e">
        <f t="shared" si="0"/>
        <v>#DIV/0!</v>
      </c>
    </row>
    <row r="16" spans="1:5" x14ac:dyDescent="0.3">
      <c r="A16" s="22" t="s">
        <v>17</v>
      </c>
      <c r="B16" s="54"/>
      <c r="C16" s="46"/>
      <c r="D16" s="16"/>
      <c r="E16" s="15" t="e">
        <f t="shared" si="0"/>
        <v>#DIV/0!</v>
      </c>
    </row>
    <row r="17" spans="1:5" x14ac:dyDescent="0.3">
      <c r="A17" s="32" t="s">
        <v>18</v>
      </c>
      <c r="B17" s="54"/>
      <c r="C17" s="46"/>
      <c r="D17" s="16"/>
      <c r="E17" s="15" t="e">
        <f t="shared" si="0"/>
        <v>#DIV/0!</v>
      </c>
    </row>
    <row r="18" spans="1:5" x14ac:dyDescent="0.3">
      <c r="A18" s="32" t="s">
        <v>19</v>
      </c>
      <c r="B18" s="54"/>
      <c r="C18" s="46"/>
      <c r="D18" s="16"/>
      <c r="E18" s="15" t="e">
        <f t="shared" si="0"/>
        <v>#DIV/0!</v>
      </c>
    </row>
    <row r="19" spans="1:5" x14ac:dyDescent="0.3">
      <c r="A19" s="32" t="s">
        <v>20</v>
      </c>
      <c r="B19" s="55"/>
      <c r="C19" s="46"/>
      <c r="D19" s="16"/>
      <c r="E19" s="15" t="e">
        <f t="shared" si="0"/>
        <v>#DIV/0!</v>
      </c>
    </row>
    <row r="20" spans="1:5" x14ac:dyDescent="0.3">
      <c r="A20" s="22" t="s">
        <v>58</v>
      </c>
      <c r="B20" s="55"/>
      <c r="C20" s="46"/>
      <c r="D20" s="16"/>
      <c r="E20" s="15" t="e">
        <f t="shared" si="0"/>
        <v>#DIV/0!</v>
      </c>
    </row>
    <row r="21" spans="1:5" x14ac:dyDescent="0.3">
      <c r="A21" s="32" t="s">
        <v>21</v>
      </c>
      <c r="B21" s="55"/>
      <c r="C21" s="46"/>
      <c r="D21" s="16"/>
      <c r="E21" s="15" t="e">
        <f t="shared" si="0"/>
        <v>#DIV/0!</v>
      </c>
    </row>
    <row r="22" spans="1:5" x14ac:dyDescent="0.3">
      <c r="A22" s="22" t="s">
        <v>22</v>
      </c>
      <c r="B22" s="55"/>
      <c r="C22" s="46"/>
      <c r="D22" s="16"/>
      <c r="E22" s="15" t="e">
        <f t="shared" si="0"/>
        <v>#DIV/0!</v>
      </c>
    </row>
    <row r="23" spans="1:5" x14ac:dyDescent="0.3">
      <c r="A23" s="45" t="s">
        <v>23</v>
      </c>
      <c r="B23" s="55"/>
      <c r="C23" s="46"/>
      <c r="D23" s="17"/>
      <c r="E23" s="15" t="e">
        <f t="shared" si="0"/>
        <v>#DIV/0!</v>
      </c>
    </row>
    <row r="24" spans="1:5" x14ac:dyDescent="0.3">
      <c r="A24" s="22" t="s">
        <v>46</v>
      </c>
      <c r="B24" s="55"/>
      <c r="C24" s="46"/>
      <c r="D24" s="16"/>
      <c r="E24" s="15" t="e">
        <f t="shared" si="0"/>
        <v>#DIV/0!</v>
      </c>
    </row>
    <row r="25" spans="1:5" x14ac:dyDescent="0.3">
      <c r="A25" s="22" t="s">
        <v>24</v>
      </c>
      <c r="B25" s="54"/>
      <c r="C25" s="46"/>
      <c r="D25" s="16"/>
      <c r="E25" s="15" t="e">
        <f t="shared" si="0"/>
        <v>#DIV/0!</v>
      </c>
    </row>
    <row r="26" spans="1:5" x14ac:dyDescent="0.3">
      <c r="A26" s="22" t="s">
        <v>43</v>
      </c>
      <c r="B26" s="55"/>
      <c r="C26" s="46"/>
      <c r="D26" s="16"/>
      <c r="E26" s="15" t="e">
        <f t="shared" si="0"/>
        <v>#DIV/0!</v>
      </c>
    </row>
    <row r="27" spans="1:5" x14ac:dyDescent="0.3">
      <c r="A27" s="22" t="s">
        <v>25</v>
      </c>
      <c r="B27" s="54"/>
      <c r="C27" s="46"/>
      <c r="D27" s="16"/>
      <c r="E27" s="15" t="e">
        <f t="shared" si="0"/>
        <v>#DIV/0!</v>
      </c>
    </row>
    <row r="28" spans="1:5" x14ac:dyDescent="0.3">
      <c r="A28" s="22" t="s">
        <v>26</v>
      </c>
      <c r="B28" s="55"/>
      <c r="C28" s="46"/>
      <c r="D28" s="16"/>
      <c r="E28" s="15" t="e">
        <f t="shared" si="0"/>
        <v>#DIV/0!</v>
      </c>
    </row>
    <row r="29" spans="1:5" x14ac:dyDescent="0.3">
      <c r="A29" s="22" t="s">
        <v>27</v>
      </c>
      <c r="B29" s="54"/>
      <c r="C29" s="46"/>
      <c r="D29" s="17"/>
      <c r="E29" s="15" t="e">
        <f t="shared" si="0"/>
        <v>#DIV/0!</v>
      </c>
    </row>
    <row r="30" spans="1:5" x14ac:dyDescent="0.3">
      <c r="A30" s="45" t="s">
        <v>28</v>
      </c>
      <c r="B30" s="54"/>
      <c r="C30" s="46"/>
      <c r="D30" s="16"/>
      <c r="E30" s="15" t="e">
        <f t="shared" si="0"/>
        <v>#DIV/0!</v>
      </c>
    </row>
    <row r="31" spans="1:5" x14ac:dyDescent="0.3">
      <c r="A31" s="32" t="s">
        <v>29</v>
      </c>
      <c r="B31" s="54"/>
      <c r="C31" s="46"/>
      <c r="D31" s="17"/>
      <c r="E31" s="15" t="e">
        <f t="shared" si="0"/>
        <v>#DIV/0!</v>
      </c>
    </row>
    <row r="32" spans="1:5" x14ac:dyDescent="0.3">
      <c r="A32" s="22" t="s">
        <v>30</v>
      </c>
      <c r="B32" s="55"/>
      <c r="C32" s="46"/>
      <c r="D32" s="17"/>
      <c r="E32" s="15" t="e">
        <f t="shared" si="0"/>
        <v>#DIV/0!</v>
      </c>
    </row>
    <row r="33" spans="1:5" x14ac:dyDescent="0.3">
      <c r="A33" s="22" t="s">
        <v>31</v>
      </c>
      <c r="B33" s="54"/>
      <c r="C33" s="46"/>
      <c r="D33" s="16"/>
      <c r="E33" s="15" t="e">
        <f t="shared" si="0"/>
        <v>#DIV/0!</v>
      </c>
    </row>
    <row r="34" spans="1:5" x14ac:dyDescent="0.3">
      <c r="A34" s="32" t="s">
        <v>32</v>
      </c>
      <c r="B34" s="55"/>
      <c r="C34" s="46"/>
      <c r="D34" s="16"/>
      <c r="E34" s="15" t="e">
        <f t="shared" ref="E34:E51" si="1">C34/B34</f>
        <v>#DIV/0!</v>
      </c>
    </row>
    <row r="35" spans="1:5" x14ac:dyDescent="0.3">
      <c r="A35" s="22" t="s">
        <v>33</v>
      </c>
      <c r="B35" s="54"/>
      <c r="C35" s="46"/>
      <c r="D35" s="16"/>
      <c r="E35" s="15" t="e">
        <f t="shared" si="1"/>
        <v>#DIV/0!</v>
      </c>
    </row>
    <row r="36" spans="1:5" x14ac:dyDescent="0.3">
      <c r="A36" s="22" t="s">
        <v>34</v>
      </c>
      <c r="B36" s="55"/>
      <c r="C36" s="46"/>
      <c r="D36" s="16"/>
      <c r="E36" s="15" t="e">
        <f t="shared" si="1"/>
        <v>#DIV/0!</v>
      </c>
    </row>
    <row r="37" spans="1:5" x14ac:dyDescent="0.3">
      <c r="A37" s="22" t="s">
        <v>47</v>
      </c>
      <c r="B37" s="54"/>
      <c r="C37" s="46"/>
      <c r="D37" s="17"/>
      <c r="E37" s="15" t="e">
        <f t="shared" si="1"/>
        <v>#DIV/0!</v>
      </c>
    </row>
    <row r="38" spans="1:5" x14ac:dyDescent="0.3">
      <c r="A38" s="22" t="s">
        <v>35</v>
      </c>
      <c r="B38" s="54"/>
      <c r="C38" s="46"/>
      <c r="D38" s="16"/>
      <c r="E38" s="15" t="e">
        <f t="shared" si="1"/>
        <v>#DIV/0!</v>
      </c>
    </row>
    <row r="39" spans="1:5" x14ac:dyDescent="0.3">
      <c r="A39" s="22" t="s">
        <v>36</v>
      </c>
      <c r="B39" s="55"/>
      <c r="C39" s="46"/>
      <c r="D39" s="16"/>
      <c r="E39" s="15" t="e">
        <f t="shared" si="1"/>
        <v>#DIV/0!</v>
      </c>
    </row>
    <row r="40" spans="1:5" x14ac:dyDescent="0.3">
      <c r="A40" s="22" t="s">
        <v>37</v>
      </c>
      <c r="B40" s="55"/>
      <c r="C40" s="46"/>
      <c r="D40" s="17"/>
      <c r="E40" s="15" t="e">
        <f t="shared" si="1"/>
        <v>#DIV/0!</v>
      </c>
    </row>
    <row r="41" spans="1:5" x14ac:dyDescent="0.3">
      <c r="A41" s="22" t="s">
        <v>51</v>
      </c>
      <c r="B41" s="55"/>
      <c r="C41" s="46"/>
      <c r="D41" s="16"/>
      <c r="E41" s="15" t="e">
        <f t="shared" si="1"/>
        <v>#DIV/0!</v>
      </c>
    </row>
    <row r="42" spans="1:5" x14ac:dyDescent="0.3">
      <c r="A42" s="22" t="s">
        <v>52</v>
      </c>
      <c r="B42" s="55"/>
      <c r="C42" s="46"/>
      <c r="D42" s="16"/>
      <c r="E42" s="15" t="e">
        <f t="shared" si="1"/>
        <v>#DIV/0!</v>
      </c>
    </row>
    <row r="43" spans="1:5" x14ac:dyDescent="0.3">
      <c r="A43" s="22" t="s">
        <v>53</v>
      </c>
      <c r="B43" s="54"/>
      <c r="C43" s="46"/>
      <c r="D43" s="17"/>
      <c r="E43" s="15" t="e">
        <f t="shared" si="1"/>
        <v>#DIV/0!</v>
      </c>
    </row>
    <row r="44" spans="1:5" x14ac:dyDescent="0.3">
      <c r="A44" s="32" t="s">
        <v>50</v>
      </c>
      <c r="B44" s="54"/>
      <c r="C44" s="46"/>
      <c r="D44" s="17"/>
      <c r="E44" s="15" t="e">
        <f t="shared" si="1"/>
        <v>#DIV/0!</v>
      </c>
    </row>
    <row r="45" spans="1:5" x14ac:dyDescent="0.3">
      <c r="A45" s="22" t="s">
        <v>38</v>
      </c>
      <c r="B45" s="56"/>
      <c r="C45" s="46"/>
      <c r="D45" s="16"/>
      <c r="E45" s="15" t="e">
        <f t="shared" si="1"/>
        <v>#DIV/0!</v>
      </c>
    </row>
    <row r="46" spans="1:5" x14ac:dyDescent="0.3">
      <c r="A46" s="22" t="s">
        <v>39</v>
      </c>
      <c r="B46" s="57"/>
      <c r="C46" s="46"/>
      <c r="D46" s="16"/>
      <c r="E46" s="15" t="e">
        <f t="shared" si="1"/>
        <v>#DIV/0!</v>
      </c>
    </row>
    <row r="47" spans="1:5" x14ac:dyDescent="0.3">
      <c r="A47" s="22" t="s">
        <v>40</v>
      </c>
      <c r="B47" s="56"/>
      <c r="C47" s="46"/>
      <c r="D47" s="16"/>
      <c r="E47" s="15" t="e">
        <f t="shared" si="1"/>
        <v>#DIV/0!</v>
      </c>
    </row>
    <row r="48" spans="1:5" x14ac:dyDescent="0.3">
      <c r="A48" s="22" t="s">
        <v>41</v>
      </c>
      <c r="B48" s="57"/>
      <c r="C48" s="46"/>
      <c r="D48" s="16"/>
      <c r="E48" s="15" t="e">
        <f t="shared" si="1"/>
        <v>#DIV/0!</v>
      </c>
    </row>
    <row r="49" spans="1:5" x14ac:dyDescent="0.3">
      <c r="A49" s="22" t="s">
        <v>42</v>
      </c>
      <c r="B49" s="57"/>
      <c r="C49" s="46"/>
      <c r="D49" s="17"/>
      <c r="E49" s="15" t="e">
        <f t="shared" si="1"/>
        <v>#DIV/0!</v>
      </c>
    </row>
    <row r="50" spans="1:5" x14ac:dyDescent="0.3">
      <c r="A50" s="22" t="s">
        <v>54</v>
      </c>
      <c r="B50" s="56"/>
      <c r="C50" s="46"/>
      <c r="D50" s="16"/>
      <c r="E50" s="15" t="e">
        <f t="shared" si="1"/>
        <v>#DIV/0!</v>
      </c>
    </row>
    <row r="51" spans="1:5" x14ac:dyDescent="0.3">
      <c r="A51" s="32" t="s">
        <v>59</v>
      </c>
      <c r="B51" s="58"/>
      <c r="C51" s="46"/>
      <c r="D51" s="17"/>
      <c r="E51" s="15" t="e">
        <f t="shared" si="1"/>
        <v>#DIV/0!</v>
      </c>
    </row>
    <row r="52" spans="1:5" x14ac:dyDescent="0.3">
      <c r="E52" s="19"/>
    </row>
    <row r="53" spans="1:5" x14ac:dyDescent="0.3">
      <c r="A53" s="5"/>
      <c r="B53" s="5">
        <f>SUM(B2:B50)</f>
        <v>0</v>
      </c>
      <c r="C53" s="5">
        <f>SUM(C2:C50)</f>
        <v>0</v>
      </c>
      <c r="D53" s="18">
        <f>SUM(D2:D50)</f>
        <v>0</v>
      </c>
    </row>
    <row r="54" spans="1:5" x14ac:dyDescent="0.3">
      <c r="E54" s="19"/>
    </row>
  </sheetData>
  <autoFilter ref="A1:E51" xr:uid="{6F63B5B9-440D-414E-8103-67772978670A}">
    <sortState xmlns:xlrd2="http://schemas.microsoft.com/office/spreadsheetml/2017/richdata2" ref="A2:E51">
      <sortCondition descending="1" ref="B1:B51"/>
    </sortState>
  </autoFilter>
  <sortState xmlns:xlrd2="http://schemas.microsoft.com/office/spreadsheetml/2017/richdata2" ref="A2:E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 CHATS VENDEDOR ACTIVO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 </vt:lpstr>
      <vt:lpstr>OCTUBRE </vt:lpstr>
      <vt:lpstr>NOVIEMBRE </vt:lpstr>
      <vt:lpstr>DICIEMBRE</vt:lpstr>
    </vt:vector>
  </TitlesOfParts>
  <Company>Lazzar Mexico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Becerra</dc:creator>
  <cp:lastModifiedBy>Orlando Gutiérrez</cp:lastModifiedBy>
  <dcterms:created xsi:type="dcterms:W3CDTF">2017-11-10T02:22:32Z</dcterms:created>
  <dcterms:modified xsi:type="dcterms:W3CDTF">2025-04-08T21:16:20Z</dcterms:modified>
</cp:coreProperties>
</file>