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eliteingenierosas-my.sharepoint.com/personal/h_gaviria_eliteingenieros_com_co/Documents/Escritorio/Acuerdos Niveles de Servicio/"/>
    </mc:Choice>
  </mc:AlternateContent>
  <xr:revisionPtr revIDLastSave="189" documentId="13_ncr:1_{83B54860-9836-4C8D-B90A-A053FF26BF5A}" xr6:coauthVersionLast="47" xr6:coauthVersionMax="47" xr10:uidLastSave="{5A926919-5F5F-433E-A9E2-9BDA9D1A0A4D}"/>
  <bookViews>
    <workbookView xWindow="-120" yWindow="-120" windowWidth="20730" windowHeight="11040" xr2:uid="{28B82A83-EE25-45A8-87D8-ABED3A880702}"/>
  </bookViews>
  <sheets>
    <sheet name="BASE" sheetId="1" r:id="rId1"/>
    <sheet name="INGRESO DIARIO" sheetId="2" r:id="rId2"/>
    <sheet name="491 PREP" sheetId="3" r:id="rId3"/>
  </sheets>
  <externalReferences>
    <externalReference r:id="rId4"/>
  </externalReferences>
  <definedNames>
    <definedName name="_xlnm._FilterDatabase" localSheetId="2" hidden="1">'491 PREP'!$A$1:$AW$1</definedName>
    <definedName name="_xlnm._FilterDatabase" localSheetId="0" hidden="1">BASE!$A$1:$V$196</definedName>
    <definedName name="_xlnm._FilterDatabase" localSheetId="1" hidden="1">'INGRESO DIARIO'!$A$1:$GS$41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2" i="1" l="1"/>
  <c r="U22" i="1" s="1"/>
  <c r="V22" i="1" s="1"/>
  <c r="T23" i="1"/>
  <c r="U23" i="1" s="1"/>
  <c r="V23" i="1" s="1"/>
  <c r="B22" i="1"/>
  <c r="B23"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2" i="2"/>
  <c r="T10" i="1" l="1"/>
  <c r="U10" i="1" s="1"/>
  <c r="V10" i="1" s="1"/>
  <c r="T11" i="1"/>
  <c r="U11" i="1" s="1"/>
  <c r="V11" i="1" s="1"/>
  <c r="T25" i="1"/>
  <c r="U25" i="1" s="1"/>
  <c r="V25" i="1" s="1"/>
  <c r="T12" i="1"/>
  <c r="U12" i="1" s="1"/>
  <c r="V12" i="1" s="1"/>
  <c r="T13" i="1"/>
  <c r="U13" i="1" s="1"/>
  <c r="V13" i="1" s="1"/>
  <c r="T14" i="1"/>
  <c r="U14" i="1" s="1"/>
  <c r="V14" i="1" s="1"/>
  <c r="T15" i="1"/>
  <c r="U15" i="1" s="1"/>
  <c r="V15" i="1" s="1"/>
  <c r="T16" i="1"/>
  <c r="U16" i="1" s="1"/>
  <c r="V16" i="1" s="1"/>
  <c r="T17" i="1"/>
  <c r="U17" i="1" s="1"/>
  <c r="V17" i="1" s="1"/>
  <c r="T18" i="1"/>
  <c r="U18" i="1" s="1"/>
  <c r="V18" i="1" s="1"/>
  <c r="T26" i="1"/>
  <c r="U26" i="1" s="1"/>
  <c r="V26" i="1" s="1"/>
  <c r="T19" i="1"/>
  <c r="U19" i="1" s="1"/>
  <c r="V19" i="1" s="1"/>
  <c r="T27" i="1"/>
  <c r="U27" i="1" s="1"/>
  <c r="V27" i="1" s="1"/>
  <c r="T28" i="1"/>
  <c r="U28" i="1" s="1"/>
  <c r="V28" i="1" s="1"/>
  <c r="T20" i="1"/>
  <c r="U20" i="1" s="1"/>
  <c r="V20" i="1" s="1"/>
  <c r="T21" i="1"/>
  <c r="U21" i="1" s="1"/>
  <c r="V21" i="1" s="1"/>
  <c r="B10" i="1"/>
  <c r="B11" i="1"/>
  <c r="B25" i="1"/>
  <c r="B12" i="1"/>
  <c r="B13" i="1"/>
  <c r="B14" i="1"/>
  <c r="B15" i="1"/>
  <c r="B16" i="1"/>
  <c r="B17" i="1"/>
  <c r="B18" i="1"/>
  <c r="B26" i="1"/>
  <c r="B19" i="1"/>
  <c r="B27" i="1"/>
  <c r="B28" i="1"/>
  <c r="B20" i="1"/>
  <c r="B21" i="1"/>
  <c r="T56" i="1" l="1"/>
  <c r="U56" i="1" s="1"/>
  <c r="V56" i="1" s="1"/>
  <c r="T44" i="1"/>
  <c r="U44" i="1" s="1"/>
  <c r="V44" i="1" s="1"/>
  <c r="T57" i="1"/>
  <c r="U57" i="1" s="1"/>
  <c r="V57" i="1" s="1"/>
  <c r="T58" i="1"/>
  <c r="U58" i="1" s="1"/>
  <c r="V58" i="1" s="1"/>
  <c r="B56" i="1"/>
  <c r="B44" i="1"/>
  <c r="B57" i="1"/>
  <c r="B58" i="1"/>
  <c r="T8" i="1" l="1"/>
  <c r="U8" i="1" s="1"/>
  <c r="V8" i="1" s="1"/>
  <c r="T55" i="1"/>
  <c r="U55" i="1" s="1"/>
  <c r="V55" i="1" s="1"/>
  <c r="T9" i="1"/>
  <c r="U9" i="1" s="1"/>
  <c r="V9" i="1" s="1"/>
  <c r="T67" i="1"/>
  <c r="U67" i="1" s="1"/>
  <c r="V67" i="1" s="1"/>
  <c r="T68" i="1"/>
  <c r="U68" i="1" s="1"/>
  <c r="V68" i="1" s="1"/>
  <c r="T69" i="1"/>
  <c r="U69" i="1" s="1"/>
  <c r="V69" i="1" s="1"/>
  <c r="T70" i="1"/>
  <c r="U70" i="1" s="1"/>
  <c r="V70" i="1" s="1"/>
  <c r="T48" i="1"/>
  <c r="U48" i="1" s="1"/>
  <c r="V48" i="1" s="1"/>
  <c r="B8" i="1"/>
  <c r="B55" i="1"/>
  <c r="B9" i="1"/>
  <c r="B67" i="1"/>
  <c r="B68" i="1"/>
  <c r="B69" i="1"/>
  <c r="B70" i="1"/>
  <c r="B48" i="1"/>
  <c r="T104" i="1" l="1"/>
  <c r="U104" i="1" s="1"/>
  <c r="V104" i="1"/>
  <c r="T37" i="1"/>
  <c r="U37" i="1" s="1"/>
  <c r="V37" i="1" s="1"/>
  <c r="T38" i="1"/>
  <c r="U38" i="1" s="1"/>
  <c r="V38" i="1" s="1"/>
  <c r="T64" i="1"/>
  <c r="U64" i="1" s="1"/>
  <c r="V64" i="1" s="1"/>
  <c r="T75" i="1"/>
  <c r="U75" i="1" s="1"/>
  <c r="V75" i="1" s="1"/>
  <c r="T76" i="1"/>
  <c r="U76" i="1" s="1"/>
  <c r="V76" i="1" s="1"/>
  <c r="T39" i="1"/>
  <c r="U39" i="1" s="1"/>
  <c r="V39" i="1" s="1"/>
  <c r="T40" i="1"/>
  <c r="U40" i="1" s="1"/>
  <c r="V40" i="1" s="1"/>
  <c r="T77" i="1"/>
  <c r="U77" i="1" s="1"/>
  <c r="V77" i="1" s="1"/>
  <c r="T78" i="1"/>
  <c r="U78" i="1" s="1"/>
  <c r="V78" i="1" s="1"/>
  <c r="T41" i="1"/>
  <c r="U41" i="1" s="1"/>
  <c r="V41" i="1" s="1"/>
  <c r="T51" i="1"/>
  <c r="U51" i="1" s="1"/>
  <c r="V51" i="1" s="1"/>
  <c r="T6" i="1"/>
  <c r="U6" i="1" s="1"/>
  <c r="V6" i="1" s="1"/>
  <c r="T52" i="1"/>
  <c r="U52" i="1" s="1"/>
  <c r="V52" i="1" s="1"/>
  <c r="T7" i="1"/>
  <c r="U7" i="1" s="1"/>
  <c r="V7" i="1" s="1"/>
  <c r="T42" i="1"/>
  <c r="U42" i="1" s="1"/>
  <c r="V42" i="1" s="1"/>
  <c r="T53" i="1"/>
  <c r="U53" i="1" s="1"/>
  <c r="V53" i="1" s="1"/>
  <c r="T79" i="1"/>
  <c r="U79" i="1" s="1"/>
  <c r="V79" i="1" s="1"/>
  <c r="T65" i="1"/>
  <c r="U65" i="1" s="1"/>
  <c r="V65" i="1" s="1"/>
  <c r="T80" i="1"/>
  <c r="U80" i="1" s="1"/>
  <c r="V80" i="1" s="1"/>
  <c r="T66" i="1"/>
  <c r="U66" i="1" s="1"/>
  <c r="V66" i="1" s="1"/>
  <c r="T54" i="1"/>
  <c r="U54" i="1" s="1"/>
  <c r="V54" i="1" s="1"/>
  <c r="T43" i="1"/>
  <c r="U43" i="1" s="1"/>
  <c r="V43" i="1" s="1"/>
  <c r="T34" i="1"/>
  <c r="U34" i="1" s="1"/>
  <c r="V34" i="1" s="1"/>
  <c r="B37" i="1"/>
  <c r="B38" i="1"/>
  <c r="B64" i="1"/>
  <c r="B75" i="1"/>
  <c r="B76" i="1"/>
  <c r="B39" i="1"/>
  <c r="B40" i="1"/>
  <c r="B77" i="1"/>
  <c r="B78" i="1"/>
  <c r="B41" i="1"/>
  <c r="B51" i="1"/>
  <c r="B6" i="1"/>
  <c r="B52" i="1"/>
  <c r="B7" i="1"/>
  <c r="B42" i="1"/>
  <c r="B53" i="1"/>
  <c r="B79" i="1"/>
  <c r="B65" i="1"/>
  <c r="B80" i="1"/>
  <c r="B66" i="1"/>
  <c r="B54" i="1"/>
  <c r="B43" i="1"/>
  <c r="B34" i="1"/>
  <c r="B104" i="1"/>
  <c r="T94" i="1"/>
  <c r="U94" i="1" s="1"/>
  <c r="V94" i="1" s="1"/>
  <c r="T5" i="1"/>
  <c r="U5" i="1" s="1"/>
  <c r="V5" i="1" s="1"/>
  <c r="T102" i="1"/>
  <c r="U102" i="1" s="1"/>
  <c r="V102" i="1" s="1"/>
  <c r="T103" i="1"/>
  <c r="U103" i="1" s="1"/>
  <c r="V103" i="1" s="1"/>
  <c r="T115" i="1"/>
  <c r="U115" i="1" s="1"/>
  <c r="V115" i="1" s="1"/>
  <c r="T116" i="1"/>
  <c r="U116" i="1" s="1"/>
  <c r="V116" i="1" s="1"/>
  <c r="T50" i="1"/>
  <c r="U50" i="1" s="1"/>
  <c r="V50" i="1" s="1"/>
  <c r="B94" i="1"/>
  <c r="B5" i="1"/>
  <c r="B102" i="1"/>
  <c r="B103" i="1"/>
  <c r="B115" i="1"/>
  <c r="B116" i="1"/>
  <c r="B50" i="1"/>
  <c r="B2" i="1"/>
  <c r="B62" i="1"/>
  <c r="B36" i="1"/>
  <c r="B63" i="1"/>
  <c r="B73" i="1"/>
  <c r="B3" i="1"/>
  <c r="B97" i="1"/>
  <c r="B24" i="1"/>
  <c r="B105" i="1"/>
  <c r="B32" i="1"/>
  <c r="B82" i="1"/>
  <c r="B87" i="1"/>
  <c r="B106" i="1"/>
  <c r="B33" i="1"/>
  <c r="B4" i="1"/>
  <c r="B88" i="1"/>
  <c r="B107" i="1"/>
  <c r="B108" i="1"/>
  <c r="B109" i="1"/>
  <c r="B119" i="1"/>
  <c r="B120" i="1"/>
  <c r="B121" i="1"/>
  <c r="B122" i="1"/>
  <c r="B123" i="1"/>
  <c r="B117" i="1"/>
  <c r="B124" i="1"/>
  <c r="B125" i="1"/>
  <c r="B126" i="1"/>
  <c r="B127" i="1"/>
  <c r="B128" i="1"/>
  <c r="B129" i="1"/>
  <c r="B130" i="1"/>
  <c r="B118" i="1"/>
  <c r="B131" i="1"/>
  <c r="B132" i="1"/>
  <c r="B133" i="1"/>
  <c r="B134" i="1"/>
  <c r="B135" i="1"/>
  <c r="B136" i="1"/>
  <c r="B138" i="1"/>
  <c r="B139" i="1"/>
  <c r="B140" i="1"/>
  <c r="B141" i="1"/>
  <c r="B137" i="1"/>
  <c r="B142" i="1"/>
  <c r="B143" i="1"/>
  <c r="B144" i="1"/>
  <c r="B145" i="1"/>
  <c r="B146" i="1"/>
  <c r="B147" i="1"/>
  <c r="B148" i="1"/>
  <c r="B149" i="1"/>
  <c r="B150" i="1"/>
  <c r="B151" i="1"/>
  <c r="B152" i="1"/>
  <c r="B83" i="1"/>
  <c r="B155" i="1"/>
  <c r="B156" i="1"/>
  <c r="B157" i="1"/>
  <c r="B158" i="1"/>
  <c r="B159" i="1"/>
  <c r="B71" i="1"/>
  <c r="B154" i="1"/>
  <c r="B160" i="1"/>
  <c r="B161" i="1"/>
  <c r="B162" i="1"/>
  <c r="B163" i="1"/>
  <c r="B165" i="1"/>
  <c r="B166" i="1"/>
  <c r="B164" i="1"/>
  <c r="B167" i="1"/>
  <c r="B168" i="1"/>
  <c r="B169" i="1"/>
  <c r="B170" i="1"/>
  <c r="B98" i="1"/>
  <c r="B171" i="1"/>
  <c r="B172" i="1"/>
  <c r="B173" i="1"/>
  <c r="B174" i="1"/>
  <c r="B175" i="1"/>
  <c r="B176" i="1"/>
  <c r="B177" i="1"/>
  <c r="B178" i="1"/>
  <c r="B179" i="1"/>
  <c r="B180" i="1"/>
  <c r="B181" i="1"/>
  <c r="B182" i="1"/>
  <c r="B183" i="1"/>
  <c r="B184" i="1"/>
  <c r="B185" i="1"/>
  <c r="B45" i="1"/>
  <c r="B89" i="1"/>
  <c r="B90" i="1"/>
  <c r="B186" i="1"/>
  <c r="B84" i="1"/>
  <c r="B91" i="1"/>
  <c r="B47" i="1"/>
  <c r="B187" i="1"/>
  <c r="B188" i="1"/>
  <c r="B60" i="1"/>
  <c r="B189" i="1"/>
  <c r="B190" i="1"/>
  <c r="B92" i="1"/>
  <c r="B72" i="1"/>
  <c r="B99" i="1"/>
  <c r="B61" i="1"/>
  <c r="B29" i="1"/>
  <c r="B81" i="1"/>
  <c r="B74" i="1"/>
  <c r="B93" i="1"/>
  <c r="B191" i="1"/>
  <c r="B85" i="1"/>
  <c r="B192" i="1"/>
  <c r="B100" i="1"/>
  <c r="B95" i="1"/>
  <c r="B30" i="1"/>
  <c r="B101" i="1"/>
  <c r="B153" i="1"/>
  <c r="B193" i="1"/>
  <c r="B110" i="1"/>
  <c r="B111" i="1"/>
  <c r="B31" i="1"/>
  <c r="B49" i="1"/>
  <c r="B194" i="1"/>
  <c r="B112" i="1"/>
  <c r="B113" i="1"/>
  <c r="B35" i="1"/>
  <c r="B46" i="1"/>
  <c r="B114" i="1"/>
  <c r="B86" i="1"/>
  <c r="B59" i="1"/>
  <c r="B195" i="1"/>
  <c r="B196" i="1"/>
  <c r="B96" i="1"/>
  <c r="T88" i="1" l="1"/>
  <c r="U88" i="1" s="1"/>
  <c r="V88" i="1" s="1"/>
  <c r="T107" i="1"/>
  <c r="U107" i="1" s="1"/>
  <c r="V107" i="1" s="1"/>
  <c r="T108" i="1"/>
  <c r="U108" i="1" s="1"/>
  <c r="V108" i="1" s="1"/>
  <c r="T109" i="1"/>
  <c r="U109" i="1" s="1"/>
  <c r="V109" i="1" s="1"/>
  <c r="T134" i="1"/>
  <c r="U134" i="1" s="1"/>
  <c r="V134" i="1" s="1"/>
  <c r="T135" i="1"/>
  <c r="U135" i="1" s="1"/>
  <c r="V135" i="1" s="1"/>
  <c r="T136" i="1"/>
  <c r="U136" i="1" s="1"/>
  <c r="V136" i="1" s="1"/>
  <c r="T89" i="1" l="1"/>
  <c r="U89" i="1" s="1"/>
  <c r="V89" i="1" s="1"/>
  <c r="T90" i="1"/>
  <c r="U90" i="1" s="1"/>
  <c r="V90" i="1" s="1"/>
  <c r="T186" i="1"/>
  <c r="U186" i="1" s="1"/>
  <c r="V186" i="1" s="1"/>
  <c r="T84" i="1"/>
  <c r="U84" i="1" s="1"/>
  <c r="V84" i="1" s="1"/>
  <c r="T91" i="1"/>
  <c r="U91" i="1" s="1"/>
  <c r="V91" i="1" s="1"/>
  <c r="T47" i="1"/>
  <c r="U47" i="1" s="1"/>
  <c r="V47" i="1" s="1"/>
  <c r="T187" i="1"/>
  <c r="U187" i="1" s="1"/>
  <c r="V187" i="1" s="1"/>
  <c r="T188" i="1"/>
  <c r="U188" i="1" s="1"/>
  <c r="V188" i="1" s="1"/>
  <c r="T60" i="1"/>
  <c r="U60" i="1" s="1"/>
  <c r="V60" i="1" s="1"/>
  <c r="T189" i="1"/>
  <c r="U189" i="1" s="1"/>
  <c r="V189" i="1" s="1"/>
  <c r="T190" i="1"/>
  <c r="U190" i="1" s="1"/>
  <c r="V190" i="1" s="1"/>
  <c r="T92" i="1"/>
  <c r="U92" i="1" s="1"/>
  <c r="V92" i="1" s="1"/>
  <c r="T72" i="1"/>
  <c r="U72" i="1" s="1"/>
  <c r="V72" i="1" s="1"/>
  <c r="T99" i="1"/>
  <c r="U99" i="1" s="1"/>
  <c r="V99" i="1" s="1"/>
  <c r="T142" i="1"/>
  <c r="U142" i="1" s="1"/>
  <c r="V142" i="1" s="1"/>
  <c r="T119" i="1"/>
  <c r="U119" i="1" s="1"/>
  <c r="V119" i="1" s="1"/>
  <c r="T61" i="1"/>
  <c r="U61" i="1" s="1"/>
  <c r="V61" i="1" s="1"/>
  <c r="T29" i="1"/>
  <c r="U29" i="1" s="1"/>
  <c r="V29" i="1" s="1"/>
  <c r="T120" i="1"/>
  <c r="U120" i="1" s="1"/>
  <c r="V120" i="1" s="1"/>
  <c r="T81" i="1"/>
  <c r="U81" i="1" s="1"/>
  <c r="V81" i="1" s="1"/>
  <c r="T74" i="1"/>
  <c r="U74" i="1" s="1"/>
  <c r="V74" i="1" s="1"/>
  <c r="T121" i="1"/>
  <c r="U121" i="1" s="1"/>
  <c r="V121" i="1" s="1"/>
  <c r="T143" i="1"/>
  <c r="U143" i="1" s="1"/>
  <c r="V143" i="1" s="1"/>
  <c r="T93" i="1"/>
  <c r="U93" i="1" s="1"/>
  <c r="V93" i="1" s="1"/>
  <c r="T191" i="1"/>
  <c r="U191" i="1" s="1"/>
  <c r="V191" i="1" s="1"/>
  <c r="T144" i="1"/>
  <c r="U144" i="1" s="1"/>
  <c r="V144" i="1" s="1"/>
  <c r="T85" i="1"/>
  <c r="U85" i="1" s="1"/>
  <c r="V85" i="1" s="1"/>
  <c r="T145" i="1"/>
  <c r="U145" i="1" s="1"/>
  <c r="V145" i="1" s="1"/>
  <c r="T192" i="1"/>
  <c r="U192" i="1" s="1"/>
  <c r="V192" i="1" s="1"/>
  <c r="T146" i="1"/>
  <c r="U146" i="1" s="1"/>
  <c r="V146" i="1" s="1"/>
  <c r="T100" i="1"/>
  <c r="U100" i="1" s="1"/>
  <c r="V100" i="1" s="1"/>
  <c r="T147" i="1"/>
  <c r="U147" i="1" s="1"/>
  <c r="V147" i="1" s="1"/>
  <c r="T122" i="1"/>
  <c r="U122" i="1" s="1"/>
  <c r="V122" i="1" s="1"/>
  <c r="T95" i="1"/>
  <c r="U95" i="1" s="1"/>
  <c r="V95" i="1" s="1"/>
  <c r="T30" i="1"/>
  <c r="U30" i="1" s="1"/>
  <c r="V30" i="1" s="1"/>
  <c r="T101" i="1"/>
  <c r="U101" i="1" s="1"/>
  <c r="V101" i="1" s="1"/>
  <c r="T123" i="1"/>
  <c r="U123" i="1" s="1"/>
  <c r="V123" i="1" s="1"/>
  <c r="T117" i="1"/>
  <c r="U117" i="1" s="1"/>
  <c r="V117" i="1" s="1"/>
  <c r="T124" i="1"/>
  <c r="U124" i="1" s="1"/>
  <c r="V124" i="1" s="1"/>
  <c r="T153" i="1"/>
  <c r="U153" i="1" s="1"/>
  <c r="V153" i="1" s="1"/>
  <c r="T125" i="1"/>
  <c r="U125" i="1" s="1"/>
  <c r="V125" i="1" s="1"/>
  <c r="T193" i="1"/>
  <c r="U193" i="1" s="1"/>
  <c r="V193" i="1" s="1"/>
  <c r="T126" i="1"/>
  <c r="U126" i="1" s="1"/>
  <c r="V126" i="1" s="1"/>
  <c r="T127" i="1"/>
  <c r="U127" i="1" s="1"/>
  <c r="V127" i="1" s="1"/>
  <c r="T110" i="1"/>
  <c r="U110" i="1" s="1"/>
  <c r="V110" i="1" s="1"/>
  <c r="T111" i="1"/>
  <c r="U111" i="1" s="1"/>
  <c r="V111" i="1" s="1"/>
  <c r="T148" i="1"/>
  <c r="U148" i="1" s="1"/>
  <c r="V148" i="1" s="1"/>
  <c r="T149" i="1"/>
  <c r="U149" i="1" s="1"/>
  <c r="V149" i="1" s="1"/>
  <c r="T31" i="1"/>
  <c r="U31" i="1" s="1"/>
  <c r="V31" i="1" s="1"/>
  <c r="T150" i="1"/>
  <c r="U150" i="1" s="1"/>
  <c r="V150" i="1" s="1"/>
  <c r="T49" i="1"/>
  <c r="U49" i="1" s="1"/>
  <c r="V49" i="1" s="1"/>
  <c r="T151" i="1"/>
  <c r="U151" i="1" s="1"/>
  <c r="V151" i="1" s="1"/>
  <c r="T128" i="1"/>
  <c r="U128" i="1" s="1"/>
  <c r="V128" i="1" s="1"/>
  <c r="T194" i="1"/>
  <c r="U194" i="1" s="1"/>
  <c r="V194" i="1" s="1"/>
  <c r="T152" i="1"/>
  <c r="U152" i="1" s="1"/>
  <c r="V152" i="1" s="1"/>
  <c r="T112" i="1"/>
  <c r="U112" i="1" s="1"/>
  <c r="V112" i="1" s="1"/>
  <c r="T113" i="1"/>
  <c r="U113" i="1" s="1"/>
  <c r="V113" i="1" s="1"/>
  <c r="T129" i="1"/>
  <c r="U129" i="1" s="1"/>
  <c r="V129" i="1" s="1"/>
  <c r="T35" i="1"/>
  <c r="U35" i="1" s="1"/>
  <c r="V35" i="1" s="1"/>
  <c r="T130" i="1"/>
  <c r="U130" i="1" s="1"/>
  <c r="V130" i="1" s="1"/>
  <c r="T46" i="1"/>
  <c r="U46" i="1" s="1"/>
  <c r="V46" i="1" s="1"/>
  <c r="T114" i="1"/>
  <c r="U114" i="1" s="1"/>
  <c r="V114" i="1" s="1"/>
  <c r="T118" i="1"/>
  <c r="U118" i="1" s="1"/>
  <c r="V118" i="1" s="1"/>
  <c r="T86" i="1"/>
  <c r="U86" i="1" s="1"/>
  <c r="V86" i="1" s="1"/>
  <c r="T59" i="1"/>
  <c r="U59" i="1" s="1"/>
  <c r="V59" i="1" s="1"/>
  <c r="T195" i="1"/>
  <c r="U195" i="1" s="1"/>
  <c r="V195" i="1" s="1"/>
  <c r="N188" i="1"/>
  <c r="N60" i="1"/>
  <c r="N189" i="1"/>
  <c r="N190" i="1"/>
  <c r="N92" i="1"/>
  <c r="N72" i="1"/>
  <c r="N89" i="1"/>
  <c r="N99" i="1"/>
  <c r="N142" i="1"/>
  <c r="N119" i="1"/>
  <c r="N61" i="1"/>
  <c r="N29" i="1"/>
  <c r="N120" i="1"/>
  <c r="N81" i="1"/>
  <c r="N74" i="1"/>
  <c r="N121" i="1"/>
  <c r="N143" i="1"/>
  <c r="N93" i="1"/>
  <c r="N191" i="1"/>
  <c r="N144" i="1"/>
  <c r="N85" i="1"/>
  <c r="N145" i="1"/>
  <c r="N192" i="1"/>
  <c r="N146" i="1"/>
  <c r="N100" i="1"/>
  <c r="N90" i="1"/>
  <c r="N147" i="1"/>
  <c r="N122" i="1"/>
  <c r="N95" i="1"/>
  <c r="N30" i="1"/>
  <c r="N101" i="1"/>
  <c r="N123" i="1"/>
  <c r="N117" i="1"/>
  <c r="N124" i="1"/>
  <c r="N153" i="1"/>
  <c r="N125" i="1"/>
  <c r="N193" i="1"/>
  <c r="N126" i="1"/>
  <c r="N127" i="1"/>
  <c r="N186" i="1"/>
  <c r="N84" i="1"/>
  <c r="N110" i="1"/>
  <c r="N111" i="1"/>
  <c r="N148" i="1"/>
  <c r="N149" i="1"/>
  <c r="N31" i="1"/>
  <c r="N150" i="1"/>
  <c r="N49" i="1"/>
  <c r="N151" i="1"/>
  <c r="N128" i="1"/>
  <c r="N194" i="1"/>
  <c r="N152" i="1"/>
  <c r="N112" i="1"/>
  <c r="N113" i="1"/>
  <c r="N129" i="1"/>
  <c r="N35" i="1"/>
  <c r="N91" i="1"/>
  <c r="N130" i="1"/>
  <c r="N46" i="1"/>
  <c r="N47" i="1"/>
  <c r="N114" i="1"/>
  <c r="N118" i="1"/>
  <c r="N86" i="1"/>
  <c r="N59" i="1"/>
  <c r="N195" i="1"/>
  <c r="N187" i="1"/>
  <c r="T196" i="1" l="1"/>
  <c r="U196" i="1" s="1"/>
  <c r="V196" i="1" s="1"/>
  <c r="T105" i="1"/>
  <c r="U105" i="1" s="1"/>
  <c r="V105" i="1" s="1"/>
  <c r="T32" i="1"/>
  <c r="U32" i="1" s="1"/>
  <c r="V32" i="1" s="1"/>
  <c r="T82" i="1"/>
  <c r="U82" i="1" s="1"/>
  <c r="V82" i="1" s="1"/>
  <c r="T87" i="1"/>
  <c r="U87" i="1" s="1"/>
  <c r="V87" i="1" s="1"/>
  <c r="T106" i="1"/>
  <c r="U106" i="1" s="1"/>
  <c r="V106" i="1" s="1"/>
  <c r="T33" i="1"/>
  <c r="U33" i="1" s="1"/>
  <c r="V33" i="1" s="1"/>
  <c r="T4" i="1"/>
  <c r="U4" i="1" s="1"/>
  <c r="V4" i="1" s="1"/>
  <c r="T137" i="1" l="1"/>
  <c r="U137" i="1" s="1"/>
  <c r="V137" i="1" s="1"/>
  <c r="T131" i="1"/>
  <c r="U131" i="1" s="1"/>
  <c r="V131" i="1" s="1"/>
  <c r="T132" i="1"/>
  <c r="U132" i="1" s="1"/>
  <c r="V132" i="1" s="1"/>
  <c r="T73" i="1"/>
  <c r="U73" i="1" s="1"/>
  <c r="V73" i="1" s="1"/>
  <c r="T133" i="1"/>
  <c r="U133" i="1" s="1"/>
  <c r="V133" i="1" s="1"/>
  <c r="T3" i="1"/>
  <c r="U3" i="1" s="1"/>
  <c r="V3" i="1" s="1"/>
  <c r="T161" i="1"/>
  <c r="U161" i="1" s="1"/>
  <c r="V161" i="1" s="1"/>
  <c r="T162" i="1"/>
  <c r="U162" i="1" s="1"/>
  <c r="V162" i="1" s="1"/>
  <c r="T97" i="1"/>
  <c r="U97" i="1" s="1"/>
  <c r="V97" i="1" s="1"/>
  <c r="T24" i="1"/>
  <c r="U24" i="1" s="1"/>
  <c r="V24" i="1" s="1"/>
  <c r="T154" i="1" l="1"/>
  <c r="U154" i="1" s="1"/>
  <c r="V154" i="1" s="1"/>
  <c r="T169" i="1"/>
  <c r="U169" i="1" s="1"/>
  <c r="V169" i="1" s="1"/>
  <c r="T140" i="1"/>
  <c r="U140" i="1" s="1"/>
  <c r="V140" i="1" s="1"/>
  <c r="T170" i="1"/>
  <c r="U170" i="1" s="1"/>
  <c r="V170" i="1" s="1"/>
  <c r="T160" i="1"/>
  <c r="U160" i="1" s="1"/>
  <c r="V160" i="1" s="1"/>
  <c r="T141" i="1"/>
  <c r="U141" i="1" s="1"/>
  <c r="V141" i="1" s="1"/>
  <c r="T178" i="1" l="1"/>
  <c r="U178" i="1" s="1"/>
  <c r="V178" i="1" s="1"/>
  <c r="T159" i="1"/>
  <c r="U159" i="1" s="1"/>
  <c r="V159" i="1" s="1"/>
  <c r="T138" i="1"/>
  <c r="U138" i="1" s="1"/>
  <c r="V138" i="1" s="1"/>
  <c r="T139" i="1"/>
  <c r="U139" i="1" s="1"/>
  <c r="V139" i="1" s="1"/>
  <c r="T167" i="1"/>
  <c r="U167" i="1" s="1"/>
  <c r="V167" i="1" s="1"/>
  <c r="T168" i="1"/>
  <c r="U168" i="1" s="1"/>
  <c r="V168" i="1" s="1"/>
  <c r="T71" i="1"/>
  <c r="U71" i="1" s="1"/>
  <c r="V71" i="1" s="1"/>
  <c r="T63" i="1"/>
  <c r="U63" i="1" s="1"/>
  <c r="V63" i="1" s="1"/>
  <c r="T83" i="1"/>
  <c r="U83" i="1" s="1"/>
  <c r="V83" i="1" s="1"/>
  <c r="T171" i="1"/>
  <c r="U171" i="1" s="1"/>
  <c r="V171" i="1" s="1"/>
  <c r="T165" i="1"/>
  <c r="U165" i="1" s="1"/>
  <c r="V165" i="1" s="1"/>
  <c r="T155" i="1"/>
  <c r="U155" i="1" s="1"/>
  <c r="V155" i="1" s="1"/>
  <c r="T180" i="1"/>
  <c r="U180" i="1" s="1"/>
  <c r="V180" i="1" s="1"/>
  <c r="T166" i="1"/>
  <c r="U166" i="1" s="1"/>
  <c r="V166" i="1" s="1"/>
  <c r="T175" i="1"/>
  <c r="U175" i="1" s="1"/>
  <c r="V175" i="1" s="1"/>
  <c r="T181" i="1"/>
  <c r="U181" i="1" s="1"/>
  <c r="V181" i="1" s="1"/>
  <c r="T182" i="1"/>
  <c r="U182" i="1" s="1"/>
  <c r="V182" i="1" s="1"/>
  <c r="T172" i="1"/>
  <c r="U172" i="1" s="1"/>
  <c r="V172" i="1" s="1"/>
  <c r="T173" i="1"/>
  <c r="U173" i="1" s="1"/>
  <c r="V173" i="1" s="1"/>
  <c r="T164" i="1"/>
  <c r="U164" i="1" s="1"/>
  <c r="V164" i="1" s="1"/>
  <c r="T98" i="1"/>
  <c r="U98" i="1" s="1"/>
  <c r="V98" i="1" s="1"/>
  <c r="T156" i="1"/>
  <c r="U156" i="1" s="1"/>
  <c r="V156" i="1" s="1"/>
  <c r="T163" i="1"/>
  <c r="U163" i="1" s="1"/>
  <c r="V163" i="1" s="1"/>
  <c r="T45" i="1"/>
  <c r="U45" i="1" s="1"/>
  <c r="V45" i="1" s="1"/>
  <c r="T183" i="1"/>
  <c r="U183" i="1" s="1"/>
  <c r="V183" i="1" s="1"/>
  <c r="T184" i="1"/>
  <c r="U184" i="1" s="1"/>
  <c r="V184" i="1" s="1"/>
  <c r="T174" i="1"/>
  <c r="U174" i="1" s="1"/>
  <c r="V174" i="1" s="1"/>
  <c r="T96" i="1"/>
  <c r="U96" i="1" s="1"/>
  <c r="V96" i="1" s="1"/>
  <c r="T179" i="1"/>
  <c r="U179" i="1" s="1"/>
  <c r="V179" i="1" s="1"/>
  <c r="T2" i="1"/>
  <c r="U2" i="1" s="1"/>
  <c r="V2" i="1" s="1"/>
  <c r="T176" i="1"/>
  <c r="U176" i="1" s="1"/>
  <c r="V176" i="1" s="1"/>
  <c r="T177" i="1"/>
  <c r="U177" i="1" s="1"/>
  <c r="V177" i="1" s="1"/>
  <c r="T185" i="1"/>
  <c r="U185" i="1" s="1"/>
  <c r="V185" i="1" s="1"/>
  <c r="T62" i="1"/>
  <c r="U62" i="1" s="1"/>
  <c r="V62" i="1" s="1"/>
  <c r="T157" i="1"/>
  <c r="U157" i="1" s="1"/>
  <c r="V157" i="1" s="1"/>
  <c r="T36" i="1"/>
  <c r="U36" i="1" s="1"/>
  <c r="V36" i="1" s="1"/>
  <c r="T158" i="1"/>
  <c r="U158" i="1" s="1"/>
  <c r="V158" i="1" s="1"/>
</calcChain>
</file>

<file path=xl/sharedStrings.xml><?xml version="1.0" encoding="utf-8"?>
<sst xmlns="http://schemas.openxmlformats.org/spreadsheetml/2006/main" count="5457" uniqueCount="1319">
  <si>
    <t>PEDIDO</t>
  </si>
  <si>
    <t>Actividad</t>
  </si>
  <si>
    <t>DIRECCION</t>
  </si>
  <si>
    <t>MPIO</t>
  </si>
  <si>
    <t>FECHA INGRESO</t>
  </si>
  <si>
    <t>FECHA INICIO ANS</t>
  </si>
  <si>
    <t>CEDULA</t>
  </si>
  <si>
    <t>CLIENTE</t>
  </si>
  <si>
    <t>TELEFONOS</t>
  </si>
  <si>
    <t>ELEMENTO</t>
  </si>
  <si>
    <t>OBSERVACION FENIX</t>
  </si>
  <si>
    <t>R/U</t>
  </si>
  <si>
    <t>SECTOR</t>
  </si>
  <si>
    <t>COORD</t>
  </si>
  <si>
    <t>FECHA</t>
  </si>
  <si>
    <t>Fechas Cierre en Fenix</t>
  </si>
  <si>
    <t>ESTADO</t>
  </si>
  <si>
    <t xml:space="preserve">OBSERVACIÓN </t>
  </si>
  <si>
    <t>FECHA LIMITE</t>
  </si>
  <si>
    <t>ANS</t>
  </si>
  <si>
    <t>Instalar Energia Prepago</t>
  </si>
  <si>
    <t>CR 44 CL 66 -26 (INT 210 )'</t>
  </si>
  <si>
    <t>MED</t>
  </si>
  <si>
    <t>Ana Maria Jimenez Patiño</t>
  </si>
  <si>
    <t>5785150-3025308530</t>
  </si>
  <si>
    <t>ENEPRE</t>
  </si>
  <si>
    <t xml:space="preserve"> 03-SEP-2025 16:41:52 -- EQUINCV Usuaria en calidad de propietaria solicita la instalacin del medidor de energa prepago para la direccin CR 44 CL 66 -26 INTERIOR 210  de Medelln- Barrio Manrique. Pta: Formulario diligenciado acuerdo de pago pagar copia de la cdula certificado de sana posesin expedido por la JAL y el de sana posesin de la declaracin de poseedora de la iienda los paz y salo de las dos entidades donde registra reportada en centrales de Sistecrdito y Sericios mil TIGO una ez que no registra el reporte actualizado y en BDME sin reportes. Usuaria se hace responsable de la deuda. Faor llamar antes de ir al celular 3025308530 Sra. Ana Mara Jimnez o al celular 3012142751 Sr. Dainson Rodriguez.</t>
  </si>
  <si>
    <t>URBANA</t>
  </si>
  <si>
    <t>ORIENTE</t>
  </si>
  <si>
    <t>DEIBYS</t>
  </si>
  <si>
    <t xml:space="preserve"> </t>
  </si>
  <si>
    <t>OK</t>
  </si>
  <si>
    <t>Replanteo Terreno</t>
  </si>
  <si>
    <t>'CR 51 CL 49 -49'</t>
  </si>
  <si>
    <t>ITA</t>
  </si>
  <si>
    <t>Santiago De Jesus Blandon Cardona</t>
  </si>
  <si>
    <t xml:space="preserve"> -3006880491</t>
  </si>
  <si>
    <t xml:space="preserve"> 01-SEP-2025 12:57:09 -- SCANOLAC En calidad de propietario solicita sericio de energa prepago ENERPUNTO para la direccin CR 51 CL 49 -49 en el municipio Itag Antioquia en el barrio parque para esta solicitud presenta formato diligenciado y firmado pagare y acuerdo de pago cedula del solicitante.</t>
  </si>
  <si>
    <t>'RURAL_103015004610500000_103015004610500000'</t>
  </si>
  <si>
    <t>Jose De Jesus Ibarra Florez</t>
  </si>
  <si>
    <t>2773639-3233664114</t>
  </si>
  <si>
    <t xml:space="preserve"> 05-SEP-2025 10:30:55 -- LCORREMA En calidad de propietario requiere la instalacin del medidor de energa prepago para la iienda ubicada en la RURAL103015004610500000103015004610500000 en Medelln. Presenta cedula factura impuesto predial y formatos de EPM.</t>
  </si>
  <si>
    <t>RURAL</t>
  </si>
  <si>
    <t>SUR</t>
  </si>
  <si>
    <t>'RURAL_163014057000000105_163014057000000105'</t>
  </si>
  <si>
    <t>Maria Victoria Ocampo Yepes</t>
  </si>
  <si>
    <t xml:space="preserve"> -3017636759</t>
  </si>
  <si>
    <t xml:space="preserve"> 04-SEP-2025 11:24:23 -- DMUNERA Propietario solicita cambio a energa prepago se alida estado en M.O es barrio pedregal llamar antes de ir al 3017636759 contrato N13005398.</t>
  </si>
  <si>
    <t>Desinstalar Energía Prepago</t>
  </si>
  <si>
    <t>'RURAL_167041500000000000_CR32 CL81A SUR-2(INT105)'</t>
  </si>
  <si>
    <t>SAB</t>
  </si>
  <si>
    <t>Luis Fernando Ruiz Mejia</t>
  </si>
  <si>
    <t xml:space="preserve"> -3117196566</t>
  </si>
  <si>
    <t xml:space="preserve"> 08-SEP-2025 13:16:02 -- DMONSALB Se presenta el señor Luis Fernando Ruiz cedula 71393243 telfono 3117196566 donde solicita cambio de energa prepago a pospago de la direccin RURAL167041500000000000 contrato 10906239.</t>
  </si>
  <si>
    <t>CL 38 B CR 26 -5 (INT 156 )'</t>
  </si>
  <si>
    <t>Francisco William Giraldo Builes</t>
  </si>
  <si>
    <t xml:space="preserve"> -3207446279</t>
  </si>
  <si>
    <t xml:space="preserve"> 10-SEP-2025 11:12:05 -- PGONZAGA Solicita energia prepago para la direccion CL 38 B CR 26 -5 INTERIOR 156  Medellin anexa cuenta con contrato 2637085 cedula declaracion de cumplimiento telefono contacto 3217163267 llamar antes de ir</t>
  </si>
  <si>
    <t>'RURAL_122009155900000000_122009155900000000'</t>
  </si>
  <si>
    <t>Luz Mery Velasquez Echeverri</t>
  </si>
  <si>
    <t xml:space="preserve"> -3013239835</t>
  </si>
  <si>
    <t>CL 48 C CR 99 CE -20 (INT 202 )'</t>
  </si>
  <si>
    <t>Jose Guillermo Isaza Henao</t>
  </si>
  <si>
    <t xml:space="preserve"> -3003465715</t>
  </si>
  <si>
    <t xml:space="preserve"> 09-SEP-2025 09:36:05 -- LPEREZSE Usuario solicita medidor prepago para el inmueble ubicado en la direccin CL 48 C CR 99 CE -20 INTERIOR 202  Barrio: San Jaier Municipio de Medelln. Presenta: Acuerdo de pago P-654 firmado Pagar P-655 y carta de instrucciones firmada P-652 Solicitud Energa EPM Prepago Declaracin de cumplimiento RETIE firmada por el electricista Copia de la tarjeta profesional del electricista CdulaViienda aledaña contrato 13036058- dir: CL 48 C CR 99 CE -20 INTERIOR 301 . Datos de contacto: 3003465715 Jose Guillermo Isaza. Sujeto a erificacin en terreno por distancias mnimas de seguridad usuaria informa ya solucion pendiente. Viene de pedido anulado PED-3509545-L3D1</t>
  </si>
  <si>
    <t>OCCIDENTE</t>
  </si>
  <si>
    <t>NELSON</t>
  </si>
  <si>
    <t>CL 49 CR 52 -55 (INT 2000 )'</t>
  </si>
  <si>
    <t>German Augusto Ortega Mesa</t>
  </si>
  <si>
    <t>3328634-3216442539</t>
  </si>
  <si>
    <t xml:space="preserve"> 09-SEP-2025 11:00:40 -- DMUNERA Usuario del sericio solicita enerpunto para la semi estacionaria de suplementos deportios que esta en el barrio fatima CL 49 CR 52 -55 en la misma cera del gimnasio presenta cdula original y pedido anterior 23515887 en el que indican la direccin correcta CL 49 CR 52 -55 interior 2000  presenta permiso de espacio pblico firmado por andres felipe arbelaez director deespacio pblico telfono de contacto 3216442539.</t>
  </si>
  <si>
    <t>'CL 38 A CR 26 CC -10'</t>
  </si>
  <si>
    <t>Wberney Zabala Miranda</t>
  </si>
  <si>
    <t xml:space="preserve"> -3003043188</t>
  </si>
  <si>
    <t xml:space="preserve"> 11-SEP-2025 12:11:34 -- EQUINCV Usuario en calidad de propietario solicita retiro del medidor de energa prepago al pospago de la direccin CL 38 A CR 26 CC -10 de Medelln- Barrio Loreto. Pta: Formulario diligenciado acuerdo de pago pagar y cdula. Se informa cancelar factura por alor de 16.000 ya que no puede tener saldos pendientes. Desea que EPM instale el medidor pospago. Faor llamar antes de ir al celular 3003043188 Sr. Wberbey Zabala Miranda.</t>
  </si>
  <si>
    <t>'RURAL_136029715909000000_CL 58 CR 102A-92 (IN 107)'</t>
  </si>
  <si>
    <t>Jesus Diogenes Londoño Echeverri</t>
  </si>
  <si>
    <t xml:space="preserve"> -3206988111</t>
  </si>
  <si>
    <t xml:space="preserve"> 11-SEP-2025 11:14:26 -- LVELEZCO Usuario Jess Digenes Londoño Echeerri con cedula 70414446 en calidad de suscritor del sericio de energa prepago solicita retiro del sericio de energa prepago en la direccin RURAL136029715909000000CL 58 CR 102A-92 IN 107-Medelln barrio Olaya. Presenta formato diligenciado y firmado cedula original. Contacto: Jess Digenes Londoño Echeerri 3206988111.</t>
  </si>
  <si>
    <t>CR 45 CL 117 SUR -800 (INT 110 )'</t>
  </si>
  <si>
    <t>CAL</t>
  </si>
  <si>
    <t>Juan Camilo Ramirez Castrillon</t>
  </si>
  <si>
    <t xml:space="preserve"> -3008937300</t>
  </si>
  <si>
    <t xml:space="preserve"> 11-SEP-2025 13:57:46 -- JCASTRLA Se presenta el propietario Juan Camilo Ramirez Castrilln con cdula 70.879.553 para solicitar el sericio de energa prepago en la direccin CR 45 CL 117 SUR -800 INTERIOR 110 Municipio de Caldas presenta solicitud diligenciada y firmada acuerdo de pago y pagar con firma y huella y copia de la cdula.Nota: Validacin cumplida. La direccin ingresada cumple con el mercado objetio. Estado de la instalacin: CORTADOSUJETO A VALIDACIN EN TERRENO - Tel contacto 3008937300.</t>
  </si>
  <si>
    <t>CL 1 CR 82 -230 (INT 78 )'</t>
  </si>
  <si>
    <t>Adolfo Palacios Vargas</t>
  </si>
  <si>
    <t>5513950-3147084487</t>
  </si>
  <si>
    <t xml:space="preserve"> 11-SEP-2025 11:42:37 -- JCIROM Solicitud de sericio de energa prepago para la instalacin CL 1 CR 82 -230 INTERIOR 78  MEDELLN ANTIOQUIA sericio con deuda por la suma de 1.056.158 en estado de retiro del sericio adjunta formatos P-652 Solicitud Energa EPM Prepago P-654 Acuerdo pago energia prepago P-655 Pagare y Carta Instrucciones Prepago copia de cedula compraenta.</t>
  </si>
  <si>
    <t>CL 48 A CR 102 B -54 (INT 302 )'</t>
  </si>
  <si>
    <t>Marta Elena Paniagua Muñoz</t>
  </si>
  <si>
    <t xml:space="preserve"> -3195773189</t>
  </si>
  <si>
    <t xml:space="preserve"> 11-SEP-2025 08:18:01 -- IZUNIGAD Se presenta la señora Marta Elena Paniagua Muñoz con cdula 43.099.441 de Medelln solicitando la instalacin del sericio de energa prepago en la direccin CL 48 A CR 102 B -54 INTERIOR 302  municipio de Medelln  Barrio el Socorro. Presenta formulario acuerdo de pago y pagar contrato 6898100 copia de la cdula. Cumple mercado objetio. Se le explica las condiciones del programa y acepta queda sujeto a erificacin en terreno. Faor llamar antes de ir la casa permanece sola. Contacto: Marta Elena Paniagua Muñoz celular 319 577 31 89.</t>
  </si>
  <si>
    <t>NELSON L</t>
  </si>
  <si>
    <t>Trabajos Energía Prepago</t>
  </si>
  <si>
    <t>CR 11 CL 54 -60 (INT 162 )'</t>
  </si>
  <si>
    <t>Maria Margarita Pamplona Quintero</t>
  </si>
  <si>
    <t>2714688-3044446688</t>
  </si>
  <si>
    <t xml:space="preserve"> 11-SEP-2025 11:42:34 -- JMORARUA Sr. MARIA MARGARITA PAMPLONA QUINTERO  con cdula 43045704  Cel. 3117596844   en calidad de usuario  solicita el moimiento de contador  de energa que pasan por su fachada realizar reforma urbanstica En el municipio de MEDELLIN caicedo la torre  direccin CR 11 CL 54 -60 INTERIOR 162   Sujeto a erificacin id. 9e3ba9a2-7dac-4058-a121-f927b58c1f5c  jmoraru</t>
  </si>
  <si>
    <t>'CL 62 A CR 108 -5'</t>
  </si>
  <si>
    <t>Omar De Jesus Gonzales Ortiz</t>
  </si>
  <si>
    <t xml:space="preserve"> -3235285100</t>
  </si>
  <si>
    <t xml:space="preserve"> 10-SEP-2025 16:32:51 -- KESPINOP Sr. omar gonzalez  con cdula 98498833  en calidad de propietario indica que su madre falleci y que es una herencia solcita reubicacin de medidor prepago para municipio:medellin barrio robledo la margarirta  cl 62 a cr 108 -5  afirma que medidor muy bajito desea ubicarlo al lado de la puerta se le informa que genera cobro y este se efecta a tras de las recargastel:3235285100id:070d2197-e1fb-4109-b636-42f0870588e4 kespinop</t>
  </si>
  <si>
    <t>'CR 54 CL 80 -23'</t>
  </si>
  <si>
    <t>Maria Aleida Restrepo</t>
  </si>
  <si>
    <t>3732175-3042912240</t>
  </si>
  <si>
    <t xml:space="preserve"> 12-SEP-2025 15:00:52 -- LCORREMA En calidad de propietaria requiere el retiro del medidor de energa prepago e la instalacin nueamente del pospago del contrato CR 54 CL 80 -23 en Hortensia en Itag. Presenta cedula formato de epm</t>
  </si>
  <si>
    <t>'CR 33 CL 33 A -27'</t>
  </si>
  <si>
    <t>Lubin Arango Arango</t>
  </si>
  <si>
    <t xml:space="preserve"> -3136702969</t>
  </si>
  <si>
    <t xml:space="preserve"> 12-SEP-2025 11:48:35 -- MGONZAMA Usuario 70301116 con direccin CR 33 CL 33 A -27 barrio Loreto. Instalacin dentro del Mercado Objetio. Telfono de contacto 3224978347 solicitud gestionada por Unidad Ofertas Hogares</t>
  </si>
  <si>
    <t>'CL 58 CR 92 A -81'</t>
  </si>
  <si>
    <t>Dany Arley Ibarra Tabares</t>
  </si>
  <si>
    <t xml:space="preserve"> -3233118684</t>
  </si>
  <si>
    <t xml:space="preserve"> 12-SEP-2025 08:18:11 -- SMONTESM ENERGIA PREPAGO UNIDAD OFERTA HOGARES DANY ARLEY IBARRA TABARES CED 1151447756 CEL 3245523247-3135979836</t>
  </si>
  <si>
    <t>'CL 58 CR 92 A -85'</t>
  </si>
  <si>
    <t xml:space="preserve"> 12-SEP-2025 08:47:50 -- SMONTESM ENERGIA PREPAGO UNIDAD OFERTA HOGARES CED 1151447756 CEL 3245523247-3135979836</t>
  </si>
  <si>
    <t>CL 34 A CR 54 -9 (INT 401 )</t>
  </si>
  <si>
    <t>EDWIN ALBERTO ARREDONDO ALZATE</t>
  </si>
  <si>
    <t>2067921-3045514165</t>
  </si>
  <si>
    <t xml:space="preserve"> 19-AUG-2025 10:30:11 -- AAVILAAL En calidad de propietario solicita cambio de energa prepago a pospago contrato energa prepago 7344092 presenta documentacin completa se informa ANS. Contacto celular: 3045514165. 01-Sep-2025 -- Actualizacion masia por pendientes de atencion WO0000003084835</t>
  </si>
  <si>
    <t>DANIEL</t>
  </si>
  <si>
    <t>CL 67 CR 50 -56 (INT 407 )</t>
  </si>
  <si>
    <t>GLORIA ELENA CARMONA ALVAREZ</t>
  </si>
  <si>
    <t>-3046278142</t>
  </si>
  <si>
    <t xml:space="preserve"> 25-AUG-2025 08:48:21 -- SPUERTAM En calidad de propietaria la Sra. Gloria Elena Carmona larez con CC 32526273 y Cel: 30462781423246276993 solicita el retiro de la energa prepago e instalar el pospago. Se indica que la ejecucin de trabajos genera costos que se ern reflejados en facturas posteriores. Contrato: 7809745 no posee alores en mora.01-Sep-2025 -- Actualizacion masia por pendientes de atencion WO0000003084835</t>
  </si>
  <si>
    <t>CL 89 CR 48 -23 (INT 202 )</t>
  </si>
  <si>
    <t>MARIA LUZ DARY RESTREPO RESTREPO</t>
  </si>
  <si>
    <t>2859455-3205942116</t>
  </si>
  <si>
    <t xml:space="preserve"> 01-SEP-2025 08:19:28 -- LCORREMA En calidad de propietaria requiere retirar el medidor de energia prepago y que le instalen nueamente el pospago. Presenta cedula formatos de epm. 01-Sep-2025 -- Actualizacion masia por pendientes de atencion WO0000003084835</t>
  </si>
  <si>
    <t>CL 59 CR 67 D -45 (INT 103 )</t>
  </si>
  <si>
    <t>RUTH ESTELLA DEL SOCORRO VERGARA HENAO</t>
  </si>
  <si>
    <t>-3175051835</t>
  </si>
  <si>
    <t xml:space="preserve"> 22-AUG-2025 08:17:45 -- GPUERTS Se presenta Ruth Estella del socorro Vergara Henao con cdula 43093048 para solicitar sericio de energa prepago en calidad de propietaria de la direccin CL 59 CR 67 D -45 INTERIOR 103  del municipio de Medelln barrio La Iguana para lo cual presenta formulario diligenciado con acuerdo y pagar copia de la cdula factura de la deuda con el contrato 957965 se erifica la cdula en BDME celular 3175051835 - 3217396429 - 3222295339.01-Sep-2025 -- Actualizacion masia por pendientes de atencion WO0000003084835</t>
  </si>
  <si>
    <t>CR 85 D CL 58 B -32 (INT 115 )</t>
  </si>
  <si>
    <t>YURANY ANDREA GOMEZ MARIN</t>
  </si>
  <si>
    <t>-3023941393</t>
  </si>
  <si>
    <t xml:space="preserve"> 22-AUG-2025 15:45:55 -- SAGUIMON Usuaria en calidad de propietario solicita conexin del sericio energa prepago para la direccin CR 85 D CL 58 B -32 INTERIOR 115  del Municipio de Medelln presenta formularios diligenciados cdula consultas centrales de riesgo y BDME facturaba con el nmero de contrato 13037545 en modalidad pospago. Faor llamar antes de ir al celular 3023941393. Usuario acepta deuda.Nota: El pedido se ingresa sujeto a erificacin en terreno.01-Sep-2025 -- Actualizacion masia por pendientes de atencion WO0000003084835</t>
  </si>
  <si>
    <t>CR 84 C CL 20 AA -20 (INT 220 )</t>
  </si>
  <si>
    <t>ROSALBA GONZALEZ SANMARTIN</t>
  </si>
  <si>
    <t>-3053462605</t>
  </si>
  <si>
    <t xml:space="preserve"> 22-AUG-2025 15:54:43 -- LALZATCA USUARIO ROSALBA GONZALEZ SANMARTIN CON DIRECCIN CR 84 C CL 20 AA -20 INTERIOR 220  DE MEDELLIN BARRIO ALTAVISTA INSTALACIN DENTRO DEL MERCADO OBJETIVO. TELFONO DE CONTACTO 3053462605. SOLICITUD GESTIONADA POR EL EQUIPO INSCRIPCIONES OFERTA HOGARES.01-Sep-2025 -- Actualizacion masia por pendientes de atencion WO0000003084835</t>
  </si>
  <si>
    <t>DESC</t>
  </si>
  <si>
    <t xml:space="preserve">414 (CASA SOLA Y NO HAY NADIE) X NELOSN L </t>
  </si>
  <si>
    <t>CL 58 A CR 67 BB -24 (INT 202 )</t>
  </si>
  <si>
    <t>ALEXIS GONZALEZ CORREA</t>
  </si>
  <si>
    <t>4364531-3013903388</t>
  </si>
  <si>
    <t xml:space="preserve"> 22-AUG-2025 16:31:43 -- LCANASBE Usuario solicita sericio de energa prepago para la direccin CL 58 A CR 67 BB -24 INTERIOR 202  presenta cdula formularios diligenciados y factura del contrato 10946914. Faor llamar al 3013903388.01-Sep-2025 -- Actualizacion masia por pendientes de atencion WO0000003084835</t>
  </si>
  <si>
    <t>'CL 59 CR 64 EE -8</t>
  </si>
  <si>
    <t>LILIAN ROSA RIOS CEBALLOS</t>
  </si>
  <si>
    <t>5744546-3127689309</t>
  </si>
  <si>
    <t xml:space="preserve"> 25-AUG-2025 11:30:07 -- IZUNIGAD Se presenta la señora Lilian Rosa Rios Ceballos con cdula 21999025 de San Carlos solicitando la instalacin del sericio de energa prepago en la direccin CL 59 CR 64 EE -8 municipio de Medelln  Barrio la Iguana uso residencial.  Presenta formulario acuerdo de pago y pagar contrato 959972 y copia de la cdula.  Cumple mercado objetio. Se le explica las condiciones del programa y acepta queda sujeto a erificacin en terreno.  Faor llamar antes de ir.  Contacto: Lilian Rosa Rios Ceballos celular 312 768 93 09.  Se realiza alidacin en Boletn de Deudores Morosos del Estado y consulta en centrales de riesgo. 01-Sep-2025 -- Actualizacion masia por pendientes de atencion WO0000003084835</t>
  </si>
  <si>
    <t>CL 46 D CR 59 A -49 (INT 103 )</t>
  </si>
  <si>
    <t>WILLIAM DE JESUS COLORADO CORREA</t>
  </si>
  <si>
    <t>-3107958083</t>
  </si>
  <si>
    <t xml:space="preserve"> 08-09-2025 10:47:04--AMEJIAVAMOD Eelin Escobar  3159641741 la casa generalemnte esta sola llamar antes de ir 677c2e88-9c9a-46ec-9812-ec20b61b231c amejale 26-AUG-2025 08:22:46 -- LCORREMA En calidad de propietario WILLIAM DE JESUS COLORADO CORREA con CC: 70504666 solicita la instalacin del medidor de energa prepago para la iienda ubicada en la CL 46 D CR 59 A -49 INTERIOR 103  en Itag contrato 202832.Presena cedula factura formatos de EPM consulta en BMDE01-Sep-2025 -- Actualizacion masia por pendientes de atencion WO0000003084835</t>
  </si>
  <si>
    <t>CR 58 F CL 56 -29 (INT 401 )</t>
  </si>
  <si>
    <t>ZULAY NAYIBE SOSSA CASTAÑEDA</t>
  </si>
  <si>
    <t>-3123633525</t>
  </si>
  <si>
    <t xml:space="preserve"> 08-09-2025 14:06:07--ATUBERQUMOD Andres Sossa Se comunica para anexar el Tel: 3001388027 en caso de no atender los de la solicitud  Id: 8ccee808-97d1-40b8-a741-11c55dc5979c atuberqu 26-AUG-2025 09:53:39 -- LCORREMA En calidad de propietaria requiere la instalacin del medidor de energa prepago para la iienda ubicada en la CR 58 F CL 56 -29 INTERIOR 401  en Itagui. Presenta Presenta cedula formato de EPM factura.01-Sep-2025 -- Actualizacion masia por pendientes de atencion WO0000003084835</t>
  </si>
  <si>
    <t>CR 84 CL 22 -39 (INT 311 )</t>
  </si>
  <si>
    <t>LEIDY TATIANA JARAMILLO TAMAYO</t>
  </si>
  <si>
    <t>-3015620695</t>
  </si>
  <si>
    <t xml:space="preserve"> 29-AUG-2025 08:38:56 -- BJARAMIP Se presenta Leidy Tatiana Jaramillo Tamayo en calidad de esposa de propietario con documento nmero 1.088.270.938 celular: 3015620695 solicita el retiro de energa pospago por cambio de producto para que se instale energa prepago en la direccin CR 84 CL 22 -39 INTERIOR 311 barrio Beln Zafra Municipio de Medelln. Presenta solicitud diligenciada acuerdo de pago y pagar con firma y huella cdula y factura sericios existente asociado al contrato 11249181. 01-Sep-2025 -- Actualizacion masia por pendientes de atencion WO0000003084835</t>
  </si>
  <si>
    <t>CL 76 CR 57 -311 (INT 206 )</t>
  </si>
  <si>
    <t>LIDIS DEL CARMEN OVIEDO GOMEZ</t>
  </si>
  <si>
    <t>-3145198283</t>
  </si>
  <si>
    <t xml:space="preserve"> 01-SEP-2025 09:42:07 -- DMUNERA Usuaria en calidad de propietaria solicita cambio a energa prepago del contrato 12941362 presenta certificado de sana posesin y cdula original barrio el ajizal.01-Sep-2025 -- Actualizacion masia por pendientes de atencion WO0000003084835</t>
  </si>
  <si>
    <t>CL 45 CR 10 A -133 (INT 207 )</t>
  </si>
  <si>
    <t>GLADYS DE JESUS MUÑOZ DUQUE</t>
  </si>
  <si>
    <t>-3004615588</t>
  </si>
  <si>
    <t xml:space="preserve"> 01-SEP-2025 13:49:51 -- SMARTINE Usuario SGLADIS DE JESUS MUÑOZ DUQUE con direccin CL 45 CR 10 A -133 INTERIOR 207   Municipio MEDELLN Barrio BUENOS AIRES Instalacin dentro del mercado objetio. Telfono de contacto 3016907119. Solicitud gestionada por Unidad Oferta Hogares01-Sep-2025 -- Actualizacion masia por pendientes de atencion WO0000003084835</t>
  </si>
  <si>
    <t>DEIBIS</t>
  </si>
  <si>
    <t>CR 9 B CL 49 C -37 (INT 9901 )</t>
  </si>
  <si>
    <t>LUZ MARINA TABORDA USMA</t>
  </si>
  <si>
    <t>-3106140540</t>
  </si>
  <si>
    <t xml:space="preserve"> 15-AUG-2025 10:26:33 -- EQUINCV Usuaria en calidad de propietaria solicita deselle de energa por construccin de entanal que no permite la instalacin de la misma para direccin ecina CR 9 B CL 49 C -37 INTERIOR 9901  de Medelln- Barrio Buenos Aires. Pta: Formulario diligenciado factura de sericios contrato 554640 y copia de la cdula. Faor llamar antes de ir al celular 3187954153 Sra. Yurladi Baena. 01-Sep-2025 -- Actualizacion masia por pendientes de atencion WO0000003084835</t>
  </si>
  <si>
    <t>414 (CASA SOLA Y NO CONTESTAN)DEIBIS</t>
  </si>
  <si>
    <t>'CR 26 F CL 37 -16'</t>
  </si>
  <si>
    <t>Luis Emilio Moreno MuñOz</t>
  </si>
  <si>
    <t>5098088-3052527218</t>
  </si>
  <si>
    <t xml:space="preserve"> 10-SEP-2025 10:47:48 -- HLOPEA Usuario en calidad de propietario Luis Emilio Moreno Muñoz con cdula 1116250370 solicita retiro por cambio de producto de energa prepago a pospago para la direccin CR 26 F CL 37 -16 municipio de Medelln barrio Pablo Escobar municipio de Medelln. Presenta formato diligenciado escritura pblica cdula original. Telfonos de contacto: 3044977506-3052527218. Llamar antes de ir.</t>
  </si>
  <si>
    <t>CR 50 CL 45 -80 (INT 2000 )'</t>
  </si>
  <si>
    <t>Dilson Javier Zapata Botero</t>
  </si>
  <si>
    <t xml:space="preserve"> -3043519012</t>
  </si>
  <si>
    <t xml:space="preserve"> 10-SEP-2025 10:13:27 -- CALZATC Se presenta el señor Dilson Jaier Zapata Botero con cdula 71.658.315 de Medelln solicitando el retiro del sericio de energa prepago enerpunto en la direccin CR 50 CL 45 -80 INTERIOR 2000  municipio Medelln  Barrio Palace por motio de entrega de puesto.  los documentos que presenta son: formato diligenciado y firmado cdula no presenta saldos pendientes. los telfonos de contacto 304 351 90 12.  faor llamar antes de ir el medidor se encuentra en el poste ya que el usuario solo utilizaba el espacio.</t>
  </si>
  <si>
    <t>'CR 37 CL 66 F -11'</t>
  </si>
  <si>
    <t>Maria Senovia Ossa Jimenez</t>
  </si>
  <si>
    <t xml:space="preserve"> -3113147836</t>
  </si>
  <si>
    <t xml:space="preserve"> 10-SEP-2025 12:47:48 -- AZAPATAR Usuaria presenta solicitud de sericio de energa prepago factura de sericios cedula y formatos diligenciados. Maria Ossa con numero de contacto 3113147836. Barrio Manrique.</t>
  </si>
  <si>
    <t>CL 58 C CR 90 -1 (INT 167 )'</t>
  </si>
  <si>
    <t>Juan Camilo Castillo Quejado</t>
  </si>
  <si>
    <t>3720319-3217263491</t>
  </si>
  <si>
    <t xml:space="preserve"> 12-SEP-2025 06:52:04 -- FMOLINAP Usuario Juan Camilo Castillo Quejado con direccin CL 58 C CR 90 -1 INTERIOR 167  barrio: BLANQUIZAL Instalacin dentro del mercado objetio. Telfono de contacto LUIS CARLOS CASTILLO CEL: 3217263491  3011672232. Solicitud gestionada Unidad Oferta Hogares.</t>
  </si>
  <si>
    <t>CL 58 C CR 90 -1 (INT 267 )'</t>
  </si>
  <si>
    <t xml:space="preserve"> 12-SEP-2025 14:52:09 -- LZAPATO Usuario JUAN CAMILO CASTILLO QUEJADA con direccin CL 58 C CR 90 -1 INTERIOR 267  MED Barrio Blanquizal Instalacin dentro del mercado objetio. Telfono de contacto 3217263491. Solicitud gestionada por Unidad Oferta Hogares</t>
  </si>
  <si>
    <t>CL 58 C CR 90 -1 (INT 1152 )'</t>
  </si>
  <si>
    <t>Maria Margarita Henao Monsalve</t>
  </si>
  <si>
    <t xml:space="preserve"> -3022126542</t>
  </si>
  <si>
    <t xml:space="preserve"> 12-SEP-2025 14:25:19 -- TARBOLED Usuario Maria Margarita Henao Monsale con cc 43546665con direccin CL 58 C CR 90 -1 INTERIOR 1152  barrio BLANQUIZAL. Instalacin dentro del Mercado Objetio. Telfono de contacto 3146167993 solicitud gestionada por Unidad Ofertas Hogares</t>
  </si>
  <si>
    <t>CL 56 C CR 17 A -27 (INT 222 )'</t>
  </si>
  <si>
    <t>Maria Leonila Giraldo Martinez</t>
  </si>
  <si>
    <t xml:space="preserve"> -3136770039</t>
  </si>
  <si>
    <t xml:space="preserve"> 08-SEP-2025 09:04:05 -- LVELEZCO Usuaria en en calidad de propietaria Maria Leonila Giraldo Martnez con cedula 22217485 solicita instalacin del sericio de energa prepago por mercado objetio para la direccin CL 56 C CR 17 A -27 INTERIOR 222  del municipio de Medelln. Presenta todos los documentos diligenciados pagare y cedula original. Contacto Maria Leonila Giraldo Martnez 3136770039. Deuda: 584.802.</t>
  </si>
  <si>
    <t>JAIRO</t>
  </si>
  <si>
    <t>CL 54 B CR 58 -20 (INT 120 )'</t>
  </si>
  <si>
    <t>Javier Orlando Alzate Zuluaga</t>
  </si>
  <si>
    <t xml:space="preserve"> -3205648346</t>
  </si>
  <si>
    <t xml:space="preserve"> 08-SEP-2025 09:47:47 -- JFLOREEN pedido de cambio de prepago a pospago ruta CL 54 B CR 58 -20 INTERIOR 120  Itagui contacto Jaier Orlando Alzate Zuluaga celular 3205648346 se adjutan formatos cedula.</t>
  </si>
  <si>
    <t>'CL 84 CR 57 -84'</t>
  </si>
  <si>
    <t>Eucaris Granados Arenas</t>
  </si>
  <si>
    <t>2856751-3128767539</t>
  </si>
  <si>
    <t>'RURAL_166040400000000102_166040400000000102'</t>
  </si>
  <si>
    <t>ENV</t>
  </si>
  <si>
    <t>Edilma Del Socorro Garces Velasquez</t>
  </si>
  <si>
    <t xml:space="preserve"> -3013420814</t>
  </si>
  <si>
    <t xml:space="preserve"> 09-SEP-2025 11:46:31 -- HGOMEZGA Se presenta usuario Edilma Del Socorro Garces Velasquez con cdula 42877459 para solicitar el sericio de energa prepago en la instalacin RURAL166040400000000102 de Enigado. Presenta solicitud diligenciada acuerdo de pago y pagar con firma y huella y cdula. Tel contacto 3013420814. Faor llamar antes de ir a la señora Edilma  debido a que la casa esta sola y cerrada y no equiocarse en la instalacin del prepago ya que hay tres casa pegadas.</t>
  </si>
  <si>
    <t>'CR 47 A CL 39 SUR -39'</t>
  </si>
  <si>
    <t>Envigado</t>
  </si>
  <si>
    <t>Julian De Jesus Giraldo Giraldo</t>
  </si>
  <si>
    <t>5781686-3122408058</t>
  </si>
  <si>
    <t xml:space="preserve"> 09-SEP-2025 15:57:28 -- LCORPUSL En calidad de propietario el señor Julian Giraldo identificado con cedula 71.388.744 quien se identifica como propietario del inmueble ubicado en al direccin CR 47 A CL 39 SUR -39 contrato 10594354 solicita el retiro del sericio de energa prepago y actia el sericio de energa pospago. Trae como requisitos solicitud de sericio y el impuesto predial de la iienda.</t>
  </si>
  <si>
    <t>414 (USUARIO VIA TELEFONICA INFORMA QUE ESTA FUERA DE LA CIUDAD) X DEIBYS TOVAR</t>
  </si>
  <si>
    <t>'CL 46 CR 59 -17</t>
  </si>
  <si>
    <t>CARLOS ALBERTO URIBE BLANDON</t>
  </si>
  <si>
    <t>-3122436659</t>
  </si>
  <si>
    <t xml:space="preserve"> 13-AUG-2025 10:01:14 -- PGONZAGA Usuario en calidad de propietario solicita cambio de producto de prepago a pospago para la direccin CL 46 CR 59 -17 Medelln presenta la factura cancelada y cedula. Llamar antes de ir al 3122436659.01-Sep-2025 -- Actualizacion masia por pendientes de atencion WO0000003084835</t>
  </si>
  <si>
    <t>CR 25 BB CL 56 E -66 (INT 201 )</t>
  </si>
  <si>
    <t>MARIA CRISTINA MUÑOZ</t>
  </si>
  <si>
    <t>2974945-3046129350</t>
  </si>
  <si>
    <t xml:space="preserve"> 01-SEP-2025 09:17:07 -- ICARABAL Usuaria en calidad de propietaria solicita el retiro definitio del sericio energa prepago y pasar al sericio de energa pos pago pps: CR 25 BB CL 56 E -66 INTERIOR 201  contacto: MARIA CRISTINAMUÑOZ celular: 300 946 29 13.NOTA: Usuaria manifiesta que la direccin correcta parta la instalacin es: CR 25 BB CL 56 E -68 INTERIOR 101 01-Sep-2025 -- Actualizacion masia por pendientes de atencion WO0000003084835</t>
  </si>
  <si>
    <t>CL 56 CR 103 DA -77 (INT 220 )</t>
  </si>
  <si>
    <t>FLOR MARINA CHAVARRIA ESPINOSA</t>
  </si>
  <si>
    <t>-3122096114</t>
  </si>
  <si>
    <t xml:space="preserve"> 08-AUG-2025 11:58:10 -- EARBOLEH Se presenta la señora Flor Marina Chaarria Espinosa identificada con cdula 1216719380 solicitando el sericio de energa prepago nuea para la direccin CL 56 CR 103 DA -77 INTERIOR 220  Medelln. Presenta: cdula formato de la solicitud retie factura de sericios ecina. Contacto: Flor Marina Chaarria 3122096114. Sujeto a erificacin en terreno.01-Sep-2025 -- Actualizacion masia por pendientes de atencion WO0000003084835</t>
  </si>
  <si>
    <t>CL 56 CR 102 -208 (INT 320 )</t>
  </si>
  <si>
    <t>CAMILO ABEL BERTEL</t>
  </si>
  <si>
    <t>-3226019518</t>
  </si>
  <si>
    <t xml:space="preserve"> 19-AUG-2025 10:26:24 -- EARBOLEH Se presenta usuario Camilo Abel Bertel identificado con cdula 3442077 solicitando el sericio de energa prepago Nuea para la direccin CL 56 CR 102 -208 INTERIOR 320  Medelln. Presenta: cdula formato de la solicitud retie factura de sericios ecina. Contacto: Camilo Abel Bertel 3226019518. Sujeto a erificacin en terreno. Pedido anterior cancelado: PED-3478237-S6S4 01-Sep-2025 -- Actualizacion masia por pendientes de atencion WO0000003084835</t>
  </si>
  <si>
    <t>CL 49 AA CR 99 EE -58 (INT 393 )</t>
  </si>
  <si>
    <t>JENNY RESTREPO ALVAREZ</t>
  </si>
  <si>
    <t>-3226120723</t>
  </si>
  <si>
    <t xml:space="preserve"> 19-AUG-2025 15:48:01 -- JMORAOS Usuaria solicita energa prepago presenta : Cedula sana posesin y formatos. Consulta en BDME y centrales sin noedad. 3226120723.01-Sep-2025 -- Actualizacion masia por pendientes de atencion WO0000003084835</t>
  </si>
  <si>
    <t>CL 56 CR 103 DA -30 (INT 2235 )</t>
  </si>
  <si>
    <t>LISETH RIVAS RIVAS</t>
  </si>
  <si>
    <t>-3226785608</t>
  </si>
  <si>
    <t xml:space="preserve"> 21-AUG-2025 15:35:37 -- EQUINCV Usuaria en calidad de propietaria solicita la instalacin del medidor de energa prepago por pila pblica de acuerdo con el pedido PED-3477889-Y2X9 para la direccin CL 56 CR 103 DA -30 INTERIOR 2235  de Medelln- Barrio Olaya. Pta: Formulario diligenciado acuerdo de pago pagare copia de la cdula declaracin de cumplimiento y copia matricula del tcnico. Faor llamar antes de ir al celular 3226785608 Sra. Liseth Rias o al celular 3137330385 Sra. Cecilia Martnez. 01-Sep-2025 -- Actualizacion masia por pendientes de atencion WO0000003084835</t>
  </si>
  <si>
    <t>'CR 105 A CL 62 C -23</t>
  </si>
  <si>
    <t>JUAN DAVID OROZCO ASMAR</t>
  </si>
  <si>
    <t>-3044259915</t>
  </si>
  <si>
    <t xml:space="preserve"> 27-AUG-2025 13:42:05 -- SMONTESM ENERGIA PREPAGO UNIDAD OFERTA HOGARES JUAN DAVID OROZCO ASMAR CR 105 A CL 62 C -23 Medelln CEL 3019527077-311670544801-Sep-2025 -- Actualizacion masia por pendientes de atencion WO0000003084835</t>
  </si>
  <si>
    <t>'CR 105 A CL 62 C -25</t>
  </si>
  <si>
    <t>-3019527077</t>
  </si>
  <si>
    <t xml:space="preserve"> 27-AUG-2025 13:47:26 -- SMONTESM ENERGIA PREPAGO UNIDAD OFERTA HOGARES CR 105 A CL 62 C -25 Medelln JUAN DAVID OROZCO ASMAR CEL 3019527077-311670544801-Sep-2025 -- Actualizacion masia por pendientes de atencion WO0000003084835</t>
  </si>
  <si>
    <t>'CR 43 CL 63 -49</t>
  </si>
  <si>
    <t>EVELIO MORALES GARCIA</t>
  </si>
  <si>
    <t>-3136490905</t>
  </si>
  <si>
    <t xml:space="preserve"> 28-AUG-2025 08:37:10 -- BAGUDEO Usuario EVELIO MORALES GARCIA cc 70721558 con direccin CR 43 CL 63 -49 barrio San Miguel Medelln Instalacin dentro del mercado objetio. Telfono de contacto 3136490905. Solicitud gestionada Unidad Oferta Hogares - no se encuentra incluido en BDME.01-Sep-2025 -- Actualizacion masia por pendientes de atencion WO0000003084835</t>
  </si>
  <si>
    <t>DIAG 17 C CL 56 A -4 (INT 104 )</t>
  </si>
  <si>
    <t>DEISSY ROSITA JIMENEZ JIMENEZ</t>
  </si>
  <si>
    <t>-3008655308</t>
  </si>
  <si>
    <t xml:space="preserve"> 28-AUG-2025 16:55:55 -- CCARDORA Usuario Deissy Rosita Jimenez Jimenez con c.c 43.973.562 en calidad de propietario solicita conexin del sericio energa prepago para la direccin DIAG 17 C CL 56 A -4 INTERIOR 104  del Municipio de Medelln presenta formularios diligenciados cdula consulta en BDME centrales de riesgo facturaba con el nmero de contrato 11855019 en modalidad pospago. Faor llamar antes de ir al celular 3008655308. Usuario acepta deuda.Nota: El pedido se ingresa sujeto a erificacin en terreno.01-Sep-2025 -- Actualizacion masia por pendientes de atencion WO0000003084835</t>
  </si>
  <si>
    <t>CL 49 CR 99 E -91 (INT 2204 )</t>
  </si>
  <si>
    <t>NEILA DE JESUS RUEDA DE COLORADO</t>
  </si>
  <si>
    <t>-3243407438</t>
  </si>
  <si>
    <t xml:space="preserve"> 29-AUG-2025 12:42:08 -- HLOPEA Usuaria en calidad de propietaria Neila de Jess Rueda con cdula 32017428 solicita elsericiode energa prepago por encontrarse en el mercado objetio para la direccinCL 49 CR 99 E -91 INTERIOR 2204 barrio Juan XXIII La Quiebramunicipio de Medelln.Presenta formulario diligencia pagar y acuerdo de pagocon huellascdula originalfactura de energa del contrato 12880607. Telfonos de contacto: 3243407438-3207565026. Llamar antes de ir.01-Sep-2025 -- Actualizacion masia por pendientes de atencion WO0000003084835</t>
  </si>
  <si>
    <t>'CL 128 SUR CR 42 -16'</t>
  </si>
  <si>
    <t>Harvey Johan Quiroz Cano</t>
  </si>
  <si>
    <t xml:space="preserve"> -3017792477</t>
  </si>
  <si>
    <t xml:space="preserve"> 04-SEP-2025 15:42:34 -- WSUAREBE Presentan solicitud de energa prepago solicitud diligenciada y firmada impuesto predial igente faor llamar a 3146525880.</t>
  </si>
  <si>
    <t>414 (CASA SOLA VECINO DIVE QUE SALIO Y NO CONTESTAN) X DEIBYS</t>
  </si>
  <si>
    <t>CL 45 SUR CR 72 -9 (INT 9843 )'</t>
  </si>
  <si>
    <t>Andres Felipe Restrepo Guevara</t>
  </si>
  <si>
    <t>2862268-3136260695</t>
  </si>
  <si>
    <t xml:space="preserve"> 05-SEP-2025 12:39:51 -- DESTRAAR  Andres Felipe Restrepo Gueara cc 8433349 en calidad de propietario solicita cambio de energa a energa  prepago para la direccin CL 45 SUR CR 72 -9 INTERIOR 9843  en Medellin. Presenta solicitud diligencia cedula e impuesto predial igente. Cliente acepta deuda para migrarla al contrato prepago se informa al usuario que por definicin de la empresa si cambia a la modalidad pospago en adelante no podr oler a solicitar el sericio prepago para esa direccin y se le informa que el cambio tiene costos asociados al medidor pospago e instalacin y se hace claridad que si el usuario tiene el medidor anterior lo puede llear para hacer calibracin si este cumple las condiciones se puede instalar y as eitar la compra de un nueo medidor.</t>
  </si>
  <si>
    <t>CR 99 DC CL 48 C -25 (INT 201 )'</t>
  </si>
  <si>
    <t>Jenny Viviana Zea Zapata</t>
  </si>
  <si>
    <t xml:space="preserve">2126611- </t>
  </si>
  <si>
    <t xml:space="preserve"> 04-SEP-2025 09:17:00 -- JOQUENRO Viene del pedido PED-3489845-M3R1...Usuario solicita medidor prepago para el inmueble ubicado en la direccin CR 99 DC CL 48 C -25 INTERIOR 201  Barrio: San Jaier Municipio de Medelln. Presenta: Acuerdo de pago P-654 firmado Pagar P-655 y carta de instrucciones firmada P-652 Solicitud Energa EPM Prepago Cdula Documento de isita zona prepago se ingresa direccin segn documento de isitaDatos de contacto: 3218738131</t>
  </si>
  <si>
    <t xml:space="preserve">con pretales </t>
  </si>
  <si>
    <t>'RURAL_163008125700000000_ITAGUI AJIZAL'</t>
  </si>
  <si>
    <t>Hernan Augusto Garcia Atehortua</t>
  </si>
  <si>
    <t xml:space="preserve"> -3196203452</t>
  </si>
  <si>
    <t xml:space="preserve"> 02-SEP-2025 16:15:32 -- LCORREMA En calidad de propietario requiere la instalacin del medidor de energa prepago para la iienda ubicada en la RURAL163008125700000000ITAGUI Presenta cedula factura certificado de sana posesin consulta en centrales de riesgo y BDME</t>
  </si>
  <si>
    <t>'RURAL_163019591500000101_163019591500000101'</t>
  </si>
  <si>
    <t>Cesar Ivan Vera Ruiz</t>
  </si>
  <si>
    <t xml:space="preserve"> -3044549040</t>
  </si>
  <si>
    <t xml:space="preserve"> 02-SEP-2025 14:03:09 -- LCORREMA En calidad de propietario  CESAR IVAN VERA RUIZ con CC: 71682726 requiere la instalacin del sericio de energa de prepago para la iienda RURAL163019591500000101163019591500000101 en Itag contrato 12969096</t>
  </si>
  <si>
    <t>CL 40 CR 88 -121 (INT 301 )'</t>
  </si>
  <si>
    <t>Luz Elena Velez Monsalve</t>
  </si>
  <si>
    <t xml:space="preserve"> -3165830778</t>
  </si>
  <si>
    <t xml:space="preserve"> 08-SEP-2025 13:24:27 -- MZAPATO Usuaria en calidad de suscriptora solicita realizar el cambio de energa prepago del contrato 11229351 a energa conencional. Para ello presenta el formato diligenciado facturas canceladas y copia de la cdula.</t>
  </si>
  <si>
    <t>'RURAL_163007390000000000_163007390000000000'</t>
  </si>
  <si>
    <t>William De Jesus Puerta Franco</t>
  </si>
  <si>
    <t xml:space="preserve"> -3172623804</t>
  </si>
  <si>
    <t xml:space="preserve"> 08-SEP-2025 10:03:31 -- DMUNERA Propietario solicita cambio a energa prepago el contrato 11866675 se alida estado Retiro definitio por falta de pago presenta cdula original y certificado de sana posesin es barrio el ajizal sector el beneficio al frente de la casa prefabricada llamar antes de ir al 3124606827.</t>
  </si>
  <si>
    <t>414 (CASA SOLA Y NO CONTESTAN) X DEIBYS</t>
  </si>
  <si>
    <t>CR 79 CL 2 B -43 (INT 101 )'</t>
  </si>
  <si>
    <t>Herman De Jesus Alvarez Velasquez</t>
  </si>
  <si>
    <t>4978483-3223306260</t>
  </si>
  <si>
    <t xml:space="preserve"> 09-SEP-2025 13:14:33 -- LCORPUSL En calidad de usuario el señor Herman de Jess larez con autorizacin del señor Carlos Jaier larez Velsquez identificado con cdula de ciudadana nmero 71.991.819 quien se acredita como propietario del inmueble ubicado en la direccin Carrera 79 Calle 2B 43 Interior 101 segn consta en el certificado de impuesto predial presenta solicitud de pasar de prepago a pospago en el sericio de energa elctrica en modalidad prepago correspondiente al contrato nmero 8480457.</t>
  </si>
  <si>
    <t xml:space="preserve">414 (NO FUE POSIBLE LOCALIZA USUARIO) X NELSON L </t>
  </si>
  <si>
    <t>'RURAL_163010105000000000_RURAL ITAGUI LOS GOMEZ'</t>
  </si>
  <si>
    <t>Willson Alberto Restrepo Alvarez</t>
  </si>
  <si>
    <t xml:space="preserve"> -3206952754</t>
  </si>
  <si>
    <t xml:space="preserve"> 08-SEP-2025 15:24:05 -- DMUNERA Usuario en calidad de hijo heredero dela propietaria fallecida solicita cambio de prepago a pospago el contrato 10931619 presenta predial certificado de defuncin y copia de la cdula es ereda el ajizal en la farmacia por el callejn sector los gatos telfono de contacto 32069852754 el usuario informa que a a comprar el medidor particular.</t>
  </si>
  <si>
    <t>CL 48 BB CR 99 DF -9 (INT 302 )'</t>
  </si>
  <si>
    <t>Juan Carlos Perez Gomez</t>
  </si>
  <si>
    <t xml:space="preserve"> -3015661807</t>
  </si>
  <si>
    <t xml:space="preserve"> 09-SEP-2025 07:50:40 -- YGUERREC Juan Carlos Perez Gomez con cdula 1037649368 solicita energa prepago para sector pila publica presenta constancia de primera isita certificado retie con nmero de matricula cdula y formato de energa prepago acuerdo de pago y pagare firmados. Faor llamar 3015661807.</t>
  </si>
  <si>
    <t>CL 48 BB CR 99 DF -9 (INT 303 )'</t>
  </si>
  <si>
    <t xml:space="preserve"> 09-SEP-2025 07:52:13 -- YGUERREC Juan Carlos Perez Gomez con cdula 1037649368 solicita energa prepago para sector pila publica presenta constancia de primera isita certificado retie con nmero de matricula cdula y formato de energa prepago acuerdo de pago y pagare firmados. Faor llamar 3015661807.</t>
  </si>
  <si>
    <t>'CR 99 DE CL 48 BC -28'</t>
  </si>
  <si>
    <t>Marina Usuga Garcia</t>
  </si>
  <si>
    <t xml:space="preserve"> -3007105002</t>
  </si>
  <si>
    <t xml:space="preserve"> 01-SEP-2025 14:42:08 -- FQUIRAMA CLIENTE  LUZ  MARINA USUGA GARCIA   CON  CC 42985801 SOLICITA EL SERVICIO DE ENERGIA PREPAGO PARA LA DIRECCION  CR 99 DE CL 48 BC -28 BARRIO  ALTOS  DE  LA  VIRGEN MEDELLN PRESENTA FORMATO DILIGENCIADO FIRMA ACUERDO DE PAGO Y PAGARE FOTOCOPIA DE LA CC  TEL DE CONTACTO  3007105002- 3009471037  LLAMAR  ANTES  DE  IR  SUJEO  A  VERIFICACION .</t>
  </si>
  <si>
    <t>'CR 50 A CL 6 SUR -27'</t>
  </si>
  <si>
    <t>Juan Pablo Tobon Cadavid</t>
  </si>
  <si>
    <t xml:space="preserve"> -3188989894</t>
  </si>
  <si>
    <t xml:space="preserve"> 02-SEP-2025 16:21:14 -- DMUNERA Usuario en calidad de propietario de la empresa ienna capital S.A.S solicita cambiar de prepago a pospago el contrato 8412154 presenta certificado de libertad con matricula 001-702097 y camara de comercio es en guayabal llamar antes de ir al 3188989874.</t>
  </si>
  <si>
    <t>'CR 65 D CL 25 -65'</t>
  </si>
  <si>
    <t>Luis Alfonso Bustamante cuartas</t>
  </si>
  <si>
    <t>2350050-3134765095</t>
  </si>
  <si>
    <t xml:space="preserve"> 02-SEP-2025 16:37:03 -- EARIASCA Usuario y propietario Luis Alfonso Bustamante cuartas identificado  con cdula No. 8.160.444  celular 313 476 50 95 solicita retiro definitio del sericio de energa prepago el cual esta ubicado en la direccin CR 65 D CL 25 -65 MEDELLN ANTIOQUIA barrio Antioquia para lo cual anexa promesa de compraenta factura cancelada del sericio en ceros documento de identificacin y formato de retiro definitio del sericio camara de comercio y RUT. Contrato 6726941. Sujeto a erificacin. Informa que es por unificacin.</t>
  </si>
  <si>
    <t>CR 77 CL 43 -54 (INT 303 )'</t>
  </si>
  <si>
    <t>Ramon De Jesus Ortiz Osorio</t>
  </si>
  <si>
    <t>3502205-3122599014</t>
  </si>
  <si>
    <t xml:space="preserve"> 05-SEP-2025 08:39:25 -- LCORPUSL El señor Ramon de Jesus Ortiz solicita el retiro del sericio de energa prepago ubicado en el inmueble con direccin  CR 77 CL 43 -54 INTERIOR 303  contrato 12233316. Indicando que se a retirar por remodelacin y se cambiara el uso del inmueble.</t>
  </si>
  <si>
    <t xml:space="preserve">601 (SE REQUIERE CAMBIO DE PRODUCTO DEBIDO A QUE EL PEDIDO APARECE COMO RETIRO DEFINITIVO PERO EL USUARIO DEBE SOLICITAR RETIRO + HV) X NELSON L </t>
  </si>
  <si>
    <t>CL 39 BC CR 113 A -23 (INT 9901 )'</t>
  </si>
  <si>
    <t>Lina Maria Jimenez</t>
  </si>
  <si>
    <t xml:space="preserve"> -3117685723</t>
  </si>
  <si>
    <t xml:space="preserve"> 08-SEP-2025 10:49:29 -- FALVARA Solicitud de sericio de energia prepago para la direccin CL 39 BC CR 113 A -23 INTERIOR 9901  barrio San Jaier 20 de julio conquistadores la comuna 13. contacto 3117685723-3126169170. por faor llamar antes de ir  la iienda permanece sola.  presenta documentos diligenciados.</t>
  </si>
  <si>
    <t>CR 144 CL 63 -21 (INT 101 )'</t>
  </si>
  <si>
    <t>Luis Horacio Marin</t>
  </si>
  <si>
    <t xml:space="preserve"> -3133612828</t>
  </si>
  <si>
    <t xml:space="preserve"> 08-SEP-2025 12:44:18 -- AZAPATAR Solicitud de sericio de energa prepago presenta certificado de sana posesin cedula formatos diligenciados. Barrio San Cristbal. Usuario Luis Marn contacto 3133612828</t>
  </si>
  <si>
    <t>CR 82 A CL 57 B -53 (INT 202 )'</t>
  </si>
  <si>
    <t>Erika Maria Florez Piedrahita</t>
  </si>
  <si>
    <t xml:space="preserve"> -3205584146</t>
  </si>
  <si>
    <t xml:space="preserve"> 08-SEP-2025 16:31:09 -- PALVAREO Usuaria en calidad de propietaria solicita Energa Prepago en el barrio Robledo el Pesebre municipio de Medelln CR 82 A CL 57 B -53 INTERIOR 202  sujeta a erificacin en terreno contacto Erika Mara Flrez Piedrahita con cdula 1.018.343.675 celular3205584146 presenta formato diligenciado acuerdo de pago pagar y cdula de la solicitante. Indica que esta habitable y tiene todo instalado. Verificando en nuestros sistemas de informacin cumple con el mercado objetio: Validacin cumplida. La direccin ingresada cumple con el mercado objetio. Estado de la instalacin: CORTADO.</t>
  </si>
  <si>
    <t>'CL 55 CR 120 F -28'</t>
  </si>
  <si>
    <t>Luis Albeiro Ciro Ciro</t>
  </si>
  <si>
    <t xml:space="preserve"> -3003891087</t>
  </si>
  <si>
    <t xml:space="preserve"> 09-SEP-2025 07:48:06 -- PGONZAGA Solicita energia prepago para la direccion CL 55 CR 120 F -28 medellin anexa cuenta con contrato 11200838 cedula bdme telefono contacto 3003891087 llamar anres de ir</t>
  </si>
  <si>
    <t>CL 48 C CR 99 CE -4 (INT 9901 )'</t>
  </si>
  <si>
    <t>Hector De Jesus Gonzalez Vergara</t>
  </si>
  <si>
    <t xml:space="preserve"> -3136381336</t>
  </si>
  <si>
    <t xml:space="preserve"> 04-SEP-2025 15:33:55 -- SRAMIRGA Usuario en calidad de propietario solicita sericio de energa prepago para la direccin CL 48 C CR 99 CE -4 INTERIOR 101  en la ciudad de Medelln presenta cedula de ciudadana formulario acuerdo de pago y pagar. Faor llamar antes de ir Telfono 3136381336.</t>
  </si>
  <si>
    <t xml:space="preserve">414 (SE VISITA Y NO HAY NADIE Y NO CONTESTAN) X NELSON L </t>
  </si>
  <si>
    <t>CR 33 CL 2 SUR -166 (INT 202 )'</t>
  </si>
  <si>
    <t>Juan Alberto Gaviria</t>
  </si>
  <si>
    <t xml:space="preserve"> -3104419575</t>
  </si>
  <si>
    <t xml:space="preserve"> 05-SEP-2025 08:42:09 -- EARIASCA Usuaria uan Alberto Gairia con documento No 98.569.937 celular 310 441 95 75 - 313 531 20 90 solicita sericio de energa prepago para la direccin CR 33 CL 2 SUR -166 INTERIOR 202  MEDELLN ANTIOQUIA barrio poblado para que se instale energa prepago cumple mercado objetio segn alidacin en Vision. Presenta formato diligenciado pagare acuerdo de pago y cedula original y contrato No. 3078689.</t>
  </si>
  <si>
    <t>CL 47 CR 1 C -79 (INT 204 )'</t>
  </si>
  <si>
    <t>Maria De La Luz Henao Osorno</t>
  </si>
  <si>
    <t xml:space="preserve"> -3045722927</t>
  </si>
  <si>
    <t xml:space="preserve"> 02-SEP-2025 09:38:00 -- XLOAIZAD USUARIO MARIA DE LA LUZ HENAO OSORIO CC 29210046 LA DIRECCIN CL 47 CR 1 C -79 INTERIOR 204  MUNICIPIO MEDELLN BARRIO BRISAS DE ORIENTE. INSTALACIN DENTRO DEL MERCADO OBJETIVO FIRMA SOLICITUD ACUERDO PAGAR TELFONO DE CONTACTO CLIENTE 3103773482-3045722927. SOLICITUD GESTIONADA POR UNIDAD OFERTA HOGARES</t>
  </si>
  <si>
    <t>'CL 42 CR 30 -27'</t>
  </si>
  <si>
    <t>Hector Augusto Castaño Giraldo</t>
  </si>
  <si>
    <t xml:space="preserve"> -3117694143</t>
  </si>
  <si>
    <t xml:space="preserve"> 03-SEP-2025 13:20:07 -- GMENDEZR Se presenta propietario con impuesto predial igente solicita retiro del sericio de energa de la CL 42 CR 30 -27 el cual esta prepago no tiene deuda pendiente si es posible llamar antes de la isita al 3128859682 o al 3117694143.</t>
  </si>
  <si>
    <t>'CR 37 CL 64 -24'</t>
  </si>
  <si>
    <t>Liliana Maria Rojas Henao</t>
  </si>
  <si>
    <t xml:space="preserve"> -3026308706</t>
  </si>
  <si>
    <t xml:space="preserve"> 02-SEP-2025 08:26:53 -- EARBOLEH Se presenta usuaria Liliana Maria Rojas Henao  identificado con cdula 43501802 solicitando el sericio de energa Prepago MO para la direccin CR 37 CL 64 -24 Medelln. Presenta: cdula formato de la solicitud pagar acuerdo de pago factura de sericios. Contacto: Liliana Maria Rojas 3026308706 - 3242412294.</t>
  </si>
  <si>
    <t>CL 30 A CR 83 B -38 (INT 206 )'</t>
  </si>
  <si>
    <t>Nicanor Dario Serna Madrid</t>
  </si>
  <si>
    <t>5790400-3104528764</t>
  </si>
  <si>
    <t xml:space="preserve"> 04-SEP-2025 15:00:16 -- CSUAZAL En calidad de propietario el señor Nicanor Daro Serna Madrid con documento No 71.663.811 celular 3104528764 solicita cambio de sericio de Energa Prepago a Energa Pospago para la direccin CL 30 A CR 83 B -38 INTERIOR 206  Medelln barrio Beln Los Alpes. Presenta formato diligenciado impuesto predial y cdula adems se erifica y a la fecha no tiene saldos pendientes por pagar.</t>
  </si>
  <si>
    <t>'CL 34 AA CR 106 -93'</t>
  </si>
  <si>
    <t>Ana Lucia Rodriguez Velasquez</t>
  </si>
  <si>
    <t xml:space="preserve"> -3218055528</t>
  </si>
  <si>
    <t xml:space="preserve"> 03-SEP-2025 12:13:33 -- PGONZAGA Solicita cambio de producto de prepago a pospago para la direccion CL 34 AA CR 106 -93 medellin anexa cedula no tiene deuda telfono contacto 3218055528 llamar antes de ir.</t>
  </si>
  <si>
    <t>CR 110 CL 36 -9 (INT 103 )'</t>
  </si>
  <si>
    <t>Claudia Marcela Gutierrez Campuzano</t>
  </si>
  <si>
    <t xml:space="preserve"> -3006093720</t>
  </si>
  <si>
    <t xml:space="preserve"> 05-SEP-2025 13:18:14 -- DGUISAOT Se presenta el señor Carlos Rodas autorizado de la señora Claudia Marcela Gutirrez Campuzano con cdula 32150084 como propietaria a solicitar el retiro de la energa prepago a pospago de la instalacin CR 110 CL 36 -9 INTERIOR 103  ya se encuentra sin deuda presenta formato de solicitud cedula y carta de sana posesin. Faor llamar antes de ir al celular 3013701534.</t>
  </si>
  <si>
    <t>CL 18 CR 90 -102 (INT 109 )'</t>
  </si>
  <si>
    <t>Mary Isabel Paniagua Cardona</t>
  </si>
  <si>
    <t xml:space="preserve"> -3117966679</t>
  </si>
  <si>
    <t xml:space="preserve"> 05-SEP-2025 15:52:52 -- LCORPUSL En calidad de propietaria la señora Mary Isabel Paniagua identificada con cedula 31.411.182 solicita el sericio de energa modalidad prepago ya que el inmueble ubicado en la direccin CL 18 CR 90 -102 INTERIOR 109  contrato 12780355 se encuentra en el mercado objetio y cumple con los requisito.trae certificado de sana posesin se consulta centrales de riesgo y BDME.</t>
  </si>
  <si>
    <t>CR 51 C CL 67 -41 (INT 203 )'</t>
  </si>
  <si>
    <t>Luzmila Franco Gomez</t>
  </si>
  <si>
    <t xml:space="preserve"> -3123864675</t>
  </si>
  <si>
    <t xml:space="preserve"> 03-SEP-2025 16:36:25 -- DOCAMPOL Luzmila Franco Gomez con documento No 32536139 solicita retiro de sericio de Energa prepago para la direccin CR 51 C CL 67 -41 INTERIOR 203  Medelln. Presenta formatos diligenciados y cdula.</t>
  </si>
  <si>
    <t>414 (CASA SOLA Y NO CNTESTAN ) X DEIBYS</t>
  </si>
  <si>
    <t>CL 18 D CR 89 -11 (INT 240 )'</t>
  </si>
  <si>
    <t>Julio Cesar Sepulveda</t>
  </si>
  <si>
    <t>5469566-3225469566</t>
  </si>
  <si>
    <t xml:space="preserve"> 02-SEP-2025 15:42:54 -- CAGUIRRE Se presenta el sr Julio Cesar Sepleda con cc 98615633 solicita energa prepago MO en la direccin CL 18 D CR 89 -11 INTERIOR 240  Medelln firma pagar y acuerdo de pago presenta contrato 11461991 y cedula original telfono de contacto 3225469566 llamar antes de ir.</t>
  </si>
  <si>
    <t>CL 30 AC CR 89 C -39 (INT 401 )'</t>
  </si>
  <si>
    <t>Maria Odilia Duque De Aguirre</t>
  </si>
  <si>
    <t xml:space="preserve"> -3212496455</t>
  </si>
  <si>
    <t xml:space="preserve"> 02-SEP-2025 09:16:46 -- BAGUDEO Usuario MARIA ODILIA DUQUE DE AGUIRRE CC 43002020 con direccin CL 30 AC CR 89 C -39 INTERIOR 401  barrio Violetas Instalacin dentro del mercado objetio. Telfono de contacto 3212496455. Solicitud gestionada Unidad Oferta Hogares - no se encuentra incluido en BDME.</t>
  </si>
  <si>
    <t>CL 31 CC CR 87 C -99 (INT 229 )'</t>
  </si>
  <si>
    <t>Sandra Regina Perez Uribe</t>
  </si>
  <si>
    <t>4404319-3134404319</t>
  </si>
  <si>
    <t xml:space="preserve"> 04-SEP-2025 16:03:27 -- BAGUDEO Usuario SANDRA REGINA PEREZ CC 43828561 CEL 3134404319 con direccin CL 31 CC CR 87 C -99 INTERIOR 229  barrio Beln Mercedes Medelln Instalacin dentro del mercado objetio. Solicitud gestionada Unidad Oferta Hogares - no se encuentra incluido en BDME</t>
  </si>
  <si>
    <t>CL 59 CR 65 -12 (INT 207 )'</t>
  </si>
  <si>
    <t>Jimmy Alexis Rengifo Quintero</t>
  </si>
  <si>
    <t xml:space="preserve"> -3017149141</t>
  </si>
  <si>
    <t xml:space="preserve"> 05-SEP-2025 13:25:26 -- BGOMEZAR Solicitud de cambio a energa prepago mercado objetio.  CL 59 CR 65 -12 INTERIOR 207 .  Jimmy Alexis Rengifo Quintero 3017149141</t>
  </si>
  <si>
    <t>CL 58 CR 92 A -101 (INT 264 )'</t>
  </si>
  <si>
    <t>Aiduth Guerras Contreras</t>
  </si>
  <si>
    <t xml:space="preserve"> -3135547123</t>
  </si>
  <si>
    <t xml:space="preserve"> 04-SEP-2025 06:58:52 -- MRAMOSPE Usuario AIDUTH GUERRA CONTRERAS TEL 3135547123-3102414087 con direccin CL 58 CR 92 A -101 INTERIOR 264  Medelln Barrio BLANQUIZAL Instalacin dentro del mercado objetio. Telfono de contacto CONTACTO NOEMY CONTRERAS 3135547123-3102414087. Solicitud gestionada por Unidad Oferta Hogares</t>
  </si>
  <si>
    <t>CR 127 CL 63 -50 (INT 217 )'</t>
  </si>
  <si>
    <t>Claudia Nancy Velasquez Varela</t>
  </si>
  <si>
    <t xml:space="preserve"> -3008448163</t>
  </si>
  <si>
    <t xml:space="preserve"> 05-SEP-2025 11:23:25 -- DGUISAOT Se presenta la señora Claudia Nancy Velsquez Varela con cdula 43206886 solicitando el sericio de energa prepago para la instalacin CR 127 CL 63 -50 INTERIOR 217  de Medelln el cual est dentro del mercado objetio con deuda 471.673 aporta formatos de solicitud pagar acuerdo de pago y cdula. Faor llamar antes de ir al celular 3008448163 - 3004801247.</t>
  </si>
  <si>
    <t>CR 49 CL 50 -41 (INT 7000 )'</t>
  </si>
  <si>
    <t>Guillermo Leon Cardona Llano</t>
  </si>
  <si>
    <t xml:space="preserve"> -3168517689</t>
  </si>
  <si>
    <t xml:space="preserve"> 03-SEP-2025 15:41:15 -- PGONZAGA Solicita energia Enerunto cerca al centro comercial la candelaria para modulo 17 se ingresa con direccion CR 49 CL 50 -41 INTERIOR 7000  Medellin anexa permiso de espacio publico y cedula telefono contacto 3168517689 llamar antes de ir</t>
  </si>
  <si>
    <t>440 (LOCAL NO TIENE TUBERIA CANALIZADA USUARIO APENAS LO VA CONSTRUIR) X DEIBYS413 (SE LLEGA ALLOCAL Y AL USUARIOLE FALTA LA PAPELERIA DECL CUMPL) X DEIBYS</t>
  </si>
  <si>
    <t>'136029754382400201</t>
  </si>
  <si>
    <t>JUAN DAVID PEREZ MEJIA</t>
  </si>
  <si>
    <t>-3234960011</t>
  </si>
  <si>
    <t xml:space="preserve"> 29-AUG-2025 09:40:29 -- DOCAMPOL Usuario en calidad de propietario Juan Daid Prez Meja con cdula 1000902290 solicita sericio de energa en modalidad prepago para la instalacin RURAL136029754382400201 en Medelln  presenta formulario diligenciado declaracin de cumplimiento y cdula pedido de HV anulado PED-3492624-M7S9.01-Sep-2025 -- Actualizacion masia por pendientes de atencion WO0000003084835</t>
  </si>
  <si>
    <t>'136029754376900302</t>
  </si>
  <si>
    <t>PAULA ROCIO CUERO PEREA</t>
  </si>
  <si>
    <t>-3136961069</t>
  </si>
  <si>
    <t xml:space="preserve"> 21-AUG-2025 10:32:53 -- FALVARA Solicitud de sericio de energia prepago nuea  se anulo pedido PED-3464139-X3Y0 Rural136029754376900302 Presenta documentos diligenciados. barrio Olaya.  por faor llamar antes de ir contacto 3136961069.01-Sep-2025 -- Actualizacion masia por pendientes de atencion WO0000003084835</t>
  </si>
  <si>
    <t>'RURAL_114012167500000000_114012167500000000</t>
  </si>
  <si>
    <t>JULIO ERNESTO CIRO GIRALDO</t>
  </si>
  <si>
    <t>-3115194390</t>
  </si>
  <si>
    <t xml:space="preserve"> 26-AUG-2025 11:42:58 -- GMENDEZR Se presenta propietario con sana posesin solicitando serici de energa MO para la RURAL114012167500000000 del municipio de Medelln presenta certificado de sana posesin cedula solicitud P-652-654 y 655 asume la deuda  a la fecha de 1.347.816 si es posible llamar antes de la isita al 311519439001-Sep-2025 -- Actualizacion masia por pendientes de atencion WO0000003084835</t>
  </si>
  <si>
    <t>'RURAL_163007406500000401_163007406500000401</t>
  </si>
  <si>
    <t>PAOLA ANDREA MARIN GRISALES</t>
  </si>
  <si>
    <t>-3017959587</t>
  </si>
  <si>
    <t xml:space="preserve"> 26-AUG-2025 16:25:52 -- SCANOLAC En calidad de propietaria solicita sericio de energa prepago para la direccin RURAL163007406500000401 en el municipio Itag Antioquia en el barrio la Ajizal para esta solicitud presenta formato diligenciado y firmado pagare y acuerdo de pago cedula del solicitante.01-Sep-2025 -- Actualizacion masia por pendientes de atencion WO0000003084835</t>
  </si>
  <si>
    <t>'RURAL_147001654000000000_LA PALMA</t>
  </si>
  <si>
    <t>AMPARO EDELMIRA MUÑOZ OSPINA</t>
  </si>
  <si>
    <t>-3053583452</t>
  </si>
  <si>
    <t xml:space="preserve"> 01-SEP-2025 11:50:12 -- DGUISAOT Usuaria en calidad de propietaria solicita energa prepago para la instalacin RURAL147001654000000000LA PALMA de Medelln se realiza consulta y esta en el mercado objetio faor llamar antes de ir al celular 3053583452.01-Sep-2025 -- Actualizacion masia por pendientes de atencion WO0000003084835</t>
  </si>
  <si>
    <t>'RURAL_163017132000009901_163017132000009901</t>
  </si>
  <si>
    <t>MARIA GLORIA ACENET RAMIREZ PEREZ</t>
  </si>
  <si>
    <t>2779999-3106003857</t>
  </si>
  <si>
    <t xml:space="preserve"> 01-SEP-2025 16:10:09 -- SPUERTAM En calidad de propietaria la Sra. Mara Gloria Acenet Ramrez Prez identificada con CC 42774390y Cel: 3106003857  y 3004452066 presenta solicitud de energa prepago para la direccin RURAL163017132000009901163017132000009901 con contrato 12944262 Deuda de 5.475.620. Presenta documentos diligenciados y firmados cdula factura de EPM y certificado de Sana Posesin.01-Sep-2025 -- Actualizacion masia por pendientes de atencion WO0000003084835</t>
  </si>
  <si>
    <t>'CL 80 SUR CR 63 A -500</t>
  </si>
  <si>
    <t>LA EST</t>
  </si>
  <si>
    <t>ALONSO ALZATE OROZCO</t>
  </si>
  <si>
    <t>-3004349926</t>
  </si>
  <si>
    <t xml:space="preserve"> 14-AUG-2025 09:19:43 -- DRODRMON En calidad de propietario solicita instalacin del sericio de ENERPUNTO para una enta ambulante. Cliente presenta: certificado de la Alcalda de espacio pblico cdula Solicitud de sericio diligenciada acuerdo de pago pagare y carta de instruccin firmadas por el propietario. Contacto: 3004349926  SUJETO A VERIFICACIN01-Sep-2025 -- Actualizacion masia por pendientes de atencion WO0000003084835</t>
  </si>
  <si>
    <t>CL 42 CR 105 -5 (INT 100 )</t>
  </si>
  <si>
    <t>OSCAR ADRIAN FERNANDEZ ZAPATA</t>
  </si>
  <si>
    <t>2533134-3002394339</t>
  </si>
  <si>
    <t xml:space="preserve"> 25-AUG-2025 15:04:14 -- FQUIRAMA CLIENTE OSCAR  ADRIAN   FERNANDEZ  ZAPATA  CON  CC 98569867  SOLICITA EL SERVICIO DE ENERGIA PREPAGO PARA LA DIRECCION   CL 42 CR 105 -5  INTERIOR  100    BARRIO  SAN  JAVIERMEDELLN PRESENTA FORMATO DILIGENCIADO FIRMA ACUERDO DE PAGO Y PAGARE FOTOCOPIA DE LA CC FACTURA DEL INMUEBLE   CONTRATO 366901  TEL DE CONTACTO   3002394339  LLAMAR  NATES  DE IRSUJTO  A  VERIFICACION  01-Sep-2025 -- Actualizacion masia por pendientes de atencion WO0000003084835</t>
  </si>
  <si>
    <t>CL 48 FE CR 102 A -16 (INT 201 )</t>
  </si>
  <si>
    <t>MARIA DEL SOCORRO LONDOÑO LONDOÑO</t>
  </si>
  <si>
    <t>-3123361102</t>
  </si>
  <si>
    <t xml:space="preserve"> 26-AUG-2025 14:54:06 -- MRINCOMU Pedido Prepago Nueo ingresado por Control PrdidasUsuario: Mara Del Socorro Londoño LondoñoCdula: 21491152Celular:  3123361102Direccin: CL 48 FE CR 102 A -16 INTERIOR 201 01-Sep-2025 -- Actualizacion masia por pendientes de atencion WO0000003084835</t>
  </si>
  <si>
    <t>CL 48 FA CR 100 EA -45 (INT 202 )</t>
  </si>
  <si>
    <t>OMAR DE JESUS GOEZ FLOREZ</t>
  </si>
  <si>
    <t xml:space="preserve"> 26-AUG-2025 14:59:19 -- MRINCOMU Pedido Prepago Nueo ingresado por Control PrdidasUsuario: Omar De Jess Goez FlrezCdula: 70433403Celular:  3123361102Direccin: CL 48 FA CR 100 EA -45 INTERIOR 202 01-Sep-2025 -- Actualizacion masia por pendientes de atencion WO0000003084835</t>
  </si>
  <si>
    <t>'CL 48 FF CR 100 AE -62</t>
  </si>
  <si>
    <t>SAMUEL ELIAS ARROYO TAPIA</t>
  </si>
  <si>
    <t xml:space="preserve"> 26-AUG-2025 15:13:59 -- MRINCOMU Pedido Prepago Nueo ingresado por Control PrdidasUsuario: Samuel Elias Arroyo TapiasCdula: 1078577070Celular:  3123361102Direccin: CL 48 FF CR 100 AE -6201-Sep-2025 -- Actualizacion masia por pendientes de atencion WO0000003084835</t>
  </si>
  <si>
    <t>CR 17 D CL 56 BB -91 (INT 304 )</t>
  </si>
  <si>
    <t>GISLEN DANIELA RIOS MARIN</t>
  </si>
  <si>
    <t>-3103916454</t>
  </si>
  <si>
    <t xml:space="preserve"> 28-AUG-2025 14:34:06 -- IGILRE Se presenta la señora Gislen Daniela Ros Marn con cdula 1036670724 de Itag solicitando la instalacin del sericio de energa prepago en la direccin CR 17 D CL 56 BB -91 INTERIOR 304  municipio de Medelln  Barrio Enciso uso residencial.  Presenta formulario acuerdo de pago y pagar documentos de solicitud inicial 23520410 e informe de isita tcnica donde se informa el cambio de producto por zona de pila pblica. Faor llamar antes de ir.  Contacto: Daniela Ros celular 3103916454. 01-Sep-2025 -- Actualizacion masia por pendientes de atencion WO0000003084835</t>
  </si>
  <si>
    <t>CL 48 F CR 102 A -20 (INT 202 )</t>
  </si>
  <si>
    <t>LUZ ARLENIS FUENTES POSADA</t>
  </si>
  <si>
    <t>-3018442387</t>
  </si>
  <si>
    <t xml:space="preserve"> 28-AUG-2025 17:00:17 -- EROLDANG Usuaria solicita el sericio de energa prepago realiz inicialmente pedido de HV PED-3470597-X9P0 este fue anulado porque deba solicitar energa prepago. Presenta solicitud de sericio energa prepago acuerdo de pago pagar y carta de instrucciones compraenta del inmueble factura de sericios de acueducto de la instalacin cdula original declaracin de cumplimiento RETIE y matricula del electricista. Nmeros de contacto: 3018442387.01-Sep-2025 -- Actualizacion masia por pendientes de atencion WO0000003084835</t>
  </si>
  <si>
    <t>'CL 48 F CR 99 CC -65</t>
  </si>
  <si>
    <t>MARYORI CASTILLO JIMENEZ</t>
  </si>
  <si>
    <t>4960329-3127093433</t>
  </si>
  <si>
    <t xml:space="preserve"> 25-08-2025 15:22:35-KSEPULFMOD-Sra. Maryori Castillo Jimenez solicita nuea isita.  llamar al cel: 3127093334 o llamar al fijo: 6044960329  id: 7dc0b602-542e-4996-9002-ddfe4ca78452 aortiza 09-06-2025 14:11:12--FNXWEAPICRMPROD-Sra. Maryori Castillo Jimenez solciita nuea isita.  llamar al cel: 3127093334 o llamar al fijo: 6044960329  id: b1e23546-fa22-46ed-84d4-bf846e1e2fc3 kcastrpa 414. En la isita a la iienda nadie atiende al llamado se eidencia casa sola  Va telefnica usuario manifiesta no podernos. Atender  no est en casa  Cristian Guillen 14042025 16:49:37 14-04-2025 16:56:08--NCORRRMOD-414. En la isita a la iienda nadie atiende al llamado se eidencia casa sola  Va telefnica usuario manifiesta no podernos. Atender  no est en casa Cristian Guillen 14042025 16:49:37 04-APR-2025 10:06:09 -- AZAPATAR Usuaria en calidad de titular solicita de retiro del sericio de energa prepago con el fin de tener el sericio conencional presenta formatos diligenciados y cedula original. Por faor llamar antes de ir al 3127093433 Barrio Floresta Juan XXIII01-Sep-2025 -- Actualizacion masia por pendientes de atencion WO0000003084835</t>
  </si>
  <si>
    <t>'CL 39 A CR 101 -11</t>
  </si>
  <si>
    <t>MARTA AURORA CORREA ALZATE</t>
  </si>
  <si>
    <t>5820445-3127274822</t>
  </si>
  <si>
    <t xml:space="preserve"> 21-AUG-2025 11:32:30 -- CSUAZAL En calidad de propietaria-suscriptora la señora Marta Aurora Correa lzate con documento No 32528488 celular 3127274822 solicita cambio de sericio de Energa Prepago a Energa Pospago para la direccin CL 39 A CR 101 -11 Medelln barrio San Jaier. Presenta formato de solicitud diligenciado cdula y se erifica en OPEN y a la fecha no presenta saldos pendientes por cancelar.01-Sep-2025 -- Actualizacion masia por pendientes de atencion WO0000003084835</t>
  </si>
  <si>
    <t>CL 40 H SUR CR 41 -3 (INT 2000 )</t>
  </si>
  <si>
    <t>CINDY VANESA PUERTA ECHAVERRIA</t>
  </si>
  <si>
    <t>-3002985006</t>
  </si>
  <si>
    <t xml:space="preserve"> 22-AUG-2025 15:04:08 -- YGIRALGI En calidad de autorizada del suscriptor solicita retirar el sericio de energia prepago Enerpunto de la direccin CL 40 H SUR CR 41 -3 INTERIOR 2000  en el municipio de Enigado por motio de terminacin de la enta estacionaria. Por gestin interna y autorizacin de cartera presenta carta de autorizacin del suscriptor formulario y cdula. Contacto: Cindy Vanesa Puerta Echaerria celular: 3002985006. Sujeto a erificacin en terreno.01-Sep-2025 -- Actualizacion masia por pendientes de atencion WO0000003084835</t>
  </si>
  <si>
    <t>CL 20 CR 84 F -2 (INT 210 )</t>
  </si>
  <si>
    <t>MONICA MARIA VELEZ MONTOYA</t>
  </si>
  <si>
    <t>-3147599443</t>
  </si>
  <si>
    <t xml:space="preserve"> 27-AUG-2025 13:46:58 -- GMENDEZR Se presenta suscriptora solicita cambio de producto de prepago a pospago presenta solicitud P-652 y cdula no tiene deuda pendiente. faor llamar antes de la isita 3147597443. Cliente informa que no tiene el medidor anterior desea que EPM le instale uno nueo. 01-Sep-2025 -- Actualizacion masia por pendientes de atencion WO0000003084835</t>
  </si>
  <si>
    <t>CL 59 B CR 80 A -51 (INT 103 )</t>
  </si>
  <si>
    <t>MONICA ISABEL CARDONA PULGARIN</t>
  </si>
  <si>
    <t>-3024255866</t>
  </si>
  <si>
    <t xml:space="preserve"> 27-AUG-2025 14:31:17 -- EARBOLEH Se presenta usuaria Monica Isabel Cardona Pulgarin identificado con cdula 32183045 solicitando el cambio de sericio de energa prepago a pospago para la direccin CL 59 B CR 80 A -51 INTERIOR 103  Medelln. Presenta: cdula formato de la solicitud de sericio de energa prepago. Se erifica y no tiene deuda  se informa que en el futuro no podr solicitar nueamente el sericio de energa prepago. Contacto: Monica Isabel Cardona 3024255866. Sujeto a erificacin en terreno.01-Sep-2025 -- Actualizacion masia por pendientes de atencion WO0000003084835</t>
  </si>
  <si>
    <t>CR 103 CL 48 B -42 (INT 301 )</t>
  </si>
  <si>
    <t>ROSA ELIZA CHIRIVI CHIRIVI</t>
  </si>
  <si>
    <t>3431052-3217923360</t>
  </si>
  <si>
    <t xml:space="preserve"> 01-SEP-2025 15:27:22 -- CSUAZAL En calidad de propietaria la señora Rosa Eliza Chirii Chirii con documento No 41.691.480 celular 3217923360 solicita cambio de sericio de Energa Prepago a Energa Pospago para la direccin CR 103 CL 48 B -42 INTERIOR 301  Medelln barrio San Jaier El Socorro del municipio de Medellin faor llamar antes de la isita contacto Rosa Elisa Chirii Chirii cel. 3217923360. A la fecha no presenta saldos pendientes por cancelar.01-Sep-2025 -- Actualizacion masia por pendientes de atencion WO0000003084835</t>
  </si>
  <si>
    <t>CL 40 SUR CR 24 DD -30 (INT 9901 )</t>
  </si>
  <si>
    <t>NATALIA VALDES GIRALDO</t>
  </si>
  <si>
    <t>-3043822210</t>
  </si>
  <si>
    <t xml:space="preserve"> 27-08-2025 11:17:03--FNXWEAPICRMPROD-Usuaria solicita Nelly Girado reprogramar isita Rodolfo inquilino Cel 3163925755-3177244666 39232010-5f63-4c1b-92f7-8502bb9b4bdeymunag414. En la isita en la iienda nadie atiende al llamado se eidencia casa sola.. a telefnica no fue posible ubicar usuario ni interesado  Cristian Guillen 26052025 17:02:36 26-05-2025 17:04:13--NCORRRMOD-414. En la isita en la iienda nadie atiende al llamado se eidencia casa sola.. a telefnica no fue posible ubicar usuario ni interesado  Cristian Guillen 26052025 17:02:36 26-05-2025 17:04:10--NCORRRMOD-414. En la isita en la iienda nadie atiende al llamado se eidencia casa sola.. a telefnica no fue posible ubicar usuario ni interesado  Cristian Guillen 26052025 17:02:36 21-MAY-2025 11:34:49 -- OARROYC Cliente solicita cambio a energa prepago en la direccin CL 40 SUR CR 24 DD -30 INTERIOR 9901  ENVIGADO ANTIOQUIA. Celular de contacto 3183934293 Maria Nelly Giraldo. 01-Sep-2025 -- Actualizacion masia por pendientes de atencion WO0000003084835</t>
  </si>
  <si>
    <t>CL 55 A SUR CR 59 -35 (INT 114 )</t>
  </si>
  <si>
    <t>DURLEI ANDREA GIL GUERRERO</t>
  </si>
  <si>
    <t>-3147068835</t>
  </si>
  <si>
    <t xml:space="preserve"> 19-AUG-2025 06:30:12 -- DURCUQUI SOLICITUD PARA SERVICIO DE LEGALIZACIN CONTACTAR AL:314706883501-Sep-2025 -- Actualizacion masia por pendientes de atencion WO0000003084835</t>
  </si>
  <si>
    <t>'RURAL_163014434501800000_163014434501800000</t>
  </si>
  <si>
    <t>SANDRA MILENA GUTIERREZ GONZALEZ</t>
  </si>
  <si>
    <t>3161169-3105967926</t>
  </si>
  <si>
    <t xml:space="preserve"> 19-AUG-2025 15:09:40 -- BAGUDEO Usuario SANDRA MILENA GUTIERREZ GONZALEZ CC 42692924 con direccin RURAL163014434501800000 barrio EL PEDREGAL ITAGUI Instalacin dentro del mercado objetio. Telfono de contacto 3107241087. Solicitud gestionada Unidad Oferta Hogares - no se encuentra incluido en BDME.01-Sep-2025 -- Actualizacion masia por pendientes de atencion WO0000003084835</t>
  </si>
  <si>
    <t>CR 102 CL 48 FB -15 (INT 201 )</t>
  </si>
  <si>
    <t>ERICA ANDREA HERNANDEZ PEÑATA</t>
  </si>
  <si>
    <t>-3217516065</t>
  </si>
  <si>
    <t xml:space="preserve"> 20-AUG-2025 09:54:49 -- IZUNIGAD Se presenta la señora Erica Andrea Hernandez Peñata  con cdula 1.017.190.061de Apartado solicita sericio de energa prepago por pila pblica en la direccin CR 102 CL 48 FB -15 INTERIOR 201  municipio de Medelln  Sector Altos de la Virgen.  Los documentos que presenta son: formato diligenciado y firmado acuerdo de pago y pagar copia de cdula declaracin de cumplimiento y tarjeta profesional.  Se erifica y tiene el pedido PED-3475171-S2D7 de HV anulado.  Queda sujeto a erificacin en terreno.  Contacto: Erica Andrea Hernandez Peñata telfono: 321 751 60 65.  Faor llamar antes de ir casa permanece sola. 01-Sep-2025 -- Actualizacion masia por pendientes de atencion WO0000003084835</t>
  </si>
  <si>
    <t>CR 118 CL 39 AD -47 (INT 103 )</t>
  </si>
  <si>
    <t>JUAN MANUEL LOPEZ JIMENEZ</t>
  </si>
  <si>
    <t>-3137290375</t>
  </si>
  <si>
    <t xml:space="preserve"> 22-AUG-2025 11:16:07 -- CJARALOP Se ingresa pedido Energa Prepago por solicitud de la- Unidad Oferta Hogares. Documentacin OK.  Contacto: 313729037501-Sep-2025 -- Actualizacion masia por pendientes de atencion WO0000003084835</t>
  </si>
  <si>
    <t xml:space="preserve">600 (USUARIO SOLICITA ANULAR EL SERVICIO DEBIDO A QUE YA NO LO NECESITA) X NELSON L </t>
  </si>
  <si>
    <t>'CL 48 D CR 99 B -617</t>
  </si>
  <si>
    <t>MARIA LIBIA SANCHEZ BEDOYA</t>
  </si>
  <si>
    <t>2994327-3023317136</t>
  </si>
  <si>
    <t xml:space="preserve"> 22-AUG-2025 12:48:36 -- CBUITRAL CONTACTO PAOLA ANDREA RIVERA CC 32477679 - TEL 3003088402 - USUARIO MARIA LIBIA SANCHEZ BEDOYA - CC 32477679 - TEL CLIENTE 3023317136  - SEGN ID SP 58321 - DIR: CL 48 D CR 99 B -617 - BARRIO LA CUCHILLA - MEDELLN - INSTALACIN DENTRO DEL MERCADO OBJETIVO - SOLICITUD GESTIONADA UNIDAD OFERTA HOGARES.01-Sep-2025 -- Actualizacion masia por pendientes de atencion WO0000003084835</t>
  </si>
  <si>
    <t>CR 2 AD CL 46 DD -92 (INT 201 )</t>
  </si>
  <si>
    <t>LEIDY YOHANA RODRIGUEZ PEREA</t>
  </si>
  <si>
    <t>2213326-3005944518</t>
  </si>
  <si>
    <t xml:space="preserve"> 22-AUG-2025 14:25:25 -- COCAMPO ID58320Sra. LEIDY YOHANA RODRIGUEZ PEREA-CC.1077430516 cel.3135704133 CR 2 AD CL 46 DD -92 INTERIOR 201 Medelln.ENERGIA PREPAGO  INSTALACIN Validacin cumplida. La direccin ingresada cumple con el mercado objetio. Estado de la instalacin: CORTADO.- SOLICITUD GESTIONADA UNIDAD OFERTA HOGARES.01-Sep-2025 -- Actualizacion masia por pendientes de atencion WO0000003084835</t>
  </si>
  <si>
    <t>CR 21 CL 53 -127 (INT 202 )</t>
  </si>
  <si>
    <t>LINA MARIA OSORIO RIVERA</t>
  </si>
  <si>
    <t>-3045424491</t>
  </si>
  <si>
    <t xml:space="preserve"> 22-AUG-2025 16:36:40 -- LVELEZCO Usuaria en en calidad de propietaria Lina Maria Osorio Riera con cedula 43103515 solicita instalacin del sericio de energa prepago por mercado objetio para la direccin CR 21 CL 53 -127 INTERIOR 202  del municipio de Medelln barrio la Libertad. Presenta todos los documentos diligenciados pagare y cedula original. Contacto Lina Maria Osorio Riera 3045424491. Deuda: 1.185.456.01-Sep-2025 -- Actualizacion masia por pendientes de atencion WO0000003084835</t>
  </si>
  <si>
    <t>'CR 121 CL 69 -398</t>
  </si>
  <si>
    <t>CARLOS ENRIQUE ORREGO FRANCO</t>
  </si>
  <si>
    <t>-3235941711</t>
  </si>
  <si>
    <t xml:space="preserve"> 25-AUG-2025 16:29:45 -- JJARAMTO Usuario en calidad de propietario solicita instalacin del sericio de energa prepago en la direccin CR 121 CL 69 -398 municipio de Medelln  Barrio Pedregal Alto San Cristobal uso residencial.  Presenta formulario acuerdo de pago y pagar copia de la cdula.  Cumple mercado objetio. Presenta formato de erificacin en terreno.  Faor llamar antes de ir.  Contacto: Carlos Enrique Orrego Franco celular 3235941711.  Se realiza alidacin en Boletn de Deudores Morosos del Estado.01-Sep-2025 -- Actualizacion masia por pendientes de atencion WO0000003084835</t>
  </si>
  <si>
    <t>'CR 26 BE CL 56 C -24</t>
  </si>
  <si>
    <t>SONIA MARIA CARTAGENA ZAPATA</t>
  </si>
  <si>
    <t>-3044761811</t>
  </si>
  <si>
    <t xml:space="preserve"> 26-AUG-2025 16:49:49 -- DOCAMPOL Sonia Maria Cartagena Zapata con documento No 57290704 solicita cambio de sericio de Energa Pospago a Energa Prepago para la direccin CR 26 BE CL 56 C -24  Medelln Presenta formatos diligenciados pagar acuerdo de pago cdula. 01-Sep-2025 -- Actualizacion masia por pendientes de atencion WO0000003084835</t>
  </si>
  <si>
    <t>'CL 48 BD CR 105 -2</t>
  </si>
  <si>
    <t>FABIOLA ARCILA LOPEZ</t>
  </si>
  <si>
    <t>-3137056214</t>
  </si>
  <si>
    <t xml:space="preserve"> 27-AUG-2025 13:34:04 -- MRAMOSPE Usuario FABIOLA ARCILA LOPEZ con direccin CL 48 BD CR 105 -2 Medelln Telfono de contacto 3137056214-3145504944 Solicitud gestionada por Unidad Oferta Hogares. No esta incluido en el BDME01-Sep-2025 -- Actualizacion masia por pendientes de atencion WO0000003084835</t>
  </si>
  <si>
    <t>CR 76 CL 45 SUR -27 (INT 216 )</t>
  </si>
  <si>
    <t>BERNARDO ANTONIO LOPEZ MORENO</t>
  </si>
  <si>
    <t>-3243598377</t>
  </si>
  <si>
    <t xml:space="preserve"> 28-AUG-2025 07:41:40 -- BAGUDEO Usuario BERNARDO ANTONIO LOPEZ MORENO CC 71140010 con direccin CR 76 CL 45 SUR -27 INTERIOR 216  barrio El Vergel Medelln Instalacin dentro del mercado objetio. Telfono de contacto 3243598377 Bertha Lopez . Solicitud gestionada Unidad Oferta Hogares - no se encuentra incluido en BDME.01-Sep-2025 -- Actualizacion masia por pendientes de atencion WO0000003084835</t>
  </si>
  <si>
    <t>CL 57 CR 17 B -132 (INT 1563 )</t>
  </si>
  <si>
    <t>JESUS MARIA TABORDA GIRALDO</t>
  </si>
  <si>
    <t>-3136882654</t>
  </si>
  <si>
    <t xml:space="preserve"> 28-AUG-2025 16:04:44 -- DOCAMPOL Usuario en calidad de propietario solicita el sericio de energa prepago en la direccin CL 57 CR 17 B -132 INTERIOR 1563  en Medelln. Presenta solicitud diligenciada acuerdo de pago y pagar con firma y huella y cdula contacto 3235924136.01-Sep-2025 -- Actualizacion masia por pendientes de atencion WO0000003084835</t>
  </si>
  <si>
    <t>CL 61 AA CR 103 D -29 (INT 112 )</t>
  </si>
  <si>
    <t>JAVIER DE JESUS HINESTROZA CARTAGENA</t>
  </si>
  <si>
    <t>-3005253681</t>
  </si>
  <si>
    <t xml:space="preserve"> 29-AUG-2025 09:15:20 -- STOROCAS Usuaria Jaier De Jess Hinestroza Cartagena en calidad de propietario solicita instalacin del sericio de energa prepago por MO para la direccin CL 61 AA CR 103 D -29 INTERIOR 112 Municipio de Medelln  Barrio Vallejuelos presenta todos los documentos diligenciados formato de solicitud acuerdo de pago pagare y carta de instrucciones cedula y Telfono contacto 3022428336. Faor llamar antes de realizar la isita. El pedido se ingresa sujeto a la erificacin en el terreno.01-Sep-2025 -- Actualizacion masia por pendientes de atencion WO0000003084835</t>
  </si>
  <si>
    <t>CL 59 AA CR 18 BB -47 (INT 206 )</t>
  </si>
  <si>
    <t>DIANA PATRICIA HIGUITA GARCIA</t>
  </si>
  <si>
    <t>-3015783611</t>
  </si>
  <si>
    <t xml:space="preserve"> 01-SEP-2025 07:18:31 -- NMONTOYP Diana Patricia Higuita Garcia con documento No 43611088 celular 3015783611 solicita cambio de sericio de Energa Pospago a Energa Prepago para la direccin CL 59 AA CR 18 BB -47 INTERIOR 206  Medelln barrio Llanaditas. Presenta formatos diligenciados pagar acuerdo de pago factura y cdula. 01-Sep-2025 -- Actualizacion masia por pendientes de atencion WO0000003084835</t>
  </si>
  <si>
    <t>CL 31 CC CR 87 C -30 (INT 301 )</t>
  </si>
  <si>
    <t>JULIAN ANDRES ZAPATA PULGARIN</t>
  </si>
  <si>
    <t>-3207605191</t>
  </si>
  <si>
    <t xml:space="preserve"> 01-SEP-2025 09:13:20 -- LBURITIE Cliente JULIAN ANDRES ZAPATA PULGARIN - Telfono 3207605191. Se ingresa pedido Energa Prepago por solicitud del Equipo Inscripciones Oferta Hogares. Documentacin OK.  01-Sep-2025 -- Actualizacion masia por pendientes de atencion WO0000003084835</t>
  </si>
  <si>
    <t>'CR 55 CL 48 C SUR -27</t>
  </si>
  <si>
    <t>EUCLIDES DE JESUS VILLA GOMEZ</t>
  </si>
  <si>
    <t>-3216121063</t>
  </si>
  <si>
    <t xml:space="preserve"> 01-SEP-2025 09:49:26 -- CYEPESGR Usuario solicita cambio de energa pospago a prepago presenta documentos diligenciados y cdula original01-Sep-2025 -- Actualizacion masia por pendientes de atencion WO0000003084835</t>
  </si>
  <si>
    <t>CL 57 A SUR CR 61 -9 (INT 401 )</t>
  </si>
  <si>
    <t>EDITH DAHIANA DIAZ RIVAS</t>
  </si>
  <si>
    <t>-3205919125</t>
  </si>
  <si>
    <t xml:space="preserve"> 01-SEP-2025 14:25:34 -- CYEPESGR Usuaria en calidad de propietaria solicita medidor de energa prepago para la direccin CL 57 A SUR CR 61 -9 INTERIOR 401  MEDELLN ANTIOQUIA presenta formatos diligenciados cdula original y certificado de sana posesin. 01-Sep-2025 -- Actualizacion masia por pendientes de atencion WO0000003084835</t>
  </si>
  <si>
    <t>CR 18 B CL 63 -135 (INT 204 )</t>
  </si>
  <si>
    <t>ESNEIDER ALIRIO AVELLANEDA MACANA</t>
  </si>
  <si>
    <t>-3203168999</t>
  </si>
  <si>
    <t xml:space="preserve"> 01-SEP-2025 16:10:22 -- SAGUIMON Usuario Esneider Alirio Aellana Macana en calidad de propietario solicita conexin del sericio energa prepago para la direccin CR 18 B CL 63 -135 INTERIOR 204  del Municipio de Medelln presenta formularios diligenciados cdula consultas centrales de riesgo y BDME facturaba con el nmero de contrato 12222669 en modalidad pospago. Faor llamar antes de ir al celular 3203168999. Usuario acepta deuda.Nota: El pedido se ingresa sujeto a erificacin en terreno.01-Sep-2025 -- Actualizacion masia por pendientes de atencion WO0000003084835</t>
  </si>
  <si>
    <t>CL 48 SUR CR 69 A -37 (INT 116 )</t>
  </si>
  <si>
    <t>ADRIANA MARIA BUSTAMANTE JIMENEZ</t>
  </si>
  <si>
    <t>-3016740809</t>
  </si>
  <si>
    <t xml:space="preserve"> 25-AUG-2025 16:47:33 -- CCARTAGS Sra. Adriana Maria Bustamante C.C 43521664 tel:3016740809 Correo:adrianchaj28gmail.com en calidad de propietaria solicita traslado del medidor de energia prepago ya que se a a realizar trabajo en la pared que esta ubicadose le inf cobropara el Mun:medellncorreg:san antonio de pradoBarrio:el ergeldireccin:CL 48 SUR CR 69 A -37 INTERIOR 116 id:8fde6f37-b6a5-470a-8592-8d6dffb84ce4ccartags01-Sep-2025 -- Actualizacion masia por pendientes de atencion WO0000003084835</t>
  </si>
  <si>
    <t>CR 20 CL 56 FB -30 (INT 101 )</t>
  </si>
  <si>
    <t>SANDRA ZULEIMA LOPEZ MESA</t>
  </si>
  <si>
    <t>-3167128877</t>
  </si>
  <si>
    <t xml:space="preserve"> 26-AUG-2025 11:24:32 -- JGILFRAN Se presenta usuaria Sandra Zuleima Lpez Mesa con cdula 32181256 para solicitar la reubicacin del medidor de energa prepago en la direccin CR 20 CL 56 FB -30 INTERIOR 101  Municipio Medelln Barrio Enciso motio: se realiz una reforma y el medidor quedo dentro de la casa. Presenta solicitud diligenciada y firmada cdula impuesto predial del propietario registro ciil de defuncin y partida de bautismo. Tel contacto 3167128877.NOTA: Faor llamar antes de isitar casa sola.01-Sep-2025 -- Actualizacion masia por pendientes de atencion WO0000003084835</t>
  </si>
  <si>
    <t>'CL 11 CR 70 -27</t>
  </si>
  <si>
    <t>LUIS CARLOS VANEGAS VELEZ</t>
  </si>
  <si>
    <t>-3228520043</t>
  </si>
  <si>
    <t xml:space="preserve"> 01-SEP-2025 09:29:07 -- JCORRERO Sr. LUIS CARLOS VANEGAS VELEZ con cdula 70107345 en calidad de suscriptor del sericio solcita reubicacin de medidor prepago para mpio MEDELLN barrio LAS PLAYAS en la direccin CL 11 CR 70 -27 LAS PLAYAS MEDELLN ANTIOQUIA afirma que necesita reubicar el contador porque a a realizar una puerta de garaje se le informa que genera cobro y este se efecta a tras de las recargas tel. 3228520043 id f11936fa-63a7-44a3-b15e-266f4cd27ebc login jcorre01-Sep-2025 -- Actualizacion masia por pendientes de atencion WO0000003084835</t>
  </si>
  <si>
    <t>CL 48 F CR 100 AA -40 (INT 201 )'</t>
  </si>
  <si>
    <t>Yamit David Hernandez Martinez</t>
  </si>
  <si>
    <t xml:space="preserve"> -3002594628</t>
  </si>
  <si>
    <t>'CL 52 CR 12 -72'</t>
  </si>
  <si>
    <t>Jose Ivan Salazar Usme</t>
  </si>
  <si>
    <t xml:space="preserve"> -3108206220</t>
  </si>
  <si>
    <t xml:space="preserve"> 15-SEP-2025 08:08:45 -- SAGUIMON Usuario en calidad de propietario Jose Ian Salazar Usme C.C. 3586348. Solicita realizar cambio de energa prepago a pospago en la direccin CL 52 CR 12 -72 Municipio Medelln Barrio Caicedo.</t>
  </si>
  <si>
    <t>CR 110 CL 35 F -15 (INT 103 )'</t>
  </si>
  <si>
    <t>Luz Marina Gonzalez Noreña</t>
  </si>
  <si>
    <t xml:space="preserve"> -3053962624</t>
  </si>
  <si>
    <t xml:space="preserve"> 15-SEP-2025 13:53:39 -- AZAPATAR Usuaria en calidad de propietaria solicita de retiro del sericio de energa prepago con el fin de tener el sericio conencional presenta formatos diligenciados declaracin notariada y cedula original. Por faor llamar antes de ir al 3053962624 Barrio 20 de julio.</t>
  </si>
  <si>
    <t>CL 30 CR 31 -93 (INT 246 )'</t>
  </si>
  <si>
    <t>Adriana Maria Rua Castaño</t>
  </si>
  <si>
    <t>5054067-3114169860</t>
  </si>
  <si>
    <t xml:space="preserve"> 12-SEP-2025 16:33:48 -- SAGUIMON Usuaria en calidad de propietaria solicita conexin del sericio energa prepago para la direccin CL 30 CR 31 -93 INTERIOR 246  del Municipio de Medelln presenta formularios diligenciados cdula BDME facturaba con el nmero de contrato 3587191 en modalidad pospago. Faor llamar antes de ir al celular 3114169860. Usuaria acepta deuda.</t>
  </si>
  <si>
    <t>CL 47 CR 2 BB -166 (INT 110 )'</t>
  </si>
  <si>
    <t>Juan Carlos Palacios Valencia</t>
  </si>
  <si>
    <t xml:space="preserve"> -3002128154</t>
  </si>
  <si>
    <t xml:space="preserve"> 15-SEP-2025 14:37:34 -- CJARALOP Se ingresa pedido Energa Prepago por solicitud de la- Unidad Oferta Hogares. Documentacin OK.  Contacto: 3002128154</t>
  </si>
  <si>
    <t>CL 58 C CR 90 -1 (INT 367 )'</t>
  </si>
  <si>
    <t>3720319-3011672232</t>
  </si>
  <si>
    <t xml:space="preserve"> 12-SEP-2025 15:42:54 -- GVALEARI Se ingresa pedido Agua Prepago por solicitud de la unidad oferta Hogares-USUARIO: JUAN CAMILO CASTILLO QUEJADA contacto:  3011672232-3217263491</t>
  </si>
  <si>
    <t xml:space="preserve">NELSON L </t>
  </si>
  <si>
    <t>CL 58 C CR 90 -1 (INT 467 )'</t>
  </si>
  <si>
    <t xml:space="preserve"> 13-SEP-2025 11:23:18 -- LMONTOSA USUARIO JUAN CAMILO CASTILLO QUEJADA CC 1017172697 SOLICITA ENERGA PREPAGO PARA LA DIRECCIN CL 58 C CR 90 -1 INTERIOR 467  MUNICIPIO MEDELLIN BARRIO BLANQUIZAL INSTALACIN DENTRO DEL MERCADO OBJETIVO. TELFONO DE CONTACTO 3011672232- 3217263491 LUIS CARLOS CASTILLO SOLICITUD GESTIONADA POR OFERTA HOGARES FAVOR LLAMAR ANTES DE IR. ASESOR: TATIANA MONTOYA PULGARIN</t>
  </si>
  <si>
    <t>'RURAL_161097343000000201_RURAL CALDAS LA CLARA'</t>
  </si>
  <si>
    <t>Adolfo De Jesus Hernandez Rodriguez</t>
  </si>
  <si>
    <t xml:space="preserve"> -3117208980</t>
  </si>
  <si>
    <t xml:space="preserve"> 15-SEP-2025 11:00:59 -- LALAL Se presenta el propietario Adolfo de Jess Hernndez Rodriguez con cdula 71391150 para solicitar el sericio de energa prepago en la direccin RURAL161097343000000201 RURAL CALDAS LA CLARA ereda la Clara detrs de la caceta de accin comunal presenta solicitud diligenciada y firmada acuerdo de pago y pagar con firma y huella cupn de pago contrato 902642 cdula original.Validacin cumplida. La direccin ingresada cumple con el mercado objetio. Estado de la instalacin: CORTADO.SUJETO A VALIDACIN EN TERRENO - Tel contacto 3117208980.</t>
  </si>
  <si>
    <t xml:space="preserve">QUEJA RET + HV </t>
  </si>
  <si>
    <t>Pedido</t>
  </si>
  <si>
    <t>Subpedido</t>
  </si>
  <si>
    <t>Solicitud</t>
  </si>
  <si>
    <t>Pedido CRM</t>
  </si>
  <si>
    <t>Direccion</t>
  </si>
  <si>
    <t>Municipio</t>
  </si>
  <si>
    <t>Area Trabajo</t>
  </si>
  <si>
    <t>Localidad</t>
  </si>
  <si>
    <t>Vereda</t>
  </si>
  <si>
    <t>Area Operativa</t>
  </si>
  <si>
    <t>Ruta Trabajo</t>
  </si>
  <si>
    <t>Tipo Trabajo</t>
  </si>
  <si>
    <t>Fecha Ingreso</t>
  </si>
  <si>
    <t>Fecha solicitada por cliente</t>
  </si>
  <si>
    <t>Fecha Prog</t>
  </si>
  <si>
    <t>Hora Prog</t>
  </si>
  <si>
    <t>Fecha Inicio ANS</t>
  </si>
  <si>
    <t>Dias ANS</t>
  </si>
  <si>
    <t>Tipo Cliente</t>
  </si>
  <si>
    <t>Id.Cliente</t>
  </si>
  <si>
    <t xml:space="preserve"> Nombre Cliente</t>
  </si>
  <si>
    <t>Telefono</t>
  </si>
  <si>
    <t>Correo</t>
  </si>
  <si>
    <t>Dir_Correspondencia</t>
  </si>
  <si>
    <t>Mun_Correspondencia</t>
  </si>
  <si>
    <t>telefono avisar</t>
  </si>
  <si>
    <t>celular avisar</t>
  </si>
  <si>
    <t>Producto</t>
  </si>
  <si>
    <t>Elemento id</t>
  </si>
  <si>
    <t>Estrato</t>
  </si>
  <si>
    <t>Estrato_certificado</t>
  </si>
  <si>
    <t>Tipo Servicio HV</t>
  </si>
  <si>
    <t>tarifa</t>
  </si>
  <si>
    <t>Uso Servicio</t>
  </si>
  <si>
    <t>Observacion</t>
  </si>
  <si>
    <t>Tipo Direccion</t>
  </si>
  <si>
    <t>No Proyecto</t>
  </si>
  <si>
    <t>No Radicado Acta Recibo</t>
  </si>
  <si>
    <t>Requisito Legal</t>
  </si>
  <si>
    <t>Vlr. Consignado</t>
  </si>
  <si>
    <t>Capacidad Sol.</t>
  </si>
  <si>
    <t>Calibre</t>
  </si>
  <si>
    <t>Requiere Visita</t>
  </si>
  <si>
    <t>Tipo-categoria-Energía</t>
  </si>
  <si>
    <t>Descripción</t>
  </si>
  <si>
    <t>Grupo</t>
  </si>
  <si>
    <t>Pagina</t>
  </si>
  <si>
    <t>Tipo de Solicitud</t>
  </si>
  <si>
    <t>Motivo Solicitud</t>
  </si>
  <si>
    <t>Tipo Servicio Portafolio</t>
  </si>
  <si>
    <t>Estado Instalación</t>
  </si>
  <si>
    <t>PED-3502016-J9R2</t>
  </si>
  <si>
    <t>Descargar Energía  Prepago</t>
  </si>
  <si>
    <t>Medellín</t>
  </si>
  <si>
    <t>SUR-ENE</t>
  </si>
  <si>
    <t>NUEVO</t>
  </si>
  <si>
    <t>NOR</t>
  </si>
  <si>
    <t>Energía Prepago</t>
  </si>
  <si>
    <t>RES</t>
  </si>
  <si>
    <t>'052824002000390311</t>
  </si>
  <si>
    <t>PED-3505180-T4T5</t>
  </si>
  <si>
    <t>'054115000101330207</t>
  </si>
  <si>
    <t>PED-3503938-S5V8</t>
  </si>
  <si>
    <t>'055119118220470206</t>
  </si>
  <si>
    <t>PED-3491346-P7Q3</t>
  </si>
  <si>
    <t>fyru1@hotmail.com</t>
  </si>
  <si>
    <t>'055618107220240202</t>
  </si>
  <si>
    <t>COR</t>
  </si>
  <si>
    <t>PED-3492696-C1S6</t>
  </si>
  <si>
    <t>MR</t>
  </si>
  <si>
    <t>Masivo Residencial</t>
  </si>
  <si>
    <t>Pymes y Personas</t>
  </si>
  <si>
    <t>'055619004550080000</t>
  </si>
  <si>
    <t>PED-3489531-S2T8</t>
  </si>
  <si>
    <t>'055619007400450103</t>
  </si>
  <si>
    <t>PED-3491204-Z3G1</t>
  </si>
  <si>
    <t>'055825408200320115</t>
  </si>
  <si>
    <t>PED-3505820-R3D6</t>
  </si>
  <si>
    <t>CR 18 B CL 63 -135</t>
  </si>
  <si>
    <t>Medellin</t>
  </si>
  <si>
    <t>'056128203001350204</t>
  </si>
  <si>
    <t>PED-3495107-R8H8</t>
  </si>
  <si>
    <t>Itaguí</t>
  </si>
  <si>
    <t>'074516409100490103</t>
  </si>
  <si>
    <t>PED-3495419-L5Z9</t>
  </si>
  <si>
    <t>zulaytv@gmail.com</t>
  </si>
  <si>
    <t>'075528606000290401</t>
  </si>
  <si>
    <t>SUS</t>
  </si>
  <si>
    <t>PED-3504333-L4N4</t>
  </si>
  <si>
    <t>'077516007003110206</t>
  </si>
  <si>
    <t>'085016002002080320</t>
  </si>
  <si>
    <t>RETIR</t>
  </si>
  <si>
    <t>COM</t>
  </si>
  <si>
    <t>PED-3526832-B2F2</t>
  </si>
  <si>
    <t>'CR 110 CL 35 F -15 (INTERIOR 103 )'</t>
  </si>
  <si>
    <t>'083120005600150103</t>
  </si>
  <si>
    <t>ITAGUI</t>
  </si>
  <si>
    <t>PED-3519808-X2H8</t>
  </si>
  <si>
    <t xml:space="preserve"> 10-SEP-2025 11:46:49 -- JGUTIM Usuaria en calidad de propietaria solicita instalacin del sericio de prepago  presneta formatos cedula factura de sericios pblicoscontacto 3013239835</t>
  </si>
  <si>
    <t>'122009155900000000</t>
  </si>
  <si>
    <t>PED-3511892-W1J2</t>
  </si>
  <si>
    <t>'163014057000000105</t>
  </si>
  <si>
    <t>MEDELLÍN</t>
  </si>
  <si>
    <t>PED-3517840-B4Y5</t>
  </si>
  <si>
    <t>'CL 49 CR 52 -55 (INTERIOR 2000 )'</t>
  </si>
  <si>
    <t>yerman613@gmail.com</t>
  </si>
  <si>
    <t>'074519002000552000</t>
  </si>
  <si>
    <t>PED-3505044-L9S4</t>
  </si>
  <si>
    <t>'074521009000490000</t>
  </si>
  <si>
    <t>REUBI</t>
  </si>
  <si>
    <t>PED-3520570-W1M4</t>
  </si>
  <si>
    <t>'086012108000050000</t>
  </si>
  <si>
    <t>Subped</t>
  </si>
  <si>
    <t>Soli</t>
  </si>
  <si>
    <t>Producto_id</t>
  </si>
  <si>
    <t>Tipo_Trabajo</t>
  </si>
  <si>
    <t>Tipo_Elemento_ID</t>
  </si>
  <si>
    <t>Fecha_Recibo</t>
  </si>
  <si>
    <t>Fecha_Ingreso_Sol</t>
  </si>
  <si>
    <t>Fecha_Concepto</t>
  </si>
  <si>
    <t>Fecha_Inicio_ANS</t>
  </si>
  <si>
    <t>Días_ANS</t>
  </si>
  <si>
    <t>Estado</t>
  </si>
  <si>
    <t>Concepto</t>
  </si>
  <si>
    <t>Nombre_concepto</t>
  </si>
  <si>
    <t>ClienteID</t>
  </si>
  <si>
    <t>Nombre_Cliente</t>
  </si>
  <si>
    <t>Direccion_Correspondencia</t>
  </si>
  <si>
    <t>Municipio_Correspondencia</t>
  </si>
  <si>
    <t>Telefono_Contacto</t>
  </si>
  <si>
    <t>Celular_Contacto</t>
  </si>
  <si>
    <t>Instalación</t>
  </si>
  <si>
    <t>Area_Operativa</t>
  </si>
  <si>
    <t>Subzona</t>
  </si>
  <si>
    <t>Area_Trabajo</t>
  </si>
  <si>
    <t>Ruta</t>
  </si>
  <si>
    <t>Coordenadax</t>
  </si>
  <si>
    <t>Coordenaday</t>
  </si>
  <si>
    <t>Equipo</t>
  </si>
  <si>
    <t>Nombre</t>
  </si>
  <si>
    <t>Fecha_Programación</t>
  </si>
  <si>
    <t>Num_Proyecto</t>
  </si>
  <si>
    <t>Tipo_Dirección</t>
  </si>
  <si>
    <t>Observación</t>
  </si>
  <si>
    <t>Observación_Solicitud</t>
  </si>
  <si>
    <t>Pedido_CRM</t>
  </si>
  <si>
    <t>Tipo de Medidor</t>
  </si>
  <si>
    <t>Construcción Redes</t>
  </si>
  <si>
    <t>Pedido Proyecto Particular</t>
  </si>
  <si>
    <t>Tipo Mercado</t>
  </si>
  <si>
    <t>Código Subproyecto</t>
  </si>
  <si>
    <t>Nombre de la Obra</t>
  </si>
  <si>
    <t>LA ESTRELLA</t>
  </si>
  <si>
    <t>CLIEN</t>
  </si>
  <si>
    <t>PCL- En gestión por inicio de contratos</t>
  </si>
  <si>
    <t>alonsoalzate152@gmail.com</t>
  </si>
  <si>
    <t>'</t>
  </si>
  <si>
    <t>'038610003105000000</t>
  </si>
  <si>
    <t>Metropolitana Sur</t>
  </si>
  <si>
    <t>La Estrella</t>
  </si>
  <si>
    <t>ARTER</t>
  </si>
  <si>
    <t>E_CR014</t>
  </si>
  <si>
    <t>MET Rev-Inst-Concentra E_CR014</t>
  </si>
  <si>
    <t>Urbano</t>
  </si>
  <si>
    <t>01-Sep-2025 -- Actualizacion masia por pendientes de atencion WO0000003084835</t>
  </si>
  <si>
    <t>PED-3477206-L2G6</t>
  </si>
  <si>
    <t>'CL 42 CR 105 -5 (INTERIOR 100 )</t>
  </si>
  <si>
    <t>'084012005000050100</t>
  </si>
  <si>
    <t>ECUAEPSUR</t>
  </si>
  <si>
    <t>Energía Prepago Metrosur</t>
  </si>
  <si>
    <t>PED-3493651-F4C9</t>
  </si>
  <si>
    <t>'CL 48 FE CR 102 A -16 (INTERIOR 201 )</t>
  </si>
  <si>
    <t>diondono010@gmail.com</t>
  </si>
  <si>
    <t>'084018652100160201</t>
  </si>
  <si>
    <t>PED-3496520-L4H9</t>
  </si>
  <si>
    <t>'CL 48 FA CR 100 EA -45 (INTERIOR 202 )</t>
  </si>
  <si>
    <t>CL 48 CR 100 A E -43</t>
  </si>
  <si>
    <t>'084018610510450202</t>
  </si>
  <si>
    <t>PED-3496546-D0P4</t>
  </si>
  <si>
    <t>'084018660150620000</t>
  </si>
  <si>
    <t>PED-3496612-B5N9</t>
  </si>
  <si>
    <t>'CR 17 D CL 56 BB -91 (INTERIOR 304 )</t>
  </si>
  <si>
    <t>dany9350@hotmail.com</t>
  </si>
  <si>
    <t>'055127406220910304</t>
  </si>
  <si>
    <t>PED-3500723-F9D5</t>
  </si>
  <si>
    <t>'CL 48 F CR 102 A -20 (INTERIOR 202 )</t>
  </si>
  <si>
    <t>luzarlenisfuentesposada@gmail.com</t>
  </si>
  <si>
    <t>'084018602100200202</t>
  </si>
  <si>
    <t>HVSUR</t>
  </si>
  <si>
    <t>Habilitación Viviendas Metrosur</t>
  </si>
  <si>
    <t>PED-3501250-W3F7</t>
  </si>
  <si>
    <t>juan1997@hotmail.com</t>
  </si>
  <si>
    <t>Rural</t>
  </si>
  <si>
    <t>PED-3502278-M1W5</t>
  </si>
  <si>
    <t>elbycastillo@hotmail.com</t>
  </si>
  <si>
    <t>'054918609330650000-ENEPRE</t>
  </si>
  <si>
    <t>DIPRE</t>
  </si>
  <si>
    <t>CL 46 CR 59 -17</t>
  </si>
  <si>
    <t>'054516009000170000-ENEPRE</t>
  </si>
  <si>
    <t>'CL 34 A CR 54 -9 (INTERIOR 401 )</t>
  </si>
  <si>
    <t>ITAGUÍ</t>
  </si>
  <si>
    <t>diabli8359@gmail.com</t>
  </si>
  <si>
    <t>'073514104000090401-ENEPRE</t>
  </si>
  <si>
    <t>martaaurora456@gmail.com</t>
  </si>
  <si>
    <t>'083019101000110000-ENEPRE</t>
  </si>
  <si>
    <t>'CL 40 H SUR CR 41 -3 (INTERIOR 2000 )</t>
  </si>
  <si>
    <t>ENVIGADO</t>
  </si>
  <si>
    <t>vanesa.puerta@udea.edu.co</t>
  </si>
  <si>
    <t>'024410801000032000-ENEPRE</t>
  </si>
  <si>
    <t>PED-3491033-Q7F9</t>
  </si>
  <si>
    <t>'CL 67 CR 50 -56 (INTERIOR 407 )</t>
  </si>
  <si>
    <t>camilogaviriacarmona@gmail.com</t>
  </si>
  <si>
    <t>'076517000000560407-ENEPRE</t>
  </si>
  <si>
    <t>'CL 20 CR 84 F -2 (INTERIOR 210 )</t>
  </si>
  <si>
    <t>'052810004600020210-ENEPRE</t>
  </si>
  <si>
    <t>'CL 59 B CR 80 A -51 (INTERIOR 103 )</t>
  </si>
  <si>
    <t>isabelcardona1226@gmail.com</t>
  </si>
  <si>
    <t>'055819200100510103-ENEPRE</t>
  </si>
  <si>
    <t>'CL 89 CR 48 -23 (INTERIOR 202 )</t>
  </si>
  <si>
    <t>'078419008000230202-ENEPRE</t>
  </si>
  <si>
    <t>'CR 25 BB CL 56 E -66 (INTERIOR 201 )</t>
  </si>
  <si>
    <t>'055225226500660201-ENEPRE</t>
  </si>
  <si>
    <t>'CR 103 CL 48 B -42 (INTERIOR 301 )</t>
  </si>
  <si>
    <t>CR 103 CL 48 B -42 (INTERIOR 301 )</t>
  </si>
  <si>
    <t>'084023008200420301-ENEPRE</t>
  </si>
  <si>
    <t>'CL 40 SUR CR 24 DD -30 (INTERIOR 9901 )</t>
  </si>
  <si>
    <t>natyvaldes94@hotmail.com</t>
  </si>
  <si>
    <t>'024210004440309901</t>
  </si>
  <si>
    <t>INPRE</t>
  </si>
  <si>
    <t>PED-3346167-R8H3</t>
  </si>
  <si>
    <t>'CL 56 CR 103 DA -77 (INTERIOR 220 )</t>
  </si>
  <si>
    <t>flormari1496@gmail.com</t>
  </si>
  <si>
    <t>'085016003410770220</t>
  </si>
  <si>
    <t>N</t>
  </si>
  <si>
    <t>'CL 55 A SUR CR 59 -35 (INTERIOR 114 )</t>
  </si>
  <si>
    <t>'045515109000350114</t>
  </si>
  <si>
    <t>'CL 56 CR 102 -208 (INTERIOR 320 )</t>
  </si>
  <si>
    <t>bertelcamilo58@gmail.com</t>
  </si>
  <si>
    <t>CL 56 CR 102 -208 (INTERIOR 121 )</t>
  </si>
  <si>
    <t>'163014434501800000</t>
  </si>
  <si>
    <t>PED-3484163-T4S6</t>
  </si>
  <si>
    <t>'CL 49 AA CR 99 EE -58 (INTERIOR 393 )</t>
  </si>
  <si>
    <t>jennyrestrepo319@gmail.com</t>
  </si>
  <si>
    <t>'054919119550580393</t>
  </si>
  <si>
    <t>PED-3484298-N1S5</t>
  </si>
  <si>
    <t>'CR 102 CL 48 FB -15 (INTERIOR 201 )</t>
  </si>
  <si>
    <t>andrea271930@gmail.com</t>
  </si>
  <si>
    <t>'084022008620150201</t>
  </si>
  <si>
    <t>paularcuero@yahoo.com</t>
  </si>
  <si>
    <t>RURAL_136029754376900000_CL 58 B CR 98 -83</t>
  </si>
  <si>
    <t>'CL 56 CR 103 DA -30 (INTERIOR 2235 )</t>
  </si>
  <si>
    <t>rivasliseth968@gmail.com</t>
  </si>
  <si>
    <t>'085016003410302235</t>
  </si>
  <si>
    <t>'CL 59 CR 67 D -45 (INTERIOR 103 )</t>
  </si>
  <si>
    <t>'CR 118 CL 39 AD -47 (INTERIOR 103 )</t>
  </si>
  <si>
    <t>CR 118 CL 39 AD -47 (INTERIOR 301 )</t>
  </si>
  <si>
    <t>'083128009140470103</t>
  </si>
  <si>
    <t>PED-3490362-R2S6</t>
  </si>
  <si>
    <t>'054918409206170000</t>
  </si>
  <si>
    <t>PED-3490628-X0B3</t>
  </si>
  <si>
    <t>'CR 2 AD CL 46 DD -92 (INTERIOR 201 )</t>
  </si>
  <si>
    <t>'054022146440920201</t>
  </si>
  <si>
    <t>PED-3490925-Z5F9</t>
  </si>
  <si>
    <t>'CR 85 D CL 58 B -32 (INTERIOR 115 )</t>
  </si>
  <si>
    <t>yuraymaxi@gmail.com</t>
  </si>
  <si>
    <t>CR 85 D CL 57 D -48 (INTERIOR 202 )</t>
  </si>
  <si>
    <t>'CR 84 C CL 20 AA -20 (INTERIOR 220 )</t>
  </si>
  <si>
    <t>rosagonsalez544@gmail.com</t>
  </si>
  <si>
    <t>CR 84C CL 20AA 20(INTERIOR 120)</t>
  </si>
  <si>
    <t>'052824300110200220</t>
  </si>
  <si>
    <t>PED-3491243-Q7B2</t>
  </si>
  <si>
    <t>'CL 58 A CR 67 BB -24 (INTERIOR 202 )</t>
  </si>
  <si>
    <t>'CR 21 CL 53 -127 (INTERIOR 202 )</t>
  </si>
  <si>
    <t>jaimevanegas073@gmail.com</t>
  </si>
  <si>
    <t>'055221003001270202</t>
  </si>
  <si>
    <t>PED-3491357-Z2N4</t>
  </si>
  <si>
    <t>claudiaceballosz@yahoo.es</t>
  </si>
  <si>
    <t>carlosorrego355@gmail.com</t>
  </si>
  <si>
    <t>CR 121 CL 69 -398</t>
  </si>
  <si>
    <t>'086221009003980000</t>
  </si>
  <si>
    <t>PED-3494245-J0J1</t>
  </si>
  <si>
    <t>'CL 46 D CR 59 A -49 (INTERIOR 103 )</t>
  </si>
  <si>
    <t>'CR 58 F CL 56 -29 (INTERIOR 401 )</t>
  </si>
  <si>
    <t>'114012167500000000</t>
  </si>
  <si>
    <t>PED-3495926-K8L9</t>
  </si>
  <si>
    <t>olga20101980@hotmail.com</t>
  </si>
  <si>
    <t>'163007406500000401</t>
  </si>
  <si>
    <t>PED-3496955-C1X2</t>
  </si>
  <si>
    <t>'055226256300240000</t>
  </si>
  <si>
    <t>PED-3497018-X9P2</t>
  </si>
  <si>
    <t>'084018245000020000</t>
  </si>
  <si>
    <t>PED-3498590-C6M7</t>
  </si>
  <si>
    <t>juan1043605178@gmail.com</t>
  </si>
  <si>
    <t>CL 49 A CR 99 CD -86 (INTERIOR 116 )</t>
  </si>
  <si>
    <t>'086025102300230000</t>
  </si>
  <si>
    <t>PED-3498608-B2S5</t>
  </si>
  <si>
    <t>'086025102300250000</t>
  </si>
  <si>
    <t>PED-3498626-K5Q8</t>
  </si>
  <si>
    <t>'CR 76 CL 45 SUR -27 (INTERIOR 216 )</t>
  </si>
  <si>
    <t>bernardoantoniolopez10@gmail.com</t>
  </si>
  <si>
    <t>'044726005000270216</t>
  </si>
  <si>
    <t>PED-3499544-J1C7</t>
  </si>
  <si>
    <t>eveliomorales862@gmail.com</t>
  </si>
  <si>
    <t>'056423003000490000</t>
  </si>
  <si>
    <t>PED-3499653-H9L5</t>
  </si>
  <si>
    <t>'CL 57 CR 17 B -132 (INTERIOR 1563 )</t>
  </si>
  <si>
    <t>'055117007201321563</t>
  </si>
  <si>
    <t>PED-3501097-F8B9</t>
  </si>
  <si>
    <t>'DIAG 17 C CL 56 A -4 (INTERIOR 104 )</t>
  </si>
  <si>
    <t>deissyjimenez1284@gmail.com</t>
  </si>
  <si>
    <t>DIAG 17 C CL 56 A -1 (INTERIOR 102 )</t>
  </si>
  <si>
    <t>'055127306100040104</t>
  </si>
  <si>
    <t>PED-3501243-S2V6</t>
  </si>
  <si>
    <t>'CR 84 CL 22 -39 (INTERIOR 311 )</t>
  </si>
  <si>
    <t>tatianaj811@gmail.com</t>
  </si>
  <si>
    <t>'CL 61 AA CR 103 D -29 (INTERIOR 112 )</t>
  </si>
  <si>
    <t>'086011113400290112</t>
  </si>
  <si>
    <t>PED-3502191-Q0Y0</t>
  </si>
  <si>
    <t>'CL 49 CR 99 E -91 (INTERIOR 2204 )</t>
  </si>
  <si>
    <t>neilarueda34@gmail.com</t>
  </si>
  <si>
    <t>'054919009500912204</t>
  </si>
  <si>
    <t>PED-3502938-J8J5</t>
  </si>
  <si>
    <t>'CL 59 AA CR 18 BB -47 (INTERIOR 206 )</t>
  </si>
  <si>
    <t>andrea123hh@gmail.com</t>
  </si>
  <si>
    <t>CL 59 AA CR 18 BB -47 (INTERIOR 106 )</t>
  </si>
  <si>
    <t>'CL 31 CC CR 87 C -30 (INTERIOR 301 )</t>
  </si>
  <si>
    <t>'053811337300300301</t>
  </si>
  <si>
    <t>PED-3504198-Y0K9</t>
  </si>
  <si>
    <t>'CL 76 CR 57 -311 (INTERIOR 206 )</t>
  </si>
  <si>
    <t>lidys1370@gmail.com</t>
  </si>
  <si>
    <t>CL 76 57 295  INT 101</t>
  </si>
  <si>
    <t>'044525008300270000</t>
  </si>
  <si>
    <t>PED-3504360-G5J8</t>
  </si>
  <si>
    <t>yuramo@gmail.com</t>
  </si>
  <si>
    <t>'147001654000000000</t>
  </si>
  <si>
    <t>PED-3504869-R9K1</t>
  </si>
  <si>
    <t>'CL 45 CR 10 A -133 (INTERIOR 207 )</t>
  </si>
  <si>
    <t>juanduque571@gmail.com</t>
  </si>
  <si>
    <t>'CL 57 A SUR CR 61 -9 (INTERIOR 401 )</t>
  </si>
  <si>
    <t>dahianadiazrivas@icloud.com</t>
  </si>
  <si>
    <t>'045617101000090401</t>
  </si>
  <si>
    <t>PED-3505290-F3V7</t>
  </si>
  <si>
    <t>'163017132000009901</t>
  </si>
  <si>
    <t>PED-3505812-X1W1</t>
  </si>
  <si>
    <t>'CR 18 B CL 63 -135 (INTERIOR 204 )</t>
  </si>
  <si>
    <t>avellanedaalirio0@gmail.com</t>
  </si>
  <si>
    <t>'CR 9 B CL 49 C -37 (INTERIOR 9901 )</t>
  </si>
  <si>
    <t>Luzmarinatabordausma@gmail.com</t>
  </si>
  <si>
    <t>CR 9 B CL 49 C -37 (INTERIOR 9901 )</t>
  </si>
  <si>
    <t>'054029209300379901</t>
  </si>
  <si>
    <t>REEQU</t>
  </si>
  <si>
    <t>PED-3480060-C5L5</t>
  </si>
  <si>
    <t>'CL 48 SUR CR 69 A -37 (INTERIOR 116 )</t>
  </si>
  <si>
    <t>adrianchaj28@gmail.com</t>
  </si>
  <si>
    <t>'044618009100370116</t>
  </si>
  <si>
    <t>PED-3494303-K8P1</t>
  </si>
  <si>
    <t>'CR 20 CL 56 FB -30 (INTERIOR 101 )</t>
  </si>
  <si>
    <t>sandrazule1304@gmail.com</t>
  </si>
  <si>
    <t>CR 20 CL 56 FB -30 (INTERIOR 101 )</t>
  </si>
  <si>
    <t>'055220006620300101</t>
  </si>
  <si>
    <t>PED-3495851-Z6S3</t>
  </si>
  <si>
    <t>profeluiscarlos@hotmail.com</t>
  </si>
  <si>
    <t>'051711000000270000</t>
  </si>
  <si>
    <t>PED-3504271-P5G9</t>
  </si>
  <si>
    <t>PED-3208929-C1C8</t>
  </si>
  <si>
    <t>'CL 43 A SUR CR 75 -44 (INTERIOR 103 )'</t>
  </si>
  <si>
    <t>Flor Elisa Tejada Gil</t>
  </si>
  <si>
    <t xml:space="preserve"> 15-09-2025 17:09:56--FNXWEAPICRMPROD-Usuario Duber Tejada solicita reprogramar CEL3052095011b9b00147-89d0-4dd1-87fa-a55c03f74bf9YMUNAGDescarte 414  se isita la direccin y no fue posible ubicar usuario ni interesado..a telefnica usuario no contesta Cristian Guillen 8032025 18:32:26 10-03-2025 07:19:47--NCORRRMOD-Descarte 414  se isita la direccin y no fue posible ubicar usuario ni interesado..a telefnica usuario no contesta Cristian Guillen 8032025 18:32:26 10-03-2025 07:19:45--NCORRRMOD-Descarte 414  se isita la direccin y no fue posible ubicar usuario ni interesado..a telefnica usuario no contesta Cristian Guillen 8032025 18:32:26 18-FEB-2025 08:23:28 -- DFRANCRU Usuario Flor Elisa Tejada Gil con direccin CL 43 A SUR CR 75 -44 INTERIOR 103  Medelln Barrio Los Halcones Instalacin dentro del mercado objetio. Telfono de contacto CEL 3126359501  Duber Cano. Solicitud gestionada por Oferta Hogares.</t>
  </si>
  <si>
    <t>'044713105000440103</t>
  </si>
  <si>
    <t>PED-3527184-N2Y6</t>
  </si>
  <si>
    <t>'CL 50 F SUR CR 78 A -48 (INTERIOR 202 )'</t>
  </si>
  <si>
    <t>Deisy Castro Trespalacios</t>
  </si>
  <si>
    <t xml:space="preserve"> 15-SEP-2025 15:30:58 -- CCARDORA Usuaria Deisy Castro Trespalacios en calidad de actual propietario solicita cambio de prepago a pospago en el sericio energa para la direccin CL 50 F SUR CR 78 A -48 INTERIOR 202  del Municipio de Medelln presenta formularios diligenciados cdula predial igente.</t>
  </si>
  <si>
    <t>'045710608100480202</t>
  </si>
  <si>
    <t>DIANA MARIA AGUDELO WATSTEIN</t>
  </si>
  <si>
    <t>'CR 72 CL 10 A -14'</t>
  </si>
  <si>
    <t>Andres Camilo Laverde Serna</t>
  </si>
  <si>
    <t xml:space="preserve"> 16-SEP-2025 14:42:26 -- EARIASCA Usuario Andres Camilo Laerde Serna con documento No 1.128.265.812 celular 301 613 14 99 solicita sericio de energa prepago para la direccin CR 72 CL 10 A -14 Medelln barrio belen las playas para que se instale energa prepago cumple mercado objetio segn alidacin en Vision. Presenta formato diligenciado pagare acuerdo de pago y cedula original. Contrato No. 1045100. Deuda a la fecha 637.629. Sujeto a erificacin. Se realiza consulta en BDME.</t>
  </si>
  <si>
    <t>Luis Fernando Morales Ocampo</t>
  </si>
  <si>
    <t xml:space="preserve"> 16-SEP-2025 08:00:08 -- BJARAMIP Se presenta Luis Fernando Morales Ocampo en calidad de propietario con documento nmero 70.721.656 celular: 300312089 solicita el retiro de energa pospago por cambio de producto para que se instale energa prepago en la direccin CL 18 D CR 89 -11 INTERIOR 1179 barrio Beln AltaVista Municipio de Medelln. Presenta solicitud diligenciada acuerdo de pago y pagar con firma y huella cdula y factura sericios existente asociado al contrato 12754857. NOTA: Se deja constancia de saldo deuda a la fecha por la suma de 1.853.613.</t>
  </si>
  <si>
    <t>PED-3530609-N6Q6</t>
  </si>
  <si>
    <t>'CL 47 CR 2 BB -205 (INTERIOR 502 )'</t>
  </si>
  <si>
    <t>Eduardo Antonio Gomez Montes</t>
  </si>
  <si>
    <t xml:space="preserve"> 17-SEP-2025 07:05:36 -- CBUITRAL USUARIO Eduardo Antonio Gomez Montes - CC 70827343 -TEL  3103223383 - SEGN ID SP 60140 - DIR: CL 47 CR 2 BB -205 INTERIOR 502  BARRIOS DE JESS MEDELLN - INSTALACIN DENTRO DEL MERCADO OBJETIVO - SOLICITUD GESTIONADA UNIDAD OFERTA HOGARES.</t>
  </si>
  <si>
    <t>'054017002222050502</t>
  </si>
  <si>
    <t>PED-3528001-P1M6</t>
  </si>
  <si>
    <t>'CR 42 CL 42 -9'</t>
  </si>
  <si>
    <t>Adriana Maria Londoño Alvarez</t>
  </si>
  <si>
    <t xml:space="preserve"> 16-SEP-2025 08:16:33 -- LFERNM Adriana Maria Londoño Alarez cel 3006544411CR 42 CL 42 -9 MEDELLN ANTIOQUIAE Prepago MO</t>
  </si>
  <si>
    <t>'054422002000090000</t>
  </si>
  <si>
    <t>Sandra Milena Garcia Palomino</t>
  </si>
  <si>
    <t xml:space="preserve"> 17-SEP-2025 11:02:57 -- IGILRE Se presenta la señora Sandra Milena Garca Palomino con cdula 1017149895 de Medelln solicitando la instalacin del sericio de energa prepago en la direccin CR 99 CL 47 E -54 INTERIOR 307  municipio de Medelln  Barrio San Jaier uso residencial.  Presenta formulario acuerdo de pago y pagar contrato 12961609 y cdula original.  Cumple mercado objetio. Se le explica las condiciones del programa y acepta queda sujeto a erificacin en terreno.  Faor llamar antes de ir.  Contacto: Sandra Garca celular 3016574140.  Se realiza alidacin en Boletn de Deudores Morosos del Estado.</t>
  </si>
  <si>
    <t>Gustavo Adolfo Rivera Escobar</t>
  </si>
  <si>
    <t xml:space="preserve"> 17-SEP-2025 10:13:25 -- YPALENCJ En calidad de usuario autorizado por la propietaria el señor Gustao Adolfo Riera Escobar celular 3117603832 contacto DANIELA  RIVERA 3243299142 solicita sericio energa prepago para direccin R 99 AA CL 49 A -13 INTERIOR 201  JUAN XXIII LA QUIEBRA MEDELLN BARRIO FLORESTA cumple mercado objetio estado cortado presenta formularios firmados y diligenciados carta de autorizacin copia cedula propietaria documento extra proceso sana posesin.</t>
  </si>
  <si>
    <t>PED-3531230-B2F1</t>
  </si>
  <si>
    <t>'CL 53 B CR 2 -56 (INTERIOR 202 )'</t>
  </si>
  <si>
    <t>Luis Maria Tabares Alzate</t>
  </si>
  <si>
    <t>CL 53 B CR 2 -82</t>
  </si>
  <si>
    <t xml:space="preserve"> 17-SEP-2025 10:40:18 -- YGUERREC Usuario en calidad de propietario solicita instalar energa prepago en el inmueble presenta la cdula declaracin notarial indicando que es el propietario ya que la casa no tiene escritura formato de energa prepago pagar y acuerdo de pago firmados. faor llamar 3146095611.</t>
  </si>
  <si>
    <t>'055013202000560202</t>
  </si>
  <si>
    <t>'CL 52 CR 19 -83'</t>
  </si>
  <si>
    <t>John Jairo Jaramillo Arias</t>
  </si>
  <si>
    <t xml:space="preserve"> 16-SEP-2025 09:40:49 -- IZUNIGAD Se presenta el señor  John Jairo Jaramillo Arias con cdula 70.783.398 de Abejorral solicita retiro del sericio de energa prepago uso comercial en la direccin CL 52 CR 19 -83 municipio Medelln  Barrio Caicedo por motio de cambio de que hace mas de dos años no lo utiliza ya que cuenta con energa pospago para el local donde funciona tienda D1.  Los documentos que presenta son: formato diligenciado y firmado copia de cedula factura cancelada se erifica que fue quien solicito el sericio.   Contacto: John Jairo Jaramillo Arias telfono 313 676 97 05.  Faor llamar antes de ir la casa permanece sola.  se le indica al usuario que queda sujeto a erificacin el terreno.</t>
  </si>
  <si>
    <t>PED-3526305-X0Q4</t>
  </si>
  <si>
    <t>'CR 17 B CL 56 EE -50 (INTERIOR 1140 )'</t>
  </si>
  <si>
    <t>Nubier Arquides Gomez Villa</t>
  </si>
  <si>
    <t xml:space="preserve"> 15-SEP-2025 10:57:54 -- AMONHERN Usuaria en calidad de propietario solicita el sericio de energa prepago nueo pila publica en la direccin CR 17 B CL 56 EE -50 INTERIOR 1140  en Medelln. Presenta solicitud diligenciada acuerdo de pago y pagar con firma y huella cdula declaracin de cumplimiento y copia de la matricula de electricista contacto 3116582578.</t>
  </si>
  <si>
    <t>'055127206550501140</t>
  </si>
  <si>
    <t>John Andres Graciano David</t>
  </si>
  <si>
    <t xml:space="preserve"> 17-SEP-2025 12:49:28 -- JGUTIM Solicitud de sericio prepago presenta formatoscertificado de sana possesin CC y consulta a centrales de riesgocarta de autorizacin por faor llamar antes de ir al 3019641378</t>
  </si>
  <si>
    <t>PED-2818171-M4Q7</t>
  </si>
  <si>
    <t>'CL 58 AB CR 97 AA -19 (INTERIOR 351 )'</t>
  </si>
  <si>
    <t>Jaiber De Jesus Rios Ramirez</t>
  </si>
  <si>
    <t>'055918127110190351</t>
  </si>
  <si>
    <t>PED-3528771-H8J4</t>
  </si>
  <si>
    <t>'CL 64 CR 17 -133 (INTERIOR 101 )'</t>
  </si>
  <si>
    <t>Elvia Luz Higuita Castañeda</t>
  </si>
  <si>
    <t xml:space="preserve"> 16-SEP-2025 11:21:48 -- LVELEZCO Usuaria en en calidad de propietaria Elia Luz Higuita Castañeda con cedula 43780770 solicita instalacin del sericio de energa prepago por mercado objetio para la direccin CL 64 CR 17 -133 INTERIOR 101  del municipio de Medelln barrio El Faro-Enciso. Presenta todos los documentos diligenciados pagare y cedula original. Contacto Elia Luz Higuita Castañeda 3216946405. Deuda. 1.224.19254</t>
  </si>
  <si>
    <t>'056114007001330101</t>
  </si>
  <si>
    <t>Monica Maria Muñoz</t>
  </si>
  <si>
    <t xml:space="preserve"> 16-SEP-2025 07:47:32 -- HLOPEA Usuaria en calidad de propietaria Mnica Mara Muñoz con cdula 43671747 solicita elsericiode energa prepago por encontrarse en el mercado objetio para la direccin CR 52 CL 60 -51 INTERIOR 401barrio Jess Nazareno municipio de Medelln.Presenta formulario diligencia pagar y acuerdo de pagocon huellascdula original certificado de libertad factura de energa del contrato 777705. Telfonos de contacto: 3192174990-3205991307. Llamar antes de ir.</t>
  </si>
  <si>
    <t>Lina Marcela Ramirez Vergara</t>
  </si>
  <si>
    <t xml:space="preserve"> 16-SEP-2025 08:20:31 -- ICARABAL Usuaria en calidad de propietaria solicita el sericio de energa prepago en la direccin: CL 15 CR 103 -47 INTERIOR 1131  contacto: LINA MARCELA RAMIREZ celular: 305 289 3617. Se adjunta: Fotocopia de la cdula copia de la factura y BDME. Deuda: 1.080.647.</t>
  </si>
  <si>
    <t>Angela Maria Gallego Barrientos</t>
  </si>
  <si>
    <t xml:space="preserve"> 17-SEP-2025 11:20:06 -- JMORAOS Usuaria en calidad de propietaria solicita energa prepago en zona de pila pblica. Pedido de referencia PED-3510184-Q2L5. Telfono:  3217218139.</t>
  </si>
  <si>
    <t>'CL 48 B CR 121 C -91'</t>
  </si>
  <si>
    <t>Luz Dary Franco Betancurt</t>
  </si>
  <si>
    <t xml:space="preserve"> 17-SEP-2025 11:09:17 -- LMEJIPAN Se presenta la señora Luz Dary Franco Betancurt con cdula 43830140 solicitando el sericio de energa prepago para CL 48 B CR 121 C -91 de Medelln cdula firma pagar y acuerdo de pago telfono: 3122242871. Se erifica en el BMDE y centrales de riesgo me informa que no se encuentra reportado.</t>
  </si>
  <si>
    <t>'CL 58 CR 104C-21 (IN 111)'</t>
  </si>
  <si>
    <t>Liliana Marcela Rodriguez Benitez</t>
  </si>
  <si>
    <t xml:space="preserve"> 16-SEP-2025 12:31:00 -- AMONHERN Usuaria en calidad de propietaria solicita el sericio de energa prepago nueo pila publica en la direccin RURAL136032650200000111CL 58 CR 104C-21 IN 111  Medelln - Olaya. Presenta solicitud diligenciada acuerdo de pago y pagar con firma y huella cdula declaracin de cumplimiento y copia de la matricula de electricista contacto 3225379196.</t>
  </si>
  <si>
    <t>'RURAL_163008211200000302_163008211200000302'</t>
  </si>
  <si>
    <t>Victor Reined Suarez Zuleta</t>
  </si>
  <si>
    <t xml:space="preserve"> 16-SEP-2025 13:28:47 -- GRESTREM En calidad de propietario se solicita la instalacin del sericio de energa prepago en la direccin RURAL163008211200000302163008211200000302 ITAGUI ANTIOQUIA a nombre de VICTOR REINED SUAREZ ZULETA CC 1036607258.Telfono de contacto: 3128613777</t>
  </si>
  <si>
    <t>PED-3528071-L8D9</t>
  </si>
  <si>
    <t>'RURAL_163018171000000203_163018171000000203'</t>
  </si>
  <si>
    <t>Nilfa Portilla Trochez</t>
  </si>
  <si>
    <t>itagui</t>
  </si>
  <si>
    <t xml:space="preserve"> 16-SEP-2025 08:42:55 -- DMUNERA Propietaria solicita cambio a energa prepago se alida estado M.O Pendiente de retiro por no pago es barrio loma de los zuleta llamar antes de ir al 3202538380 o 4987318 contrato N12429999 certificado de libertad con matricula 001-1353142.</t>
  </si>
  <si>
    <t>'163018171000000203</t>
  </si>
  <si>
    <t>Jose Arturo Oquendo Oquendo</t>
  </si>
  <si>
    <t xml:space="preserve"> 15-SEP-2025 15:16:02 -- STOROCAS Se presenta propietario Jos Arturo Oquendo Oquendo con cdula 70578274 para solicitar el cambio de sericio de energa pospago a energa prepago en la direccin CR 4 ESTE CL 56 -45 INTERIOR 161   municipio de Medelln illa Turbay.Presenta solicitud diligenciada acuerdo de pago y pagar con firma y carta de instrucciones sana posesin igente factura y cdula. prepago MO NOTA: Faor llamar antes de isitar 3147764442.</t>
  </si>
  <si>
    <t xml:space="preserve">2868204- </t>
  </si>
  <si>
    <t xml:space="preserve"> -3113698623</t>
  </si>
  <si>
    <t>2853623-3154815404</t>
  </si>
  <si>
    <t>2562264-3016131499</t>
  </si>
  <si>
    <t>4927769-3003132089</t>
  </si>
  <si>
    <t xml:space="preserve"> -3105223383</t>
  </si>
  <si>
    <t xml:space="preserve"> -3006544411</t>
  </si>
  <si>
    <t xml:space="preserve"> -3016574140</t>
  </si>
  <si>
    <t xml:space="preserve"> -3117603832</t>
  </si>
  <si>
    <t xml:space="preserve"> -3146095611</t>
  </si>
  <si>
    <t xml:space="preserve"> -3136769705</t>
  </si>
  <si>
    <t>2937835-3116582578</t>
  </si>
  <si>
    <t xml:space="preserve"> -3019641378</t>
  </si>
  <si>
    <t xml:space="preserve"> -3233098541</t>
  </si>
  <si>
    <t xml:space="preserve"> -3216946405</t>
  </si>
  <si>
    <t xml:space="preserve"> -3192174990</t>
  </si>
  <si>
    <t>2299847-3144343144</t>
  </si>
  <si>
    <t xml:space="preserve"> -3217218139</t>
  </si>
  <si>
    <t xml:space="preserve"> -3122242871</t>
  </si>
  <si>
    <t xml:space="preserve"> -3225379196</t>
  </si>
  <si>
    <t xml:space="preserve"> -3128613777</t>
  </si>
  <si>
    <t>4987318-3202538380</t>
  </si>
  <si>
    <t xml:space="preserve"> -3147764442</t>
  </si>
  <si>
    <t>CL 43 A SUR CR 75 -44 (INT 103 )'</t>
  </si>
  <si>
    <t>CL 50 F SUR CR 78 A -48 (INT 202 )'</t>
  </si>
  <si>
    <t>CL 3 CR 76 -9 (INT 301 )'</t>
  </si>
  <si>
    <t>CL 18 D CR 89 -11 (INT 1179 )'</t>
  </si>
  <si>
    <t>CL 47 CR 2 BB -205 (INT 502 )'</t>
  </si>
  <si>
    <t>CR 99 CL 47 E -54 (INT 307 )'</t>
  </si>
  <si>
    <t>CR 99 AA CL 49 A -13 (INT 201 )'</t>
  </si>
  <si>
    <t>CL 53 B CR 2 -56 (INT 202 )'</t>
  </si>
  <si>
    <t>CR 17 B CL 56 EE -50 (INT 1140 )'</t>
  </si>
  <si>
    <t>CR 18 CC CL 57 A -110 (INT 120 )'</t>
  </si>
  <si>
    <t>CL 58 AB CR 97 AA -19 (INT 351 )'</t>
  </si>
  <si>
    <t>CL 64 CR 17 -133 (INT 101 )'</t>
  </si>
  <si>
    <t>CR 52 CL 60 -51 (INT 401 )'</t>
  </si>
  <si>
    <t>CL 15 CR 103 -47 (INT 1131 )'</t>
  </si>
  <si>
    <t>CL 48 FB CR 102 A -8 (INT 202 )'</t>
  </si>
  <si>
    <t>CR 4 ESTE CL 56 -45 (INT 161 )'</t>
  </si>
  <si>
    <t xml:space="preserve">414 (CLIENTE NO CONTESTA PROPIETARIO POR FUERA DE LA CIUDAD) X DIBEYS </t>
  </si>
  <si>
    <t>PED-3533252-X9N4</t>
  </si>
  <si>
    <t xml:space="preserve"> 18-SEP-2025 13:19:29 -- CCARDORA En calidad de propietario solicita retirar el sericio de energa prepago en la direccin CL 38 A CR 26 CC -10 en Medelln presenta formato de retiro definitio y cdula.Nota:dice que quiere retirar energa prepago y manera particular instalar energa pospago. la factura de sericios esta al da. LLamar al cel 3003043188</t>
  </si>
  <si>
    <t>'053218106330100000</t>
  </si>
  <si>
    <t>Luz Elena Alcaraz Quiroz</t>
  </si>
  <si>
    <t xml:space="preserve"> 18-SEP-2025 09:36:47 -- LCIROMEJ Propietaria presenta declaracin juramentada cdula y formatos diligenciados para solicitar energa prepago por MO para la instalacin CL 34 CR 34 C -41 INTERIOR 2237  Medelln. Contrato 10662769. Faor comunicarse al cel. 3117101418.Sujeto a erificacinSe informa que el cambio genera costo y que la deuda se traslada al nueo sericio prepago para descontar el 10 en cada recarga.</t>
  </si>
  <si>
    <t>PED-3533244-Z8H0</t>
  </si>
  <si>
    <t>'CR 121 C CL 48 CC -27 (INTERIOR 136 )'</t>
  </si>
  <si>
    <t>Carlos Alberto Rueda Giraldo</t>
  </si>
  <si>
    <t xml:space="preserve"> 18-SEP-2025 13:17:13 -- JMONTOBA En calidad de propietario del inmueble solicita sericio de energa prepago para la propiedad con direccin CR 121 C CL 48 CC -27 INTERIOR 136  en Medelln. Nos solicita el faor de llamar antes de ir al Tel. 3126710904 y 3053226439.</t>
  </si>
  <si>
    <t>'084221308330270136</t>
  </si>
  <si>
    <t>'RURAL_163004487900000000_163004487900000000'</t>
  </si>
  <si>
    <t>Luis Guillermo Valenzuela</t>
  </si>
  <si>
    <t xml:space="preserve"> 18-SEP-2025 13:32:29 -- SPUERTAM En calidad de propietario y suscriptor el Sr. Luis Guillermo Valenzuela identificado con la cdula 70850986 Cel: 3016929572 y correo betancurcamilo69gmail.com solicita instalacin de energa prepago en el inmueble con direccin RURAL163004487900000000163004487900000000 Porenir parte 3 del municipio de Itag. Contrato 13075048.</t>
  </si>
  <si>
    <t>'RURAL_163004487900000301'</t>
  </si>
  <si>
    <t xml:space="preserve"> 18-SEP-2025 13:22:30 -- SPUERTAM En calidad de propietario y suscriptor el Sr. Luis Guillermo Valenzuela identificado con la cdula 70850986 Cel: 3016929572 y correo betancurcamilo69gmail.com solicita instalacin de energa prepago en el inmueble con direccin RURAL163004487900000301163004487900000301 Porenir parte 3 del municipio de Itag. Contrato 13074979.</t>
  </si>
  <si>
    <t>'RURAL_163004487900000302'</t>
  </si>
  <si>
    <t xml:space="preserve"> 18-SEP-2025 13:04:33 -- SPUERTAM En calidad de propietario y suscriptor el Sr. Luis Guillermo Valenzuela identificado con la cdula 70850986 Cel: 3016929572 y correo betancurcamilo69gmail.com solicita instalacin de energa prepago en el inmueble con direccin RURAL163004487900000302163004487900000302 Porenir parte 3 del municipio de Itag. Contrato 13074888.</t>
  </si>
  <si>
    <t>'RURAL_163004487900009901'</t>
  </si>
  <si>
    <t xml:space="preserve"> 18-SEP-2025 13:44:06 -- SPUERTAM En calidad de propietario y suscriptor el Sr. Luis Guillermo Valenzuela identificado con la cdula 70850986 Cel: 3016929572 y correo betancurcamilo69gmail.com solicita instalacin de energa prepago en el inmueble con direccin RURAL163004487900009901163004487900009901 Porenir parte 3 del municipio de Itag. Contrato 13086351.</t>
  </si>
  <si>
    <t>'RURAL_163006870000000409_163006870000000409'</t>
  </si>
  <si>
    <t>John Fredy Palacio Higuita</t>
  </si>
  <si>
    <t xml:space="preserve"> 17-SEP-2025 15:05:51 -- YGIRALGI Se presenta usuario en calidad de propietario señor Jhon Fredy Palacio Higuita con cdula 8419282 para solicitar el sericio de energa prepago mercado objetio en la direccin RURAL163006870000000409163006870000000409 ITAGUI ANTIOQUIA Ajizal. Presenta solicitud diligenciada acuerdo de pago y pagar con firma y huella y cdula. Tel contacto Jhon Fredy Palacio Higuita celular 3113021153. Sujeto a erificacin.</t>
  </si>
  <si>
    <t>5062606-3117101418</t>
  </si>
  <si>
    <t xml:space="preserve"> -3126710904</t>
  </si>
  <si>
    <t xml:space="preserve"> -3016929572</t>
  </si>
  <si>
    <t>3811056-3113021153</t>
  </si>
  <si>
    <t>'CR 50 CL 117 SUR -248'</t>
  </si>
  <si>
    <t>Maria Eloisa Caro De Quiroz</t>
  </si>
  <si>
    <t xml:space="preserve"> 18-SEP-2025 15:20:12 -- JTASCON En calidad de propietaria y suscriptora solicita retiro de medidor prepago por cambio de producto a postpago direccin CR 50 CL 117 SUR -248 br la inmaculada Caldas contacto Maria Elosa Caro celular 3216201047.</t>
  </si>
  <si>
    <t>PED-3534987-L9V2</t>
  </si>
  <si>
    <t>'CR 59 CL 20 A -24 (INTERIOR 302 )'</t>
  </si>
  <si>
    <t>Angelica Muñoz Monsalve</t>
  </si>
  <si>
    <t xml:space="preserve"> 19-SEP-2025 12:14:31 -- JGUTIM Solicitud de cambio de sericio de energa prepago a conencional presenta cdula certificado de libertad declaracin de cumplimiento copia de tarjeta profesional contacto 3136360310</t>
  </si>
  <si>
    <t>'052529000100240302</t>
  </si>
  <si>
    <t>'CR 33 B CL 36 B -14'</t>
  </si>
  <si>
    <t>Margarita Maria Vallejo Zapata</t>
  </si>
  <si>
    <t xml:space="preserve"> 19-SEP-2025 08:46:55 -- CMONSAMO USUARIO MARGARITA MARIA VALLEJO ZAPATA -TEL 3506934173 - DIR: CR 33 B CL 36 B -14  BARRIO TORETO MEDELLN - INSTALACIN DENTRO DEL MERCADO OBJETIVO - SOLICITUD GESTIONADA UNIDAD OFERTA HOGARES.</t>
  </si>
  <si>
    <t>'RURAL_161036915000000000_CALDAS VIA AMAGA'</t>
  </si>
  <si>
    <t>Beatriz Elena Usme</t>
  </si>
  <si>
    <t xml:space="preserve"> 18-SEP-2025 16:17:26 -- WSUAREBE Presentan solicitud de energa prepago solicitud diligenciada y firmada acuerdo de pago pagare faor llamar a 3013590296.</t>
  </si>
  <si>
    <t>PED-3510789-L8L3</t>
  </si>
  <si>
    <t>'CR 49 CL 50 -41 (INTERIOR 7000 )'</t>
  </si>
  <si>
    <t>CL 111 A CR 78 D -1</t>
  </si>
  <si>
    <t>'055429000000417000</t>
  </si>
  <si>
    <t xml:space="preserve"> -3216201047</t>
  </si>
  <si>
    <t>9876543-3136360310</t>
  </si>
  <si>
    <t xml:space="preserve"> -3506934173</t>
  </si>
  <si>
    <t xml:space="preserve"> -3013590296</t>
  </si>
  <si>
    <t>DEIBIYS</t>
  </si>
  <si>
    <t>520 (REQUIERE CONSTRUCCION DE REDES 2 POSTES Y 50 MTRS DE TRIPLEX + GABINETE PARA MEDIDORES</t>
  </si>
  <si>
    <t xml:space="preserve">419 (OBRA EN CONSTRUCCION) X NELSON L </t>
  </si>
  <si>
    <t xml:space="preserve">601 (REQUIERE CAMBIO DE PEDIDO SE EQUIVOCO EN MUERO DE APTO) X DEIBYS </t>
  </si>
  <si>
    <t>414 (SE VISITO Y NO HAY NADIE, ADICIONAL REQUIERE AMBIO DE PRODUCTO DEBIDO A QUE SLIO COMO PREPAGO PERO LA ZONA ES HV) X NELSON L</t>
  </si>
  <si>
    <t>'CL 57 A SUR CR 61 -9 (INTERIOR 401 )'</t>
  </si>
  <si>
    <t>Edith Dahiana Diaz Rivas</t>
  </si>
  <si>
    <t xml:space="preserve"> 22-09-2025 12:31:18-AVILLEGAMOD-. 01-SEP-2025 14:25:34 -- CYEPESGR Usuaria en calidad de propietaria solicita medidor de energa prepago para la direccin CL 57 A SUR CR 61 -9 INTERIOR 401  MEDELLN ANTIOQUIA presenta formatos diligenciados cdula original y certificado de sana posesin. 01-Sep-2025 -- Actualizacion masia por pendientes de atencion WO0000003084835</t>
  </si>
  <si>
    <t>1.13</t>
  </si>
  <si>
    <t>PED-3537855-W3R8</t>
  </si>
  <si>
    <t>'CL 24 A CR 71 B -5'</t>
  </si>
  <si>
    <t>Edison De Jesus Miranda Montoya</t>
  </si>
  <si>
    <t xml:space="preserve"> 22-SEP-2025 09:34:19 -- CSUAZAL En calidad de usuario el señor Edison De Jesus Miranda Montoya c.c. 98.528.261 cel. 3242452296 solicita el sericio de energa prepago para la propiedad con direccin CL 24 A CR 71 B -5 Barrio Beln EN EL MUNICIPIO DE MEDELLIN. Presenta documentacin completa cdula original y contrato 1286824. Nos solicita el faor de llamar antes de ir contacto Luz Dary Miranda al Tel. 3113421196. Cumple mercado objetio.</t>
  </si>
  <si>
    <t>'052714101200050000</t>
  </si>
  <si>
    <t>PED-3535798-L7Q7</t>
  </si>
  <si>
    <t>'CL 32 C CR 28 C -63 (INTERIOR 302 )'</t>
  </si>
  <si>
    <t>Ruby Sanchez Perea</t>
  </si>
  <si>
    <t>rubysanp@hotmail.com</t>
  </si>
  <si>
    <t xml:space="preserve"> 19-SEP-2025 16:38:23 -- JMORAOS Usuaria en calidad de propietaria solicita cambio de medidor prepago a post pago. 3137276776.</t>
  </si>
  <si>
    <t>'053212308300630302</t>
  </si>
  <si>
    <t>PED-3538078-N5B9</t>
  </si>
  <si>
    <t>'CR 99 CD CL 49 A -118 (INTERIOR 211 )'</t>
  </si>
  <si>
    <t>Emilsen De Jesus Maya Maya</t>
  </si>
  <si>
    <t xml:space="preserve"> 22-SEP-2025 10:35:28 -- MLOPEZLL Usuaria Emilsen De Jesus Maya Maya en calidad de poseedora solicita medidor prepago para el inmueble ubicado en la direccin CR 99 CD CL 49 A -118 INTERIOR 211  barrio La Diisa municipio de Medelln. Presenta: Acuerdo de pago P-654 firmado Pagar P-655 y carta de instrucciones firmada P-652 Solicitud Energa EPM Prepago CdulaSana posesin Usuario se encuentra dentro de Mercado Objetio. Datos de contacto: Emilsen De Jesus Maya Maya cel 3225373772</t>
  </si>
  <si>
    <t>'054929349101180211</t>
  </si>
  <si>
    <t>PED-3535605-B8Q1</t>
  </si>
  <si>
    <t>'CL 55 CR 13 -30 (INTERIOR 204 )'</t>
  </si>
  <si>
    <t>Vanessa Del Carmen Delgado Mojica</t>
  </si>
  <si>
    <t xml:space="preserve"> 19-SEP-2025 15:43:45 -- YGUERREC Vanessa Del Carmen Delgado Mojica con cdula 1082491588 solicita energa prepago para iienda ubicada en barrio illatina presenta la cdula y formatos de energa prepago diligenciados. faor llamar antes de ir 3174073840.</t>
  </si>
  <si>
    <t>'055115003000300204</t>
  </si>
  <si>
    <t>PED-3535717-M0F2</t>
  </si>
  <si>
    <t>'CR 10 CL 54 -93 (INTERIOR 201 )'</t>
  </si>
  <si>
    <t>.96</t>
  </si>
  <si>
    <t>Marisol Giraldo Arias</t>
  </si>
  <si>
    <t>mgiraldo73@gmail.com</t>
  </si>
  <si>
    <t xml:space="preserve"> 19-SEP-2025 16:19:31 -- MLONDOP Se presenta la señora Marisol Giraldo Arias con cedula 43.574.215 en calidad de  usuaria no propietaria  hija de propietaria ya fallecida  solicitando instalar el sericio de energa prepago para la direccin CR 10 CL 54 -93 INTERIOR 201   barrio Caicedo municipio de Medelln. Presenta solicitud de sericio de energa prepago acuerdo de pago y pagar firmados y diligenciados en la taquilla copia de cdula de solicitante factura de sericios  contrato  1471350  la deuda a la fecha en el sericio de energa es de 78.711 por lo tanto no se consulta en centrales de riesgo. Se realiza consulta  en BDME. Segn matriz de requisitos por el monto de la deuda no requiere garantas. Contacto Marisol Giraldo Arias  3137983997.  Se informa a usuario que la instalacin del sericio queda sujeta a la erificacin en terreno.</t>
  </si>
  <si>
    <t>'055120004000930201</t>
  </si>
  <si>
    <t>PED-3535310-V5K5</t>
  </si>
  <si>
    <t>'CR 17 B CL 56 EE -26 (INTERIOR 301 )'</t>
  </si>
  <si>
    <t xml:space="preserve"> 19-SEP-2025 13:54:35 -- JFLOREEN Pedido sericio prepago 055127206550260008CR 17B CL 56EE -26 PISO 3 Medellin contacto Marleny De Jesus Aristizabal Zuluaga celular 3016089645 se adjutan formatos cedula predial.</t>
  </si>
  <si>
    <t>'055127206550260301</t>
  </si>
  <si>
    <t>PED-3537461-R5F6</t>
  </si>
  <si>
    <t>'CR 19 CL 59 C -57 (INTERIOR 1208 )'</t>
  </si>
  <si>
    <t>Elkin Antonio Quiceno Arrubla</t>
  </si>
  <si>
    <t xml:space="preserve"> 22-SEP-2025 08:17:11 -- MLOPEZLL Usuario solicita medidor prepago para el inmueble ubicado en la direccin CR 19 CL 59 C -57 INTERIOR 1208  barrio Llanadas municipio de Medelln. Presenta: Acuerdo de pago P-654 firmado Pagar P-655 y carta de instrucciones firmada P-652 Solicitud Energa EPM Prepago CdulaUsuario se encuentra dentro de Mercado Objetio. Datos de contacto: Elkin Antonio Quiceno Arrubla cel 3122680227</t>
  </si>
  <si>
    <t>'055129009300571208</t>
  </si>
  <si>
    <t>PED-3538115-N1K0</t>
  </si>
  <si>
    <t>'CL 56 CR 36 A -39'</t>
  </si>
  <si>
    <t>Ana Maria Gomez Zapata</t>
  </si>
  <si>
    <t xml:space="preserve"> 22-SEP-2025 10:43:19 -- JGILFRAN Se presenta Ana Maria Gomez Zapata C.C. 43201047 en calidad de propietaria para realizar cambio de energa prepago a pospago en la direccin CL 56 CR 36 A -39 Municipio de Medelln Barrio Boston. Presenta: Formato P-652 Solicitud Energa EPM Prepago diligenciado y firmado cdula original certificado de libertad y tradicin igente. Contacto Ana Maria Gomez Zapata cel. 3183123558 - 3116644285Faor llamar antes de isitar casa sola.</t>
  </si>
  <si>
    <t>'055316006100390000</t>
  </si>
  <si>
    <t>PED-3538351-J9F7</t>
  </si>
  <si>
    <t>'CL 64 CR 17 -107 (INTERIOR 110 )'</t>
  </si>
  <si>
    <t>Luz Dary Monroy Giraldo</t>
  </si>
  <si>
    <t xml:space="preserve"> 22-SEP-2025 11:42:02 -- JMONTOBA En calidad de propietaria del inmueble solicita sericio de energa prepago para la propiedad con direccin CL 64 CR 17 -107 INTERIOR 110  en Medelln. Nos solicita el faor de llamar antes de ir al Tel. 3162973945</t>
  </si>
  <si>
    <t>'056114007001070110</t>
  </si>
  <si>
    <t>PED-3481827-W2G6</t>
  </si>
  <si>
    <t>'CL 65 CR 16 DD -19 (INTERIOR 1252 )'</t>
  </si>
  <si>
    <t>Wilmar Humberto Torres Gomez</t>
  </si>
  <si>
    <t xml:space="preserve"> 22-09-2025 06:17:48-TORREGOBMOD-REPROGRAMAR 26-08-2025 17:10:48--NCORRRMOD-413.TENER EL CERTIFICADO DEL TCNICO ELECTRICISTA. DECLARACIN DE CUMPLIMIENTO CON SU RESOLUCIN 40117-2-4-2024. COPIA LA TARJETA DEL TCNICO ELECTRICISTA. Jhon Zapata 19-AUG-2025 06:34:00 -- DURCUQUI SOLICITUD PARA SERVICIO DE LEGALIZACIN CONTACTAR AL:3154010872</t>
  </si>
  <si>
    <t>'056115006440191252</t>
  </si>
  <si>
    <t>PED-3538203-M8G7</t>
  </si>
  <si>
    <t>'CL 48 E CR 101 -27 (INTERIOR 105 )'</t>
  </si>
  <si>
    <t>.18</t>
  </si>
  <si>
    <t>FABER BENICIO TORRES ALVAREZ</t>
  </si>
  <si>
    <t xml:space="preserve"> 22-SEP-2025 11:02:47 -- EARIASCA Usuario FABER BENICIO TORRES ALVAREZ con documento No 71.688.144 celular 320 767 94 98 - 300 839 01 35 solicita sericio de energa prepago para la direccin CL 48 E CR 101 -27 INTERIOR 105  Medelln barrio san jaier para que se instale energa prepago cumple mercado objetio segn alidacin en Vision. Presenta formato diligenciado pagare acuerdo de pago y cedula original y factura de sericio donde se esta realizando cobros contrato No. 12100081. Deuda a la fecha 818.346. Se realiza consulta en BDME.</t>
  </si>
  <si>
    <t>'084018501000270105</t>
  </si>
  <si>
    <t>PED-3537870-G1G9</t>
  </si>
  <si>
    <t>'CR 106 CL 43 -35'</t>
  </si>
  <si>
    <t>Bernardo De Jesus Muñoz Pulgarin</t>
  </si>
  <si>
    <t xml:space="preserve"> 22-SEP-2025 09:37:15 -- ICARABAL El usuario en calidad de propietario solicita el sericio de energa prepago en la direccin CR 106 CL 43 -35 asociado al nmero de contrato 325744 contacto: BERNARDO DE JESUS MUÑOZ celular: 304 514 2197. Se adjunta: Copia de la cdula BDME y cupn de pago.</t>
  </si>
  <si>
    <t>'084026003000350000</t>
  </si>
  <si>
    <t>PED-3537856-P7P3</t>
  </si>
  <si>
    <t>'RURAL_103015004380000101_103015004380000101'</t>
  </si>
  <si>
    <t>Janeth Maria Bermudez Grisales</t>
  </si>
  <si>
    <t xml:space="preserve"> 22-SEP-2025 09:34:53 -- DESTRAAR Janeth Maria Bermudez Grisales cc 42768809 En calidad de propietario solicita cambio de energa a energa  prepago para la direccin RURAL103015004380000101103015004380000101. Presenta solicitud diligencia cedula e certificado sana posesin del inmueble se realiza consulta en centrales de riesgo no presenta reportes negatios. Contacto Janet maria bermudez 3113322817 -3128808887. Cliente acepta deuda para migrarla al contrato prepago se informa al usuario que por definicin de la empresa si cambia a la modalidad pospago en adelante no podr oler a solicitar el sericio prepago para esa direccin y se le informa que el cambio tiene costos asociados al medidor pospago e instalacin y se hace claridad que si el usuario tiene el medidor anterior lo puede llear para hacer calibracin si este cumple las condiciones se puede instalar y as eitar la compra de un nueo medidor.</t>
  </si>
  <si>
    <t>'103015004380000101</t>
  </si>
  <si>
    <t>PED-3538247-J2B2</t>
  </si>
  <si>
    <t>'RURAL_163008116000000301_163008116000000301'</t>
  </si>
  <si>
    <t>Janeth Ortiz Gonzalez</t>
  </si>
  <si>
    <t xml:space="preserve"> 22-SEP-2025 11:17:50 -- GRESTREM En calidad de propietaria se solicita la instalacin del sericio de energa prepago en la direccin RURAL163008116000000301163008116000000301 Itagui Antioquia a nombre de JANETH ORTIZ GONZALEZ .Telfono de contacto:3207816317</t>
  </si>
  <si>
    <t>'163008116000000301</t>
  </si>
  <si>
    <t>'RURAL_163017132000009901_163017132000009901'</t>
  </si>
  <si>
    <t>Maria Gloria Acenet Ramirez Perez</t>
  </si>
  <si>
    <t xml:space="preserve"> 22-09-2025 11:12:40-AVILLEGAMOD-. 01-SEP-2025 16:10:09 -- SPUERTAM En calidad de propietaria la Sra. Mara Gloria Acenet Ramrez Prez identificada con CC 42774390y Cel: 3106003857  y 3004452066 presenta solicitud de energa prepago para la direccin RURAL163017132000009901163017132000009901 con contrato 12944262 Deuda de 5.475.620. Presenta documentos diligenciados y firmados cdula factura de EPM y certificado de Sana Posesin.01-Sep-2025 -- Actualizacion masia por pendientes de atencion WO0000003084835</t>
  </si>
  <si>
    <t>PED-3531297-V5L3</t>
  </si>
  <si>
    <t>'CR 18 B CL 59 C -102 (INTERIOR 201 )'</t>
  </si>
  <si>
    <t>Maria Ercila Palacios Mosquera</t>
  </si>
  <si>
    <t>APARTADO</t>
  </si>
  <si>
    <t xml:space="preserve"> 17-SEP-2025 10:55:35 -- SLOPEZD En calidad de propietaria la señora Maria Ercila Palacios Mosquera con cdula 39400994 celular: 3128231918 solicita la instalacin del sericio de energa prepago para el inmueble ubicado en el barrio Llanaditas- Encisio Municipio de Medelln. Contrato ecino 7875560. Contacto: El señor Jos Gregorio Rendon cdula 71053299 celular: 3102761122  3013188541  Pedido inicial de erificacin- PED-3526403-K3W6 informan que debe solicitar energa prepago.</t>
  </si>
  <si>
    <t>'055128209301020201</t>
  </si>
  <si>
    <t>PED-3472760-H0P9</t>
  </si>
  <si>
    <t>'CL 48 F CR 100 AA -40 (INTERIOR 201 )'</t>
  </si>
  <si>
    <t>'084018600110400201</t>
  </si>
  <si>
    <t>PED-3531135-Z6J2</t>
  </si>
  <si>
    <t>'136030249012000403'</t>
  </si>
  <si>
    <t>Dirmer De Jesus Caro Tilano</t>
  </si>
  <si>
    <t>carodilmer@gmail.com</t>
  </si>
  <si>
    <t xml:space="preserve"> 17-SEP-2025 10:10:16 -- IZUNIGAD Se presenta el señor Guillermo Leon Arias Zapata Correa con cdula 8100607 de Medelln solicitando la instalacin del sericio de energa prepago en la direccin RURAL136030249012000403136030249012000403 municipio de Medelln  Barrio Olaya Herrera. Los documentos que presenta son: formato diligenciado y firmado acuerdo de pago y pagar copia de cdula declaracin de cumplimiento y tarjeta profesional.  Se erifica y tiene el pedido PED-3519937-G4S8 de HV anulado.  Queda sujeto a erificacin en terreno.  Contacto: Dirmer De Jesus Caro Tilano telfono: 302 239 37 90.  Faor llamar antes de ir casa permanece sola.</t>
  </si>
  <si>
    <t>'136030249012000403</t>
  </si>
  <si>
    <t xml:space="preserve">600 (USUARIO DECEA ANULAR SOLICITUD) X NELSON L </t>
  </si>
  <si>
    <t xml:space="preserve">414 (USUARIO INFORMA NO ATENDER HASTA LA PROXIMA SEMANA) X NELSON L </t>
  </si>
  <si>
    <t xml:space="preserve">406 (EL SECTOR TIENE PROBELMAS DE ORDEN PUBLICO) X NELOSN L </t>
  </si>
  <si>
    <t xml:space="preserve">406 (EL SECTOR PRESENTA PROBLEMAS DE ORDEN PUBLICO) X NELOSN L </t>
  </si>
  <si>
    <t xml:space="preserve"> -3113421196</t>
  </si>
  <si>
    <t xml:space="preserve"> -3137276776</t>
  </si>
  <si>
    <t xml:space="preserve"> -3225373772</t>
  </si>
  <si>
    <t xml:space="preserve"> -3174073840</t>
  </si>
  <si>
    <t>2218480-3137983997</t>
  </si>
  <si>
    <t xml:space="preserve"> -3016089645</t>
  </si>
  <si>
    <t xml:space="preserve"> -3122680227</t>
  </si>
  <si>
    <t xml:space="preserve"> -3183123558</t>
  </si>
  <si>
    <t xml:space="preserve"> -3162973945</t>
  </si>
  <si>
    <t xml:space="preserve"> -3154010872</t>
  </si>
  <si>
    <t>4962667-3207679498</t>
  </si>
  <si>
    <t xml:space="preserve"> -3045142197</t>
  </si>
  <si>
    <t xml:space="preserve"> -3113322817</t>
  </si>
  <si>
    <t xml:space="preserve"> -3207816317</t>
  </si>
  <si>
    <t xml:space="preserve"> -3128231918</t>
  </si>
  <si>
    <t xml:space="preserve"> -3022393790</t>
  </si>
  <si>
    <t>CR 121 C CL 48 CC -27 (INT 136 )'</t>
  </si>
  <si>
    <t>CR 59 CL 20 A -24 (INT 302 )'</t>
  </si>
  <si>
    <t>CL 34 CR 34 C -41 (INT 2237 )'</t>
  </si>
  <si>
    <t>CL 32 C CR 28 C -63 (INT 302 )'</t>
  </si>
  <si>
    <t>CR 99 CD CL 49 A -118 (INT 211 )'</t>
  </si>
  <si>
    <t>CL 55 CR 13 -30 (INT 204 )'</t>
  </si>
  <si>
    <t>CR 10 CL 54 -93 (INT 201 )'</t>
  </si>
  <si>
    <t>CR 17 B CL 56 EE -26 (INT 301 )'</t>
  </si>
  <si>
    <t>CR 19 CL 59 C -57 (INT 1208 )'</t>
  </si>
  <si>
    <t>CL 64 CR 17 -107 (INT 110 )'</t>
  </si>
  <si>
    <t>CL 65 CR 16 DD -19 (INT 1252 )'</t>
  </si>
  <si>
    <t>CL 48 E CR 101 -27 (INT 105 )'</t>
  </si>
  <si>
    <t>CR 18 B CL 59 C -102 (INT 201 )'</t>
  </si>
  <si>
    <t>.3</t>
  </si>
  <si>
    <t>5.96</t>
  </si>
  <si>
    <t>2.09</t>
  </si>
  <si>
    <t>1.21</t>
  </si>
  <si>
    <t>1.91</t>
  </si>
  <si>
    <t>3.05</t>
  </si>
  <si>
    <t>1.01</t>
  </si>
  <si>
    <t>1.02</t>
  </si>
  <si>
    <t>1.16</t>
  </si>
  <si>
    <t>1.95</t>
  </si>
  <si>
    <t>PED-3540033-G2Z1</t>
  </si>
  <si>
    <t>'CL 59 AA CR 18 BB -47 (INTERIOR 132 )'</t>
  </si>
  <si>
    <t>.27</t>
  </si>
  <si>
    <t>Jhon Alexander Alvarez Benitez</t>
  </si>
  <si>
    <t xml:space="preserve"> 23-SEP-2025 08:05:09 -- MARIASFR Usuaria solicita sericio de energa PREPAGO MERCADO OBJETIVO para la direccin CL 59 AA CR 18 BB -47 INTERIOR 132  de Medelln barrio: LLANADAS anexa solicitud diligenciada P-652 acuerdo de pago y pagare cedula factura contrato 12810591 faor llamar antes de ir al mil 3225381935</t>
  </si>
  <si>
    <t>'055119118220470132</t>
  </si>
  <si>
    <t>1.92</t>
  </si>
  <si>
    <t>1.96</t>
  </si>
  <si>
    <t>5.14</t>
  </si>
  <si>
    <t>1.26</t>
  </si>
  <si>
    <t>4.18</t>
  </si>
  <si>
    <t>1.12</t>
  </si>
  <si>
    <t>1.34</t>
  </si>
  <si>
    <t>9.34</t>
  </si>
  <si>
    <t>15.12</t>
  </si>
  <si>
    <t>6.03</t>
  </si>
  <si>
    <t>1.14</t>
  </si>
  <si>
    <t>PED-3539179-P9H8</t>
  </si>
  <si>
    <t>'CR 100 AC CL 48 F -27 (INTERIOR 301 )'</t>
  </si>
  <si>
    <t>.26</t>
  </si>
  <si>
    <t>Ana Yudilia Machado Cordoba</t>
  </si>
  <si>
    <t>yulimaco12@gmail.com</t>
  </si>
  <si>
    <t xml:space="preserve"> 22-SEP-2025 14:49:05 -- LVELEZCO Usuaria en calidad de propietaria Ana Yudilia Machado Cordoba con cedula 43455180 solicita instalacin del sericio de energa prepago para la direccin CR 100 AC CL 48 F -27 INTERIOR 301  en el municipio de Medelln Barrio San Jaier. Por ser sector de pila publica presenta todos los documentos diligenciados pagares declaracin de cumplimiento de la red interna cedula original y documento que entrego el personal en terreno donde informa ser sector de pila publica. Contacto Ana Yudilia Machado Cordoba 3136714101. Faor llamar antes de realizar la isita. El pedido se ingresa sujeto a la erificacin en el terreno.</t>
  </si>
  <si>
    <t>'084020138600270301</t>
  </si>
  <si>
    <t>1.2</t>
  </si>
  <si>
    <t>8.92</t>
  </si>
  <si>
    <t>9.11</t>
  </si>
  <si>
    <t>1.22</t>
  </si>
  <si>
    <t>2.98</t>
  </si>
  <si>
    <t>10.25</t>
  </si>
  <si>
    <t xml:space="preserve"> -3225381935</t>
  </si>
  <si>
    <t>2263222-3136714101</t>
  </si>
  <si>
    <t>CL 59 AA CR 18 BB -47 (INT 132 )'</t>
  </si>
  <si>
    <t>CR 100 AC CL 48 F -27 (INT 301 )'</t>
  </si>
  <si>
    <t>EDISON</t>
  </si>
  <si>
    <t xml:space="preserve">520 (LOCAL REQUIERE CONSTRUCCION DE REDES TRENZA NUMERO 4 APROX 45 MTRS Y BORNERA POSTE DE 8 MTRS) X DEIBYS </t>
  </si>
  <si>
    <t>414 (USUARIO NO ESTABA EN EL SITIO) X DEIBYS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</si>
</sst>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yy;@"/>
    <numFmt numFmtId="165" formatCode="[$-C0A]General"/>
  </numFmts>
  <fonts count="10" x14ac:knownFonts="1">
    <font>
      <sz val="11"/>
      <color theme="1"/>
      <name val="Calibri"/>
      <family val="2"/>
      <scheme val="minor"/>
    </font>
    <font>
      <b/>
      <sz val="11"/>
      <color theme="1"/>
      <name val="Calibri"/>
      <family val="2"/>
      <scheme val="minor"/>
    </font>
    <font>
      <b/>
      <i/>
      <sz val="11"/>
      <name val="Calibri"/>
      <family val="2"/>
      <charset val="1"/>
    </font>
    <font>
      <sz val="11"/>
      <color rgb="FF000000"/>
      <name val="Calibri"/>
      <family val="2"/>
      <charset val="1"/>
    </font>
    <font>
      <b/>
      <sz val="11"/>
      <name val="Calibri"/>
      <family val="2"/>
      <charset val="1"/>
    </font>
    <font>
      <b/>
      <sz val="11"/>
      <color rgb="FF000000"/>
      <name val="Calibri"/>
      <family val="2"/>
      <charset val="1"/>
    </font>
    <font>
      <sz val="12"/>
      <color rgb="FF000000"/>
      <name val="Calibri"/>
      <family val="2"/>
      <charset val="1"/>
    </font>
    <font>
      <sz val="12"/>
      <name val="Calibri"/>
      <family val="2"/>
      <charset val="1"/>
    </font>
    <font>
      <sz val="8"/>
      <name val="Calibri"/>
      <family val="2"/>
      <scheme val="minor"/>
    </font>
    <font>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164" fontId="3" fillId="0" borderId="0"/>
  </cellStyleXfs>
  <cellXfs count="34">
    <xf numFmtId="0" fontId="0" fillId="0" borderId="0" xfId="0"/>
    <xf numFmtId="14" fontId="2" fillId="0" borderId="1" xfId="0" applyNumberFormat="1" applyFont="1" applyBorder="1" applyAlignment="1">
      <alignment horizontal="left"/>
    </xf>
    <xf numFmtId="14" fontId="2" fillId="0" borderId="1" xfId="0" applyNumberFormat="1" applyFont="1" applyBorder="1"/>
    <xf numFmtId="1" fontId="2" fillId="0" borderId="1" xfId="0" applyNumberFormat="1" applyFont="1" applyBorder="1" applyAlignment="1">
      <alignment horizontal="left"/>
    </xf>
    <xf numFmtId="14" fontId="2" fillId="0" borderId="1" xfId="0" applyNumberFormat="1" applyFont="1" applyBorder="1" applyAlignment="1">
      <alignment horizontal="right"/>
    </xf>
    <xf numFmtId="165" fontId="4" fillId="0" borderId="1" xfId="1" applyNumberFormat="1" applyFont="1" applyBorder="1" applyAlignment="1">
      <alignment horizontal="left"/>
    </xf>
    <xf numFmtId="0" fontId="0" fillId="0" borderId="1" xfId="0" applyBorder="1"/>
    <xf numFmtId="0" fontId="0" fillId="0" borderId="1" xfId="0" applyBorder="1" applyAlignment="1">
      <alignment horizontal="left"/>
    </xf>
    <xf numFmtId="14" fontId="0" fillId="0" borderId="1" xfId="0" applyNumberFormat="1" applyBorder="1" applyAlignment="1">
      <alignment horizontal="left"/>
    </xf>
    <xf numFmtId="0" fontId="0" fillId="0" borderId="0" xfId="0" applyAlignment="1">
      <alignment horizontal="left"/>
    </xf>
    <xf numFmtId="0" fontId="5" fillId="0" borderId="1" xfId="0" applyFont="1" applyBorder="1" applyAlignment="1">
      <alignment horizontal="left"/>
    </xf>
    <xf numFmtId="2" fontId="0" fillId="0" borderId="1" xfId="0" applyNumberFormat="1" applyBorder="1" applyAlignment="1">
      <alignment horizontal="left"/>
    </xf>
    <xf numFmtId="22" fontId="0" fillId="0" borderId="1" xfId="0" applyNumberFormat="1" applyBorder="1"/>
    <xf numFmtId="0" fontId="0" fillId="0" borderId="1" xfId="0" quotePrefix="1" applyBorder="1"/>
    <xf numFmtId="22" fontId="0" fillId="0" borderId="0" xfId="0" applyNumberFormat="1"/>
    <xf numFmtId="14" fontId="0" fillId="0" borderId="0" xfId="0" applyNumberFormat="1"/>
    <xf numFmtId="20" fontId="0" fillId="0" borderId="0" xfId="0" applyNumberFormat="1"/>
    <xf numFmtId="14" fontId="1" fillId="0" borderId="1" xfId="0" applyNumberFormat="1" applyFont="1" applyBorder="1"/>
    <xf numFmtId="14" fontId="0" fillId="0" borderId="1" xfId="0" applyNumberFormat="1" applyBorder="1"/>
    <xf numFmtId="1" fontId="9" fillId="0" borderId="1" xfId="0" applyNumberFormat="1" applyFont="1" applyBorder="1" applyAlignment="1">
      <alignment horizontal="left"/>
    </xf>
    <xf numFmtId="3" fontId="0" fillId="0" borderId="0" xfId="0" applyNumberFormat="1"/>
    <xf numFmtId="0" fontId="7" fillId="0" borderId="0" xfId="0" applyFont="1" applyAlignment="1">
      <alignment horizontal="left"/>
    </xf>
    <xf numFmtId="0" fontId="6" fillId="0" borderId="0" xfId="0" applyFont="1" applyAlignment="1">
      <alignment horizontal="left"/>
    </xf>
    <xf numFmtId="1" fontId="6" fillId="0" borderId="0" xfId="0" applyNumberFormat="1" applyFont="1" applyAlignment="1">
      <alignment horizontal="left"/>
    </xf>
    <xf numFmtId="0" fontId="6" fillId="0" borderId="0" xfId="0" applyFont="1" applyAlignment="1">
      <alignment horizontal="right"/>
    </xf>
    <xf numFmtId="0" fontId="6" fillId="0" borderId="0" xfId="0" applyFont="1"/>
    <xf numFmtId="14" fontId="0" fillId="0" borderId="0" xfId="0" applyNumberFormat="1" applyAlignment="1">
      <alignment horizontal="left"/>
    </xf>
    <xf numFmtId="0" fontId="0" fillId="2" borderId="1" xfId="0" applyFill="1" applyBorder="1"/>
    <xf numFmtId="22" fontId="0" fillId="2" borderId="1" xfId="0" applyNumberFormat="1" applyFill="1" applyBorder="1"/>
    <xf numFmtId="14" fontId="0" fillId="2" borderId="1" xfId="0" applyNumberFormat="1" applyFill="1" applyBorder="1" applyAlignment="1">
      <alignment horizontal="left"/>
    </xf>
    <xf numFmtId="2" fontId="0" fillId="2" borderId="1" xfId="0" applyNumberFormat="1" applyFill="1" applyBorder="1" applyAlignment="1">
      <alignment horizontal="left"/>
    </xf>
    <xf numFmtId="0" fontId="0" fillId="2" borderId="1" xfId="0" applyFill="1" applyBorder="1" applyAlignment="1">
      <alignment horizontal="left"/>
    </xf>
    <xf numFmtId="0" fontId="0" fillId="2" borderId="1" xfId="0" quotePrefix="1" applyFill="1" applyBorder="1"/>
    <xf numFmtId="14" fontId="0" fillId="2" borderId="1" xfId="0" applyNumberFormat="1" applyFill="1" applyBorder="1"/>
  </cellXfs>
  <cellStyles count="2">
    <cellStyle name="Normal" xfId="0" builtinId="0"/>
    <cellStyle name="Normal 6" xfId="1" xr:uid="{6DB17A50-D3CB-488E-AE2F-F759C8B2A3F9}"/>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liteingenierosas-my.sharepoint.com/personal/l_perez_eliteingenieros_com_co/Documents/Escritorio/PROGRAMACION%20DIARIA/12%20SEPT.xlsx" TargetMode="External"/><Relationship Id="rId1" Type="http://schemas.openxmlformats.org/officeDocument/2006/relationships/externalLinkPath" Target="/personal/l_perez_eliteingenieros_com_co/Documents/Escritorio/PROGRAMACION%20DIARIA/12%20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UN.CONEX"/>
      <sheetName val="PREP"/>
      <sheetName val="PREP 491"/>
      <sheetName val="HV"/>
      <sheetName val="REPL"/>
      <sheetName val="HV 491"/>
    </sheetNames>
    <sheetDataSet>
      <sheetData sheetId="0"/>
      <sheetData sheetId="1"/>
      <sheetData sheetId="2">
        <row r="1">
          <cell r="A1" t="str">
            <v>Pedido</v>
          </cell>
          <cell r="B1" t="str">
            <v>Actividad</v>
          </cell>
          <cell r="C1" t="str">
            <v>Direccion</v>
          </cell>
          <cell r="D1" t="str">
            <v>MPIO</v>
          </cell>
          <cell r="E1" t="str">
            <v>ClienteID</v>
          </cell>
          <cell r="F1" t="str">
            <v>Nombre_Cliente</v>
          </cell>
          <cell r="G1" t="str">
            <v>telefonos</v>
          </cell>
          <cell r="H1" t="str">
            <v>Sector</v>
          </cell>
        </row>
        <row r="2">
          <cell r="A2">
            <v>23406595</v>
          </cell>
          <cell r="B2" t="str">
            <v>Desinstalar Energía Prepago</v>
          </cell>
          <cell r="C2" t="str">
            <v>'CL 48 F CR 99 CC -65</v>
          </cell>
          <cell r="D2" t="str">
            <v>MED</v>
          </cell>
          <cell r="E2">
            <v>43045056</v>
          </cell>
          <cell r="F2" t="str">
            <v>MARYORI CASTILLO JIMENEZ</v>
          </cell>
          <cell r="G2" t="str">
            <v>4960329-3127093433</v>
          </cell>
          <cell r="H2" t="str">
            <v>OCCIDENTE</v>
          </cell>
        </row>
        <row r="3">
          <cell r="A3">
            <v>23518337</v>
          </cell>
          <cell r="B3" t="str">
            <v>Desinstalar Energía Prepago</v>
          </cell>
          <cell r="C3" t="str">
            <v>'CL 39 A CR 101 -11</v>
          </cell>
          <cell r="D3" t="str">
            <v>MED</v>
          </cell>
          <cell r="E3">
            <v>32528488</v>
          </cell>
          <cell r="F3" t="str">
            <v>MARTA AURORA CORREA ALZATE</v>
          </cell>
          <cell r="G3" t="str">
            <v>5820445-3127274822</v>
          </cell>
          <cell r="H3" t="str">
            <v>OCCIDENTE</v>
          </cell>
        </row>
        <row r="4">
          <cell r="A4">
            <v>23524410</v>
          </cell>
          <cell r="B4" t="str">
            <v>Desinstalar Energía Prepago</v>
          </cell>
          <cell r="C4" t="str">
            <v>CL 20 CR 84 F -2 (INT 210 )</v>
          </cell>
          <cell r="D4" t="str">
            <v>MED</v>
          </cell>
          <cell r="E4">
            <v>43732765</v>
          </cell>
          <cell r="F4" t="str">
            <v>MONICA MARIA VELEZ MONTOYA</v>
          </cell>
          <cell r="G4" t="str">
            <v>-3147599443</v>
          </cell>
          <cell r="H4" t="str">
            <v>OCCIDENTE</v>
          </cell>
        </row>
        <row r="5">
          <cell r="A5">
            <v>23524483</v>
          </cell>
          <cell r="B5" t="str">
            <v>Desinstalar Energía Prepago</v>
          </cell>
          <cell r="C5" t="str">
            <v>CL 59 B CR 80 A -51 (INT 103 )</v>
          </cell>
          <cell r="D5" t="str">
            <v>MED</v>
          </cell>
          <cell r="E5">
            <v>32183045</v>
          </cell>
          <cell r="F5" t="str">
            <v>MONICA ISABEL CARDONA PULGARIN</v>
          </cell>
          <cell r="G5" t="str">
            <v>-3024255866</v>
          </cell>
          <cell r="H5" t="str">
            <v>OCCIDENTE</v>
          </cell>
        </row>
        <row r="6">
          <cell r="A6">
            <v>23528043</v>
          </cell>
          <cell r="B6" t="str">
            <v>Desinstalar Energía Prepago</v>
          </cell>
          <cell r="C6" t="str">
            <v>CR 103 CL 48 B -42 (INT 301 )</v>
          </cell>
          <cell r="D6" t="str">
            <v>MED</v>
          </cell>
          <cell r="E6">
            <v>41691480</v>
          </cell>
          <cell r="F6" t="str">
            <v>ROSA ELIZA CHIRIVI CHIRIVI</v>
          </cell>
          <cell r="G6" t="str">
            <v>3431052-3217923360</v>
          </cell>
          <cell r="H6" t="str">
            <v>OCCIDENTE</v>
          </cell>
        </row>
        <row r="7">
          <cell r="A7">
            <v>23508807</v>
          </cell>
          <cell r="B7" t="str">
            <v>Instalar Energia Prepago</v>
          </cell>
          <cell r="C7" t="str">
            <v>CL 56 CR 103 DA -77 (INT 220 )</v>
          </cell>
          <cell r="D7" t="str">
            <v>MED</v>
          </cell>
          <cell r="E7">
            <v>1216719380</v>
          </cell>
          <cell r="F7" t="str">
            <v>FLOR MARINA CHAVARRIA ESPINOSA</v>
          </cell>
          <cell r="G7" t="str">
            <v>-3122096114</v>
          </cell>
          <cell r="H7" t="str">
            <v>OCCIDENTE</v>
          </cell>
        </row>
        <row r="8">
          <cell r="A8">
            <v>23515677</v>
          </cell>
          <cell r="B8" t="str">
            <v>Instalar Energia Prepago</v>
          </cell>
          <cell r="C8" t="str">
            <v>CL 56 CR 102 -208 (INT 320 )</v>
          </cell>
          <cell r="D8" t="str">
            <v>MED</v>
          </cell>
          <cell r="E8">
            <v>3442077</v>
          </cell>
          <cell r="F8" t="str">
            <v>CAMILO ABEL BERTEL</v>
          </cell>
          <cell r="G8" t="str">
            <v>-3226019518</v>
          </cell>
          <cell r="H8" t="str">
            <v>OCCIDENTE</v>
          </cell>
        </row>
        <row r="9">
          <cell r="A9">
            <v>23516383</v>
          </cell>
          <cell r="B9" t="str">
            <v>Instalar Energia Prepago</v>
          </cell>
          <cell r="C9" t="str">
            <v>CL 49 AA CR 99 EE -58 (INT 393 )</v>
          </cell>
          <cell r="D9" t="str">
            <v>MED</v>
          </cell>
          <cell r="E9">
            <v>42691564</v>
          </cell>
          <cell r="F9" t="str">
            <v>JENNY RESTREPO ALVAREZ</v>
          </cell>
          <cell r="G9" t="str">
            <v>-3226120723</v>
          </cell>
          <cell r="H9" t="str">
            <v>OCCIDENTE</v>
          </cell>
        </row>
        <row r="10">
          <cell r="A10">
            <v>23516966</v>
          </cell>
          <cell r="B10" t="str">
            <v>Instalar Energia Prepago</v>
          </cell>
          <cell r="C10" t="str">
            <v>CR 102 CL 48 FB -15 (INT 201 )</v>
          </cell>
          <cell r="D10" t="str">
            <v>MED</v>
          </cell>
          <cell r="E10">
            <v>1017190061</v>
          </cell>
          <cell r="F10" t="str">
            <v>ERICA ANDREA HERNANDEZ PEÑATA</v>
          </cell>
          <cell r="G10" t="str">
            <v>-3217516065</v>
          </cell>
          <cell r="H10" t="str">
            <v>OCCIDENTE</v>
          </cell>
        </row>
        <row r="11">
          <cell r="A11">
            <v>23518267</v>
          </cell>
          <cell r="B11" t="str">
            <v>Instalar Energia Prepago</v>
          </cell>
          <cell r="C11" t="str">
            <v>'136029754376900302</v>
          </cell>
          <cell r="D11" t="str">
            <v>MED</v>
          </cell>
          <cell r="E11">
            <v>43148943</v>
          </cell>
          <cell r="F11" t="str">
            <v>PAULA ROCIO CUERO PEREA</v>
          </cell>
          <cell r="G11" t="str">
            <v>-3136961069</v>
          </cell>
          <cell r="H11" t="str">
            <v>OCCIDENTE</v>
          </cell>
        </row>
        <row r="12">
          <cell r="A12">
            <v>23518694</v>
          </cell>
          <cell r="B12" t="str">
            <v>Instalar Energia Prepago</v>
          </cell>
          <cell r="C12" t="str">
            <v>CL 56 CR 103 DA -30 (INT 2235 )</v>
          </cell>
          <cell r="D12" t="str">
            <v>MED</v>
          </cell>
          <cell r="E12">
            <v>1076321168</v>
          </cell>
          <cell r="F12" t="str">
            <v>LISETH RIVAS RIVAS</v>
          </cell>
          <cell r="G12" t="str">
            <v>-3226785608</v>
          </cell>
          <cell r="H12" t="str">
            <v>OCCIDENTE</v>
          </cell>
        </row>
        <row r="13">
          <cell r="A13">
            <v>23519386</v>
          </cell>
          <cell r="B13" t="str">
            <v>Instalar Energia Prepago</v>
          </cell>
          <cell r="C13" t="str">
            <v>CL 59 CR 67 D -45 (INT 103 )</v>
          </cell>
          <cell r="D13" t="str">
            <v>MED</v>
          </cell>
          <cell r="E13">
            <v>43093048</v>
          </cell>
          <cell r="F13" t="str">
            <v>RUTH ESTELLA DEL SOCORRO VERGARA HENAO</v>
          </cell>
          <cell r="G13" t="str">
            <v>-3175051835</v>
          </cell>
          <cell r="H13" t="str">
            <v>OCCIDENTE</v>
          </cell>
        </row>
        <row r="14">
          <cell r="A14">
            <v>23519917</v>
          </cell>
          <cell r="B14" t="str">
            <v>Instalar Energia Prepago</v>
          </cell>
          <cell r="C14" t="str">
            <v>CR 118 CL 39 AD -47 (INT 103 )</v>
          </cell>
          <cell r="D14" t="str">
            <v>MED</v>
          </cell>
          <cell r="E14">
            <v>70162032</v>
          </cell>
          <cell r="F14" t="str">
            <v>JUAN MANUEL LOPEZ JIMENEZ</v>
          </cell>
          <cell r="G14" t="str">
            <v>-3137290375</v>
          </cell>
          <cell r="H14" t="str">
            <v>OCCIDENTE</v>
          </cell>
        </row>
        <row r="15">
          <cell r="A15">
            <v>23520116</v>
          </cell>
          <cell r="B15" t="str">
            <v>Instalar Energia Prepago</v>
          </cell>
          <cell r="C15" t="str">
            <v>'CL 48 D CR 99 B -617</v>
          </cell>
          <cell r="D15" t="str">
            <v>MED</v>
          </cell>
          <cell r="E15">
            <v>32477679</v>
          </cell>
          <cell r="F15" t="str">
            <v>MARIA LIBIA SANCHEZ BEDOYA</v>
          </cell>
          <cell r="G15" t="str">
            <v>2994327-3023317136</v>
          </cell>
          <cell r="H15" t="str">
            <v>OCCIDENTE</v>
          </cell>
        </row>
        <row r="16">
          <cell r="A16">
            <v>23520363</v>
          </cell>
          <cell r="B16" t="str">
            <v>Instalar Energia Prepago</v>
          </cell>
          <cell r="C16" t="str">
            <v>CR 85 D CL 58 B -32 (INT 115 )</v>
          </cell>
          <cell r="D16" t="str">
            <v>MED</v>
          </cell>
          <cell r="E16">
            <v>1017197479</v>
          </cell>
          <cell r="F16" t="str">
            <v>YURANY ANDREA GOMEZ MARIN</v>
          </cell>
          <cell r="G16" t="str">
            <v>-3023941393</v>
          </cell>
          <cell r="H16" t="str">
            <v>OCCIDENTE</v>
          </cell>
        </row>
        <row r="17">
          <cell r="A17">
            <v>23520377</v>
          </cell>
          <cell r="B17" t="str">
            <v>Instalar Energia Prepago</v>
          </cell>
          <cell r="C17" t="str">
            <v>CR 84 C CL 20 AA -20 (INT 220 )</v>
          </cell>
          <cell r="D17" t="str">
            <v>MED</v>
          </cell>
          <cell r="E17">
            <v>43107724</v>
          </cell>
          <cell r="F17" t="str">
            <v>ROSALBA GONZALEZ SANMARTIN</v>
          </cell>
          <cell r="G17" t="str">
            <v>-3053462605</v>
          </cell>
          <cell r="H17" t="str">
            <v>OCCIDENTE</v>
          </cell>
        </row>
        <row r="18">
          <cell r="A18">
            <v>23520420</v>
          </cell>
          <cell r="B18" t="str">
            <v>Instalar Energia Prepago</v>
          </cell>
          <cell r="C18" t="str">
            <v>CL 58 A CR 67 BB -24 (INT 202 )</v>
          </cell>
          <cell r="D18" t="str">
            <v>MED</v>
          </cell>
          <cell r="E18">
            <v>1152187141</v>
          </cell>
          <cell r="F18" t="str">
            <v>ALEXIS GONZALEZ CORREA</v>
          </cell>
          <cell r="G18" t="str">
            <v>4364531-3013903388</v>
          </cell>
          <cell r="H18" t="str">
            <v>OCCIDENTE</v>
          </cell>
        </row>
        <row r="19">
          <cell r="A19">
            <v>23521445</v>
          </cell>
          <cell r="B19" t="str">
            <v>Instalar Energia Prepago</v>
          </cell>
          <cell r="C19" t="str">
            <v>'CL 59 CR 64 EE -8</v>
          </cell>
          <cell r="D19" t="str">
            <v>MED</v>
          </cell>
          <cell r="E19">
            <v>21999025</v>
          </cell>
          <cell r="F19" t="str">
            <v>LILIAN ROSA RIOS CEBALLOS</v>
          </cell>
          <cell r="G19" t="str">
            <v>5744546-3127689309</v>
          </cell>
          <cell r="H19" t="str">
            <v>OCCIDENTE</v>
          </cell>
        </row>
        <row r="20">
          <cell r="A20">
            <v>23521899</v>
          </cell>
          <cell r="B20" t="str">
            <v>Instalar Energia Prepago</v>
          </cell>
          <cell r="C20" t="str">
            <v>'CR 121 CL 69 -398</v>
          </cell>
          <cell r="D20" t="str">
            <v>MED</v>
          </cell>
          <cell r="E20">
            <v>98473950</v>
          </cell>
          <cell r="F20" t="str">
            <v>CARLOS ENRIQUE ORREGO FRANCO</v>
          </cell>
          <cell r="G20" t="str">
            <v>-3235941711</v>
          </cell>
          <cell r="H20" t="str">
            <v>OCCIDENTE</v>
          </cell>
        </row>
        <row r="21">
          <cell r="A21">
            <v>23522841</v>
          </cell>
          <cell r="B21" t="str">
            <v>Instalar Energia Prepago</v>
          </cell>
          <cell r="C21" t="str">
            <v>'RURAL_114012167500000000_114012167500000000</v>
          </cell>
          <cell r="D21" t="str">
            <v>MED</v>
          </cell>
          <cell r="E21">
            <v>71005651</v>
          </cell>
          <cell r="F21" t="str">
            <v>JULIO ERNESTO CIRO GIRALDO</v>
          </cell>
          <cell r="G21" t="str">
            <v>-3115194390</v>
          </cell>
          <cell r="H21" t="str">
            <v>OCCIDENTE</v>
          </cell>
        </row>
        <row r="22">
          <cell r="A22">
            <v>23524389</v>
          </cell>
          <cell r="B22" t="str">
            <v>Instalar Energia Prepago</v>
          </cell>
          <cell r="C22" t="str">
            <v>'CL 48 BD CR 105 -2</v>
          </cell>
          <cell r="D22" t="str">
            <v>MED</v>
          </cell>
          <cell r="E22">
            <v>43093969</v>
          </cell>
          <cell r="F22" t="str">
            <v>FABIOLA ARCILA LOPEZ</v>
          </cell>
          <cell r="G22" t="str">
            <v>-3137056214</v>
          </cell>
          <cell r="H22" t="str">
            <v>OCCIDENTE</v>
          </cell>
        </row>
        <row r="23">
          <cell r="A23">
            <v>23524401</v>
          </cell>
          <cell r="B23" t="str">
            <v>Instalar Energia Prepago</v>
          </cell>
          <cell r="C23" t="str">
            <v>'CR 105 A CL 62 C -23</v>
          </cell>
          <cell r="D23" t="str">
            <v>MED</v>
          </cell>
          <cell r="E23">
            <v>1043605178</v>
          </cell>
          <cell r="F23" t="str">
            <v>JUAN DAVID OROZCO ASMAR</v>
          </cell>
          <cell r="G23" t="str">
            <v>-3044259915</v>
          </cell>
          <cell r="H23" t="str">
            <v>OCCIDENTE</v>
          </cell>
        </row>
        <row r="24">
          <cell r="A24">
            <v>23524412</v>
          </cell>
          <cell r="B24" t="str">
            <v>Instalar Energia Prepago</v>
          </cell>
          <cell r="C24" t="str">
            <v>'CR 105 A CL 62 C -25</v>
          </cell>
          <cell r="D24" t="str">
            <v>MED</v>
          </cell>
          <cell r="E24">
            <v>1043605178</v>
          </cell>
          <cell r="F24" t="str">
            <v>JUAN DAVID OROZCO ASMAR</v>
          </cell>
          <cell r="G24" t="str">
            <v>-3019527077</v>
          </cell>
          <cell r="H24" t="str">
            <v>OCCIDENTE</v>
          </cell>
        </row>
        <row r="25">
          <cell r="A25">
            <v>23526285</v>
          </cell>
          <cell r="B25" t="str">
            <v>Instalar Energia Prepago</v>
          </cell>
          <cell r="C25" t="str">
            <v>CR 84 CL 22 -39 (INT 311 )</v>
          </cell>
          <cell r="D25" t="str">
            <v>MED</v>
          </cell>
          <cell r="E25">
            <v>1088270938</v>
          </cell>
          <cell r="F25" t="str">
            <v>LEIDY TATIANA JARAMILLO TAMAYO</v>
          </cell>
          <cell r="G25" t="str">
            <v>-3015620695</v>
          </cell>
          <cell r="H25" t="str">
            <v>OCCIDENTE</v>
          </cell>
        </row>
        <row r="26">
          <cell r="A26">
            <v>23526342</v>
          </cell>
          <cell r="B26" t="str">
            <v>Instalar Energia Prepago</v>
          </cell>
          <cell r="C26" t="str">
            <v>CL 61 AA CR 103 D -29 (INT 112 )</v>
          </cell>
          <cell r="D26" t="str">
            <v>MED</v>
          </cell>
          <cell r="E26">
            <v>71053524</v>
          </cell>
          <cell r="F26" t="str">
            <v>JAVIER DE JESUS HINESTROZA CARTAGENA</v>
          </cell>
          <cell r="G26" t="str">
            <v>-3005253681</v>
          </cell>
          <cell r="H26" t="str">
            <v>OCCIDENTE</v>
          </cell>
        </row>
        <row r="27">
          <cell r="A27">
            <v>23526634</v>
          </cell>
          <cell r="B27" t="str">
            <v>Instalar Energia Prepago</v>
          </cell>
          <cell r="C27" t="str">
            <v>CL 49 CR 99 E -91 (INT 2204 )</v>
          </cell>
          <cell r="D27" t="str">
            <v>MED</v>
          </cell>
          <cell r="E27">
            <v>32017428</v>
          </cell>
          <cell r="F27" t="str">
            <v>NEILA DE JESUS RUEDA DE COLORADO</v>
          </cell>
          <cell r="G27" t="str">
            <v>-3243407438</v>
          </cell>
          <cell r="H27" t="str">
            <v>OCCIDENTE</v>
          </cell>
        </row>
        <row r="28">
          <cell r="A28">
            <v>23527511</v>
          </cell>
          <cell r="B28" t="str">
            <v>Instalar Energia Prepago</v>
          </cell>
          <cell r="C28" t="str">
            <v>CL 31 CC CR 87 C -30 (INT 301 )</v>
          </cell>
          <cell r="D28" t="str">
            <v>MED</v>
          </cell>
          <cell r="E28">
            <v>98771870</v>
          </cell>
          <cell r="F28" t="str">
            <v>JULIAN ANDRES ZAPATA PULGARIN</v>
          </cell>
          <cell r="G28" t="str">
            <v>-3207605191</v>
          </cell>
          <cell r="H28" t="str">
            <v>OCCIDENTE</v>
          </cell>
        </row>
        <row r="29">
          <cell r="A29">
            <v>23527783</v>
          </cell>
          <cell r="B29" t="str">
            <v>Instalar Energia Prepago</v>
          </cell>
          <cell r="C29" t="str">
            <v>'RURAL_147001654000000000_LA PALMA</v>
          </cell>
          <cell r="D29" t="str">
            <v>MED</v>
          </cell>
          <cell r="E29">
            <v>39325587</v>
          </cell>
          <cell r="F29" t="str">
            <v>AMPARO EDELMIRA MUÑOZ OSPINA</v>
          </cell>
          <cell r="G29" t="str">
            <v>-3053583452</v>
          </cell>
          <cell r="H29" t="str">
            <v>OCCIDENTE</v>
          </cell>
        </row>
        <row r="30">
          <cell r="A30">
            <v>23521718</v>
          </cell>
          <cell r="B30" t="str">
            <v>Replanteo Terreno</v>
          </cell>
          <cell r="C30" t="str">
            <v>CL 42 CR 105 -5 (INT 100 )</v>
          </cell>
          <cell r="D30" t="str">
            <v>MED</v>
          </cell>
          <cell r="E30">
            <v>98569867</v>
          </cell>
          <cell r="F30" t="str">
            <v>OSCAR ADRIAN FERNANDEZ ZAPATA</v>
          </cell>
          <cell r="G30" t="str">
            <v>2533134-3002394339</v>
          </cell>
          <cell r="H30" t="str">
            <v>OCCIDENTE</v>
          </cell>
        </row>
        <row r="31">
          <cell r="A31">
            <v>23523123</v>
          </cell>
          <cell r="B31" t="str">
            <v>Replanteo Terreno</v>
          </cell>
          <cell r="C31" t="str">
            <v>CL 48 FE CR 102 A -16 (INT 201 )</v>
          </cell>
          <cell r="D31" t="str">
            <v>MED</v>
          </cell>
          <cell r="E31">
            <v>21491152</v>
          </cell>
          <cell r="F31" t="str">
            <v>MARIA DEL SOCORRO LONDOÑO LONDOÑO</v>
          </cell>
          <cell r="G31" t="str">
            <v>-3123361102</v>
          </cell>
          <cell r="H31" t="str">
            <v>OCCIDENTE</v>
          </cell>
        </row>
        <row r="32">
          <cell r="A32">
            <v>23523131</v>
          </cell>
          <cell r="B32" t="str">
            <v>Replanteo Terreno</v>
          </cell>
          <cell r="C32" t="str">
            <v>CL 48 FA CR 100 EA -45 (INT 202 )</v>
          </cell>
          <cell r="D32" t="str">
            <v>MED</v>
          </cell>
          <cell r="E32">
            <v>70433403</v>
          </cell>
          <cell r="F32" t="str">
            <v>OMAR DE JESUS GOEZ FLOREZ</v>
          </cell>
          <cell r="G32" t="str">
            <v>-3123361102</v>
          </cell>
          <cell r="H32" t="str">
            <v>OCCIDENTE</v>
          </cell>
        </row>
        <row r="33">
          <cell r="A33">
            <v>23523161</v>
          </cell>
          <cell r="B33" t="str">
            <v>Replanteo Terreno</v>
          </cell>
          <cell r="C33" t="str">
            <v>'CL 48 FF CR 100 AE -62</v>
          </cell>
          <cell r="D33" t="str">
            <v>MED</v>
          </cell>
          <cell r="E33">
            <v>1078577070</v>
          </cell>
          <cell r="F33" t="str">
            <v>SAMUEL ELIAS ARROYO TAPIA</v>
          </cell>
          <cell r="G33" t="str">
            <v>-3123361102</v>
          </cell>
          <cell r="H33" t="str">
            <v>OCCIDENTE</v>
          </cell>
        </row>
        <row r="34">
          <cell r="A34">
            <v>23525872</v>
          </cell>
          <cell r="B34" t="str">
            <v>Replanteo Terreno</v>
          </cell>
          <cell r="C34" t="str">
            <v>CL 48 F CR 102 A -20 (INT 202 )</v>
          </cell>
          <cell r="D34" t="str">
            <v>MED</v>
          </cell>
          <cell r="E34">
            <v>1036650002</v>
          </cell>
          <cell r="F34" t="str">
            <v>LUZ ARLENIS FUENTES POSADA</v>
          </cell>
          <cell r="G34" t="str">
            <v>-3018442387</v>
          </cell>
          <cell r="H34" t="str">
            <v>OCCIDENTE</v>
          </cell>
        </row>
        <row r="35">
          <cell r="A35">
            <v>23526377</v>
          </cell>
          <cell r="B35" t="str">
            <v>Replanteo Terreno</v>
          </cell>
          <cell r="C35" t="str">
            <v>'136029754382400201</v>
          </cell>
          <cell r="D35" t="str">
            <v>MED</v>
          </cell>
          <cell r="E35">
            <v>1000902290</v>
          </cell>
          <cell r="F35" t="str">
            <v>JUAN DAVID PEREZ MEJIA</v>
          </cell>
          <cell r="G35" t="str">
            <v>-3234960011</v>
          </cell>
          <cell r="H35" t="str">
            <v>OCCIDENTE</v>
          </cell>
        </row>
        <row r="37">
          <cell r="A37" t="str">
            <v>Pedido</v>
          </cell>
          <cell r="B37" t="str">
            <v>Actividad</v>
          </cell>
          <cell r="C37" t="str">
            <v>Direccion</v>
          </cell>
          <cell r="D37" t="str">
            <v>MPIO</v>
          </cell>
          <cell r="E37" t="str">
            <v>ClienteID</v>
          </cell>
          <cell r="F37" t="str">
            <v>Nombre_Cliente</v>
          </cell>
          <cell r="G37" t="str">
            <v>Telefono_Contacto-Celular_Contacto</v>
          </cell>
          <cell r="H37" t="str">
            <v xml:space="preserve"> </v>
          </cell>
        </row>
        <row r="38">
          <cell r="A38">
            <v>23512055</v>
          </cell>
          <cell r="B38" t="str">
            <v>Desinstalar Energía Prepago</v>
          </cell>
          <cell r="C38" t="str">
            <v>'CL 46 CR 59 -17</v>
          </cell>
          <cell r="D38" t="str">
            <v>MED</v>
          </cell>
          <cell r="E38">
            <v>15502998</v>
          </cell>
          <cell r="F38" t="str">
            <v>CARLOS ALBERTO URIBE BLANDON</v>
          </cell>
          <cell r="G38" t="str">
            <v>-3122436659</v>
          </cell>
          <cell r="H38" t="str">
            <v>ORIENTE</v>
          </cell>
        </row>
        <row r="39">
          <cell r="A39">
            <v>23527521</v>
          </cell>
          <cell r="B39" t="str">
            <v>Desinstalar Energía Prepago</v>
          </cell>
          <cell r="C39" t="str">
            <v>CR 25 BB CL 56 E -66 (INT 201 )</v>
          </cell>
          <cell r="D39" t="str">
            <v>MED</v>
          </cell>
          <cell r="E39">
            <v>42753989</v>
          </cell>
          <cell r="F39" t="str">
            <v>MARIA CRISTINA MUÑOZ</v>
          </cell>
          <cell r="G39" t="str">
            <v>2974945-3046129350</v>
          </cell>
          <cell r="H39" t="str">
            <v>ORIENTE</v>
          </cell>
        </row>
        <row r="40">
          <cell r="A40">
            <v>23527657</v>
          </cell>
          <cell r="B40" t="str">
            <v>Instalar Energia Prepago</v>
          </cell>
          <cell r="C40" t="str">
            <v>'RURAL_130014975600000000_130014975600000000</v>
          </cell>
          <cell r="D40" t="str">
            <v>GUA</v>
          </cell>
          <cell r="E40">
            <v>1037635205</v>
          </cell>
          <cell r="F40" t="str">
            <v>ALEJANDRO MANRIQUE AGUIRRE</v>
          </cell>
          <cell r="G40" t="str">
            <v>-3044999627</v>
          </cell>
          <cell r="H40" t="str">
            <v>ORIENTE</v>
          </cell>
        </row>
        <row r="41">
          <cell r="A41">
            <v>23520224</v>
          </cell>
          <cell r="B41" t="str">
            <v>Instalar Energia Prepago</v>
          </cell>
          <cell r="C41" t="str">
            <v>CR 2 AD CL 46 DD -92 (INT 201 )</v>
          </cell>
          <cell r="D41" t="str">
            <v>MED</v>
          </cell>
          <cell r="E41">
            <v>1077430516</v>
          </cell>
          <cell r="F41" t="str">
            <v>LEIDY YOHANA RODRIGUEZ PEREA</v>
          </cell>
          <cell r="G41" t="str">
            <v>2213326-3005944518</v>
          </cell>
          <cell r="H41" t="str">
            <v>ORIENTE</v>
          </cell>
        </row>
        <row r="42">
          <cell r="A42">
            <v>23520427</v>
          </cell>
          <cell r="B42" t="str">
            <v>Instalar Energia Prepago</v>
          </cell>
          <cell r="C42" t="str">
            <v>CR 21 CL 53 -127 (INT 202 )</v>
          </cell>
          <cell r="D42" t="str">
            <v>MED</v>
          </cell>
          <cell r="E42">
            <v>43103515</v>
          </cell>
          <cell r="F42" t="str">
            <v>LINA MARIA OSORIO RIVERA</v>
          </cell>
          <cell r="G42" t="str">
            <v>-3045424491</v>
          </cell>
          <cell r="H42" t="str">
            <v>ORIENTE</v>
          </cell>
        </row>
        <row r="43">
          <cell r="A43">
            <v>23523322</v>
          </cell>
          <cell r="B43" t="str">
            <v>Instalar Energia Prepago</v>
          </cell>
          <cell r="C43" t="str">
            <v>'CR 26 BE CL 56 C -24</v>
          </cell>
          <cell r="D43" t="str">
            <v>MED</v>
          </cell>
          <cell r="E43">
            <v>57290704</v>
          </cell>
          <cell r="F43" t="str">
            <v>SONIA MARIA CARTAGENA ZAPATA</v>
          </cell>
          <cell r="G43" t="str">
            <v>-3044761811</v>
          </cell>
          <cell r="H43" t="str">
            <v>ORIENTE</v>
          </cell>
        </row>
        <row r="44">
          <cell r="A44">
            <v>23525108</v>
          </cell>
          <cell r="B44" t="str">
            <v>Instalar Energia Prepago</v>
          </cell>
          <cell r="C44" t="str">
            <v>'CR 43 CL 63 -49</v>
          </cell>
          <cell r="D44" t="str">
            <v>MED</v>
          </cell>
          <cell r="E44">
            <v>70721558</v>
          </cell>
          <cell r="F44" t="str">
            <v>EVELIO MORALES GARCIA</v>
          </cell>
          <cell r="G44" t="str">
            <v>-3136490905</v>
          </cell>
          <cell r="H44" t="str">
            <v>ORIENTE</v>
          </cell>
        </row>
        <row r="45">
          <cell r="A45">
            <v>23525817</v>
          </cell>
          <cell r="B45" t="str">
            <v>Instalar Energia Prepago</v>
          </cell>
          <cell r="C45" t="str">
            <v>CL 57 CR 17 B -132 (INT 1563 )</v>
          </cell>
          <cell r="D45" t="str">
            <v>MED</v>
          </cell>
          <cell r="E45">
            <v>71526688</v>
          </cell>
          <cell r="F45" t="str">
            <v>JESUS MARIA TABORDA GIRALDO</v>
          </cell>
          <cell r="G45" t="str">
            <v>-3136882654</v>
          </cell>
          <cell r="H45" t="str">
            <v>ORIENTE</v>
          </cell>
        </row>
        <row r="46">
          <cell r="A46">
            <v>23525869</v>
          </cell>
          <cell r="B46" t="str">
            <v>Instalar Energia Prepago</v>
          </cell>
          <cell r="C46" t="str">
            <v>DIAG 17 C CL 56 A -4 (INT 104 )</v>
          </cell>
          <cell r="D46" t="str">
            <v>MED</v>
          </cell>
          <cell r="E46">
            <v>43973562</v>
          </cell>
          <cell r="F46" t="str">
            <v>DEISSY ROSITA JIMENEZ JIMENEZ</v>
          </cell>
          <cell r="G46" t="str">
            <v>-3008655308</v>
          </cell>
          <cell r="H46" t="str">
            <v>ORIENTE</v>
          </cell>
        </row>
        <row r="47">
          <cell r="A47">
            <v>23527385</v>
          </cell>
          <cell r="B47" t="str">
            <v>Instalar Energia Prepago</v>
          </cell>
          <cell r="C47" t="str">
            <v>CL 59 AA CR 18 BB -47 (INT 206 )</v>
          </cell>
          <cell r="D47" t="str">
            <v>MED</v>
          </cell>
          <cell r="E47">
            <v>43611088</v>
          </cell>
          <cell r="F47" t="str">
            <v>DIANA PATRICIA HIGUITA GARCIA</v>
          </cell>
          <cell r="G47" t="str">
            <v>-3015783611</v>
          </cell>
          <cell r="H47" t="str">
            <v>ORIENTE</v>
          </cell>
        </row>
        <row r="48">
          <cell r="A48">
            <v>23527590</v>
          </cell>
          <cell r="B48" t="str">
            <v>Instalar Energia Prepago</v>
          </cell>
          <cell r="C48" t="str">
            <v>'CR 55 CL 48 C SUR -27</v>
          </cell>
          <cell r="D48" t="str">
            <v>MED</v>
          </cell>
          <cell r="E48">
            <v>3364928</v>
          </cell>
          <cell r="F48" t="str">
            <v>EUCLIDES DE JESUS VILLA GOMEZ</v>
          </cell>
          <cell r="G48" t="str">
            <v>-3216121063</v>
          </cell>
          <cell r="H48" t="str">
            <v>ORIENTE</v>
          </cell>
        </row>
        <row r="49">
          <cell r="A49">
            <v>23527915</v>
          </cell>
          <cell r="B49" t="str">
            <v>Instalar Energia Prepago</v>
          </cell>
          <cell r="C49" t="str">
            <v>CL 45 CR 10 A -133 (INT 207 )</v>
          </cell>
          <cell r="D49" t="str">
            <v>MED</v>
          </cell>
          <cell r="E49">
            <v>43492964</v>
          </cell>
          <cell r="F49" t="str">
            <v>GLADYS DE JESUS MUÑOZ DUQUE</v>
          </cell>
          <cell r="G49" t="str">
            <v>-3004615588</v>
          </cell>
          <cell r="H49" t="str">
            <v>ORIENTE</v>
          </cell>
        </row>
        <row r="50">
          <cell r="A50">
            <v>23528251</v>
          </cell>
          <cell r="B50" t="str">
            <v>Instalar Energia Prepago</v>
          </cell>
          <cell r="C50" t="str">
            <v>CR 18 B CL 63 -135 (INT 204 )</v>
          </cell>
          <cell r="D50" t="str">
            <v>MED</v>
          </cell>
          <cell r="E50">
            <v>11408710</v>
          </cell>
          <cell r="F50" t="str">
            <v>ESNEIDER ALIRIO AVELLANEDA MACANA</v>
          </cell>
          <cell r="G50" t="str">
            <v>-3203168999</v>
          </cell>
          <cell r="H50" t="str">
            <v>ORIENTE</v>
          </cell>
        </row>
        <row r="51">
          <cell r="A51">
            <v>23514362</v>
          </cell>
          <cell r="B51" t="str">
            <v>Trabajos Energía Prepago</v>
          </cell>
          <cell r="C51" t="str">
            <v>CR 9 B CL 49 C -37 (INT 9901 )</v>
          </cell>
          <cell r="D51" t="str">
            <v>MED</v>
          </cell>
          <cell r="E51">
            <v>42936881</v>
          </cell>
          <cell r="F51" t="str">
            <v>LUZ MARINA TABORDA USMA</v>
          </cell>
          <cell r="G51" t="str">
            <v>-3106140540</v>
          </cell>
          <cell r="H51" t="str">
            <v>ORIENTE</v>
          </cell>
        </row>
        <row r="52">
          <cell r="A52">
            <v>23522804</v>
          </cell>
          <cell r="B52" t="str">
            <v>Trabajos Energía Prepago</v>
          </cell>
          <cell r="C52" t="str">
            <v>CR 20 CL 56 FB -30 (INT 101 )</v>
          </cell>
          <cell r="D52" t="str">
            <v>MED</v>
          </cell>
          <cell r="E52">
            <v>32181256</v>
          </cell>
          <cell r="F52" t="str">
            <v>SANDRA ZULEIMA LOPEZ MESA</v>
          </cell>
          <cell r="G52" t="str">
            <v>-3167128877</v>
          </cell>
          <cell r="H52" t="str">
            <v>ORIENTE</v>
          </cell>
        </row>
        <row r="53">
          <cell r="A53">
            <v>23527535</v>
          </cell>
          <cell r="B53" t="str">
            <v>Trabajos Energía Prepago</v>
          </cell>
          <cell r="C53" t="str">
            <v>'CL 11 CR 70 -27</v>
          </cell>
          <cell r="D53" t="str">
            <v>MED</v>
          </cell>
          <cell r="E53">
            <v>70107345</v>
          </cell>
          <cell r="F53" t="str">
            <v>LUIS CARLOS VANEGAS VELEZ</v>
          </cell>
          <cell r="G53" t="str">
            <v>-3228520043</v>
          </cell>
          <cell r="H53" t="str">
            <v>ORIENTE</v>
          </cell>
        </row>
        <row r="54">
          <cell r="A54">
            <v>23525576</v>
          </cell>
          <cell r="B54" t="str">
            <v>Replanteo Terreno</v>
          </cell>
          <cell r="C54" t="str">
            <v>CR 17 D CL 56 BB -91 (INT 304 )</v>
          </cell>
          <cell r="D54" t="str">
            <v>MED</v>
          </cell>
          <cell r="E54">
            <v>1036670724</v>
          </cell>
          <cell r="F54" t="str">
            <v>GISLEN DANIELA RIOS MARIN</v>
          </cell>
          <cell r="G54" t="str">
            <v>-3103916454</v>
          </cell>
          <cell r="H54" t="str">
            <v>ORIENTE</v>
          </cell>
        </row>
        <row r="56">
          <cell r="A56" t="str">
            <v>Pedido</v>
          </cell>
          <cell r="B56" t="str">
            <v>Actividad</v>
          </cell>
          <cell r="C56" t="str">
            <v>Direccion</v>
          </cell>
          <cell r="D56" t="str">
            <v>MPIO</v>
          </cell>
          <cell r="E56" t="str">
            <v>ClienteID</v>
          </cell>
          <cell r="F56" t="str">
            <v>Nombre_Cliente</v>
          </cell>
          <cell r="G56" t="str">
            <v>Telefono_Contacto-Celular_Contacto</v>
          </cell>
          <cell r="H56" t="str">
            <v>Sector</v>
          </cell>
        </row>
        <row r="57">
          <cell r="A57">
            <v>23520278</v>
          </cell>
          <cell r="B57" t="str">
            <v>Desinstalar Energía Prepago</v>
          </cell>
          <cell r="C57" t="str">
            <v>CL 40 H SUR CR 41 -3 (INT 2000 )</v>
          </cell>
          <cell r="D57" t="str">
            <v>ENV</v>
          </cell>
          <cell r="E57">
            <v>1037616444</v>
          </cell>
          <cell r="F57" t="str">
            <v>CINDY VANESA PUERTA ECHAVERRIA</v>
          </cell>
          <cell r="G57" t="str">
            <v>-3002985006</v>
          </cell>
          <cell r="H57" t="str">
            <v>SUR</v>
          </cell>
        </row>
        <row r="58">
          <cell r="A58">
            <v>23515689</v>
          </cell>
          <cell r="B58" t="str">
            <v>Desinstalar Energía Prepago</v>
          </cell>
          <cell r="C58" t="str">
            <v>CL 34 A CR 54 -9 (INT 401 )</v>
          </cell>
          <cell r="D58" t="str">
            <v>ITAG</v>
          </cell>
          <cell r="E58">
            <v>8359772</v>
          </cell>
          <cell r="F58" t="str">
            <v>EDWIN ALBERTO ARREDONDO ALZATE</v>
          </cell>
          <cell r="G58" t="str">
            <v>2067921-3045514165</v>
          </cell>
          <cell r="H58" t="str">
            <v>SUR</v>
          </cell>
        </row>
        <row r="59">
          <cell r="A59">
            <v>23521181</v>
          </cell>
          <cell r="B59" t="str">
            <v>Desinstalar Energía Prepago</v>
          </cell>
          <cell r="C59" t="str">
            <v>CL 67 CR 50 -56 (INT 407 )</v>
          </cell>
          <cell r="D59" t="str">
            <v>ITAG</v>
          </cell>
          <cell r="E59">
            <v>32526273</v>
          </cell>
          <cell r="F59" t="str">
            <v>GLORIA ELENA CARMONA ALVAREZ</v>
          </cell>
          <cell r="G59" t="str">
            <v>-3046278142</v>
          </cell>
          <cell r="H59" t="str">
            <v>SUR</v>
          </cell>
        </row>
        <row r="60">
          <cell r="A60">
            <v>23527445</v>
          </cell>
          <cell r="B60" t="str">
            <v>Desinstalar Energía Prepago</v>
          </cell>
          <cell r="C60" t="str">
            <v>CL 89 CR 48 -23 (INT 202 )</v>
          </cell>
          <cell r="D60" t="str">
            <v>ITAG</v>
          </cell>
          <cell r="E60">
            <v>21823053</v>
          </cell>
          <cell r="F60" t="str">
            <v>MARIA LUZ DARY RESTREPO RESTREPO</v>
          </cell>
          <cell r="G60" t="str">
            <v>2859455-3205942116</v>
          </cell>
          <cell r="H60" t="str">
            <v>SUR</v>
          </cell>
        </row>
        <row r="61">
          <cell r="A61">
            <v>23444373</v>
          </cell>
          <cell r="B61" t="str">
            <v>Trabajos Energía Prepago</v>
          </cell>
          <cell r="C61" t="str">
            <v>CL 40 SUR CR 24 DD -30 (INT 9901 )</v>
          </cell>
          <cell r="D61" t="str">
            <v>ENV</v>
          </cell>
          <cell r="E61">
            <v>1037633817</v>
          </cell>
          <cell r="F61" t="str">
            <v>NATALIA VALDES GIRALDO</v>
          </cell>
          <cell r="G61" t="str">
            <v>-3043822210</v>
          </cell>
          <cell r="H61" t="str">
            <v>SUR</v>
          </cell>
        </row>
        <row r="62">
          <cell r="A62">
            <v>23516308</v>
          </cell>
          <cell r="B62" t="str">
            <v>Trabajos Energía Prepago</v>
          </cell>
          <cell r="C62" t="str">
            <v>'RURAL_163014434501800000_163014434501800000</v>
          </cell>
          <cell r="D62" t="str">
            <v>ITAG</v>
          </cell>
          <cell r="E62">
            <v>42692924</v>
          </cell>
          <cell r="F62" t="str">
            <v>SANDRA MILENA GUTIERREZ GONZALEZ</v>
          </cell>
          <cell r="G62" t="str">
            <v>3161169-3105967926</v>
          </cell>
          <cell r="H62" t="str">
            <v>SUR</v>
          </cell>
        </row>
        <row r="63">
          <cell r="A63">
            <v>23522523</v>
          </cell>
          <cell r="B63" t="str">
            <v>Trabajos Energía Prepago</v>
          </cell>
          <cell r="C63" t="str">
            <v>CL 46 D CR 59 A -49 (INT 103 )</v>
          </cell>
          <cell r="D63" t="str">
            <v>ITAG</v>
          </cell>
          <cell r="E63">
            <v>70504666</v>
          </cell>
          <cell r="F63" t="str">
            <v>WILLIAM DE JESUS COLORADO CORREA</v>
          </cell>
          <cell r="G63" t="str">
            <v>-3107958083</v>
          </cell>
          <cell r="H63" t="str">
            <v>SUR</v>
          </cell>
        </row>
        <row r="64">
          <cell r="A64">
            <v>23522637</v>
          </cell>
          <cell r="B64" t="str">
            <v>Trabajos Energía Prepago</v>
          </cell>
          <cell r="C64" t="str">
            <v>CR 58 F CL 56 -29 (INT 401 )</v>
          </cell>
          <cell r="D64" t="str">
            <v>ITAG</v>
          </cell>
          <cell r="E64">
            <v>43842954</v>
          </cell>
          <cell r="F64" t="str">
            <v>ZULAY NAYIBE SOSSA CASTAÑEDA</v>
          </cell>
          <cell r="G64" t="str">
            <v>-3123633525</v>
          </cell>
          <cell r="H64" t="str">
            <v>SUR</v>
          </cell>
        </row>
        <row r="65">
          <cell r="A65">
            <v>23523292</v>
          </cell>
          <cell r="B65" t="str">
            <v>Trabajos Energía Prepago</v>
          </cell>
          <cell r="C65" t="str">
            <v>'RURAL_163007406500000401_163007406500000401</v>
          </cell>
          <cell r="D65" t="str">
            <v>ITAG</v>
          </cell>
          <cell r="E65">
            <v>1036681124</v>
          </cell>
          <cell r="F65" t="str">
            <v>PAOLA ANDREA MARIN GRISALES</v>
          </cell>
          <cell r="G65" t="str">
            <v>-3017959587</v>
          </cell>
          <cell r="H65" t="str">
            <v>SUR</v>
          </cell>
        </row>
        <row r="66">
          <cell r="A66">
            <v>23527573</v>
          </cell>
          <cell r="B66" t="str">
            <v>Trabajos Energía Prepago</v>
          </cell>
          <cell r="C66" t="str">
            <v>CL 76 CR 57 -311 (INT 206 )</v>
          </cell>
          <cell r="D66" t="str">
            <v>ITAG</v>
          </cell>
          <cell r="E66">
            <v>50895241</v>
          </cell>
          <cell r="F66" t="str">
            <v>LIDIS DEL CARMEN OVIEDO GOMEZ</v>
          </cell>
          <cell r="G66" t="str">
            <v>-3145198283</v>
          </cell>
          <cell r="H66" t="str">
            <v>SUR</v>
          </cell>
        </row>
        <row r="67">
          <cell r="A67">
            <v>23528250</v>
          </cell>
          <cell r="B67" t="str">
            <v>Trabajos Energía Prepago</v>
          </cell>
          <cell r="C67" t="str">
            <v>'RURAL_163017132000009901_163017132000009901</v>
          </cell>
          <cell r="D67" t="str">
            <v>ITAG</v>
          </cell>
          <cell r="E67">
            <v>42774390</v>
          </cell>
          <cell r="F67" t="str">
            <v>MARIA GLORIA ACENET RAMIREZ PEREZ</v>
          </cell>
          <cell r="G67" t="str">
            <v>2779999-3106003857</v>
          </cell>
          <cell r="H67" t="str">
            <v>SUR</v>
          </cell>
        </row>
        <row r="68">
          <cell r="A68">
            <v>23515366</v>
          </cell>
          <cell r="B68" t="str">
            <v>Trabajos Energía Prepago</v>
          </cell>
          <cell r="C68" t="str">
            <v>CL 55 A SUR CR 59 -35 (INT 114 )</v>
          </cell>
          <cell r="D68" t="str">
            <v>MED</v>
          </cell>
          <cell r="E68">
            <v>1035878581</v>
          </cell>
          <cell r="F68" t="str">
            <v>DURLEI ANDREA GIL GUERRERO</v>
          </cell>
          <cell r="G68" t="str">
            <v>-3147068835</v>
          </cell>
          <cell r="H68" t="str">
            <v>SUR</v>
          </cell>
        </row>
        <row r="69">
          <cell r="A69">
            <v>23525071</v>
          </cell>
          <cell r="B69" t="str">
            <v>Trabajos Energía Prepago</v>
          </cell>
          <cell r="C69" t="str">
            <v>CR 76 CL 45 SUR -27 (INT 216 )</v>
          </cell>
          <cell r="D69" t="str">
            <v>MED</v>
          </cell>
          <cell r="E69">
            <v>71140010</v>
          </cell>
          <cell r="F69" t="str">
            <v>BERNARDO ANTONIO LOPEZ MORENO</v>
          </cell>
          <cell r="G69" t="str">
            <v>-3243598377</v>
          </cell>
          <cell r="H69" t="str">
            <v>SUR</v>
          </cell>
        </row>
        <row r="70">
          <cell r="A70">
            <v>23527960</v>
          </cell>
          <cell r="B70" t="str">
            <v>Trabajos Energía Prepago</v>
          </cell>
          <cell r="C70" t="str">
            <v>CL 57 A SUR CR 61 -9 (INT 401 )</v>
          </cell>
          <cell r="D70" t="str">
            <v>MED</v>
          </cell>
          <cell r="E70">
            <v>1076321115</v>
          </cell>
          <cell r="F70" t="str">
            <v>EDITH DAHIANA DIAZ RIVAS</v>
          </cell>
          <cell r="G70" t="str">
            <v>-3205919125</v>
          </cell>
          <cell r="H70" t="str">
            <v>SUR</v>
          </cell>
        </row>
        <row r="71">
          <cell r="A71">
            <v>23521916</v>
          </cell>
          <cell r="B71" t="str">
            <v>Trabajos Energía Prepago</v>
          </cell>
          <cell r="C71" t="str">
            <v>CL 48 SUR CR 69 A -37 (INT 116 )</v>
          </cell>
          <cell r="D71" t="str">
            <v>MED</v>
          </cell>
          <cell r="E71">
            <v>43521664</v>
          </cell>
          <cell r="F71" t="str">
            <v>ADRIANA MARIA BUSTAMANTE JIMENEZ</v>
          </cell>
          <cell r="G71" t="str">
            <v>-3016740809</v>
          </cell>
          <cell r="H71" t="str">
            <v>SUR</v>
          </cell>
        </row>
        <row r="72">
          <cell r="A72">
            <v>23512919</v>
          </cell>
          <cell r="B72" t="str">
            <v>Replanteo Terreno</v>
          </cell>
          <cell r="C72" t="str">
            <v>'CL 80 SUR CR 63 A -500</v>
          </cell>
          <cell r="D72" t="str">
            <v>LA EST</v>
          </cell>
          <cell r="E72">
            <v>70876152</v>
          </cell>
          <cell r="F72" t="str">
            <v>ALONSO ALZATE OROZCO</v>
          </cell>
          <cell r="G72" t="str">
            <v>-3004349926</v>
          </cell>
          <cell r="H72" t="str">
            <v>SUR</v>
          </cell>
        </row>
      </sheetData>
      <sheetData sheetId="3"/>
      <sheetData sheetId="4"/>
      <sheetData sheetId="5"/>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0657-B4CC-4CF4-8372-B7F684293B09}">
  <dimension ref="A1:V197"/>
  <sheetViews>
    <sheetView tabSelected="1" zoomScaleNormal="100" workbookViewId="0">
      <selection activeCell="F9" sqref="F9"/>
    </sheetView>
  </sheetViews>
  <sheetFormatPr baseColWidth="10" defaultColWidth="11.42578125" defaultRowHeight="15.75" x14ac:dyDescent="0.25"/>
  <cols>
    <col min="1" max="1" width="9.5703125" style="21" customWidth="1"/>
    <col min="2" max="2" width="9.85546875" style="21" customWidth="1"/>
    <col min="3" max="3" width="6.85546875" style="22" customWidth="1"/>
    <col min="4" max="4" width="26.5703125" style="23" customWidth="1"/>
    <col min="5" max="5" width="6.42578125" style="22" customWidth="1"/>
    <col min="6" max="6" width="16.5703125" style="24" customWidth="1"/>
    <col min="7" max="7" width="16.5703125" style="25" customWidth="1"/>
    <col min="8" max="8" width="12" style="22" customWidth="1"/>
    <col min="9" max="9" width="19.5703125" style="22" customWidth="1"/>
    <col min="10" max="10" width="14" style="22" customWidth="1"/>
    <col min="11" max="11" width="8.140625" style="15" customWidth="1"/>
    <col min="12" max="12" width="12.42578125" style="26" customWidth="1"/>
    <col min="13" max="13" width="8.5703125" style="22" customWidth="1"/>
    <col min="14" max="14" width="8.7109375" style="22" customWidth="1"/>
    <col min="15" max="15" width="9.140625" style="22" customWidth="1"/>
    <col min="16" max="16" width="12.140625" style="22" customWidth="1"/>
    <col min="17" max="17" width="1.7109375" style="22" hidden="1" customWidth="1"/>
    <col min="18" max="18" width="8.140625" style="9" customWidth="1"/>
    <col min="19" max="19" width="37.5703125" style="9" customWidth="1"/>
    <col min="20" max="20" width="13.7109375" style="9" customWidth="1"/>
    <col min="21" max="21" width="10" style="9" customWidth="1"/>
    <col min="22" max="22" width="10.7109375" style="9" customWidth="1"/>
    <col min="23" max="16384" width="11.42578125" style="9"/>
  </cols>
  <sheetData>
    <row r="1" spans="1:22" ht="16.5" customHeight="1" x14ac:dyDescent="0.25">
      <c r="A1" s="1" t="s">
        <v>0</v>
      </c>
      <c r="B1" s="1"/>
      <c r="C1" s="1" t="s">
        <v>1</v>
      </c>
      <c r="D1" s="3" t="s">
        <v>2</v>
      </c>
      <c r="E1" s="1" t="s">
        <v>3</v>
      </c>
      <c r="F1" s="4" t="s">
        <v>4</v>
      </c>
      <c r="G1" s="2" t="s">
        <v>5</v>
      </c>
      <c r="H1" s="4" t="s">
        <v>6</v>
      </c>
      <c r="I1" s="1" t="s">
        <v>7</v>
      </c>
      <c r="J1" s="1" t="s">
        <v>8</v>
      </c>
      <c r="K1" s="1" t="s">
        <v>9</v>
      </c>
      <c r="L1" s="5" t="s">
        <v>10</v>
      </c>
      <c r="M1" s="1" t="s">
        <v>11</v>
      </c>
      <c r="N1" s="1" t="s">
        <v>12</v>
      </c>
      <c r="O1" s="10" t="s">
        <v>13</v>
      </c>
      <c r="P1" s="17" t="s">
        <v>14</v>
      </c>
      <c r="Q1" s="8" t="s">
        <v>15</v>
      </c>
      <c r="R1" s="10" t="s">
        <v>16</v>
      </c>
      <c r="S1" s="1" t="s">
        <v>17</v>
      </c>
      <c r="T1" s="1" t="s">
        <v>18</v>
      </c>
      <c r="U1" s="1" t="s">
        <v>19</v>
      </c>
      <c r="V1" s="1" t="s">
        <v>16</v>
      </c>
    </row>
    <row r="2" spans="1:22" customFormat="1" ht="15" x14ac:dyDescent="0.25">
      <c r="A2" s="7">
        <v>23527862</v>
      </c>
      <c r="B2" s="7">
        <f>VLOOKUP(A2,'INGRESO DIARIO'!A:A,1,0)</f>
        <v>23527862</v>
      </c>
      <c r="C2" s="6" t="s">
        <v>32</v>
      </c>
      <c r="D2" s="6" t="s">
        <v>33</v>
      </c>
      <c r="E2" s="6" t="s">
        <v>34</v>
      </c>
      <c r="F2" s="12">
        <v>45901.539687500001</v>
      </c>
      <c r="G2" s="12">
        <v>45902.481273148151</v>
      </c>
      <c r="H2" s="6">
        <v>15525908</v>
      </c>
      <c r="I2" s="6" t="s">
        <v>35</v>
      </c>
      <c r="J2" s="6" t="s">
        <v>36</v>
      </c>
      <c r="K2" s="6" t="s">
        <v>25</v>
      </c>
      <c r="L2" s="6" t="s">
        <v>37</v>
      </c>
      <c r="M2" s="6" t="s">
        <v>27</v>
      </c>
      <c r="N2" s="6" t="s">
        <v>28</v>
      </c>
      <c r="O2" s="6" t="s">
        <v>30</v>
      </c>
      <c r="P2" s="6" t="s">
        <v>30</v>
      </c>
      <c r="Q2" s="6" t="s">
        <v>30</v>
      </c>
      <c r="R2" s="6" t="s">
        <v>30</v>
      </c>
      <c r="S2" s="6" t="s">
        <v>30</v>
      </c>
      <c r="T2" s="8">
        <f t="shared" ref="T2:T33" si="0">+IF(M2="RURAL",(G2+7),IF(M2="URBANA",(G2+4),""))</f>
        <v>45906.481273148151</v>
      </c>
      <c r="U2" s="11">
        <f t="shared" ref="U2:U33" ca="1" si="1">IF(T2&lt;&gt;0,+T2-TODAY()+1,"")</f>
        <v>-29.518726851849351</v>
      </c>
      <c r="V2" s="7" t="str">
        <f t="shared" ref="V2:V33" ca="1" si="2">IF(R2&lt;&gt;"OK",IF(U2&lt;=0,"VENCIDO",IF(AND(U2&gt;0,U2&lt;=4),"ALERTA","A TIEMPO")),"EJECUTADO")</f>
        <v>VENCIDO</v>
      </c>
    </row>
    <row r="3" spans="1:22" customFormat="1" ht="15" x14ac:dyDescent="0.25">
      <c r="A3" s="7">
        <v>23535741</v>
      </c>
      <c r="B3" s="7">
        <f>VLOOKUP(A3,'INGRESO DIARIO'!A:A,1,0)</f>
        <v>23535741</v>
      </c>
      <c r="C3" s="6" t="s">
        <v>20</v>
      </c>
      <c r="D3" s="6" t="s">
        <v>58</v>
      </c>
      <c r="E3" s="6" t="s">
        <v>22</v>
      </c>
      <c r="F3" s="12">
        <v>45910.490844907406</v>
      </c>
      <c r="G3" s="12">
        <v>45910.490891203706</v>
      </c>
      <c r="H3" s="6">
        <v>39447328</v>
      </c>
      <c r="I3" s="6" t="s">
        <v>59</v>
      </c>
      <c r="J3" s="6" t="s">
        <v>60</v>
      </c>
      <c r="K3" s="6" t="s">
        <v>25</v>
      </c>
      <c r="L3" s="6">
        <v>23534498</v>
      </c>
      <c r="M3" s="6" t="s">
        <v>42</v>
      </c>
      <c r="N3" s="6" t="s">
        <v>28</v>
      </c>
      <c r="O3" s="6" t="s">
        <v>30</v>
      </c>
      <c r="P3" s="6" t="s">
        <v>30</v>
      </c>
      <c r="Q3" s="6" t="s">
        <v>30</v>
      </c>
      <c r="R3" s="6" t="s">
        <v>30</v>
      </c>
      <c r="S3" s="6" t="s">
        <v>30</v>
      </c>
      <c r="T3" s="8">
        <f t="shared" si="0"/>
        <v>45917.490891203706</v>
      </c>
      <c r="U3" s="11">
        <f t="shared" ca="1" si="1"/>
        <v>-18.509108796293731</v>
      </c>
      <c r="V3" s="7" t="str">
        <f t="shared" ca="1" si="2"/>
        <v>VENCIDO</v>
      </c>
    </row>
    <row r="4" spans="1:22" customFormat="1" ht="15" x14ac:dyDescent="0.25">
      <c r="A4" s="7">
        <v>23536062</v>
      </c>
      <c r="B4" s="7">
        <f>VLOOKUP(A4,'INGRESO DIARIO'!A:A,1,0)</f>
        <v>23536062</v>
      </c>
      <c r="C4" s="6" t="s">
        <v>93</v>
      </c>
      <c r="D4" s="6" t="s">
        <v>98</v>
      </c>
      <c r="E4" s="6" t="s">
        <v>22</v>
      </c>
      <c r="F4" s="12">
        <v>45910.689479166664</v>
      </c>
      <c r="G4" s="12">
        <v>45910.689525462964</v>
      </c>
      <c r="H4" s="6">
        <v>98498833</v>
      </c>
      <c r="I4" s="6" t="s">
        <v>99</v>
      </c>
      <c r="J4" s="6" t="s">
        <v>100</v>
      </c>
      <c r="K4" s="6" t="s">
        <v>25</v>
      </c>
      <c r="L4" s="6" t="s">
        <v>101</v>
      </c>
      <c r="M4" s="6" t="s">
        <v>27</v>
      </c>
      <c r="N4" s="6" t="s">
        <v>65</v>
      </c>
      <c r="O4" s="6" t="s">
        <v>30</v>
      </c>
      <c r="P4" s="6" t="s">
        <v>30</v>
      </c>
      <c r="Q4" s="6" t="s">
        <v>30</v>
      </c>
      <c r="R4" s="6" t="s">
        <v>30</v>
      </c>
      <c r="S4" s="6" t="s">
        <v>30</v>
      </c>
      <c r="T4" s="8">
        <f t="shared" si="0"/>
        <v>45914.689525462964</v>
      </c>
      <c r="U4" s="11">
        <f t="shared" ca="1" si="1"/>
        <v>-21.310474537036498</v>
      </c>
      <c r="V4" s="7" t="str">
        <f t="shared" ca="1" si="2"/>
        <v>VENCIDO</v>
      </c>
    </row>
    <row r="5" spans="1:22" customFormat="1" ht="15" x14ac:dyDescent="0.25">
      <c r="A5" s="7">
        <v>23539623</v>
      </c>
      <c r="B5" s="7">
        <f>VLOOKUP(A5,'INGRESO DIARIO'!A:A,1,0)</f>
        <v>23539623</v>
      </c>
      <c r="C5" s="6" t="s">
        <v>48</v>
      </c>
      <c r="D5" s="13" t="s">
        <v>586</v>
      </c>
      <c r="E5" s="6" t="s">
        <v>22</v>
      </c>
      <c r="F5" s="12">
        <v>45915.578923611109</v>
      </c>
      <c r="G5" s="12">
        <v>45915.578958333332</v>
      </c>
      <c r="H5" s="6">
        <v>32142904</v>
      </c>
      <c r="I5" s="6" t="s">
        <v>587</v>
      </c>
      <c r="J5" s="6" t="s">
        <v>588</v>
      </c>
      <c r="K5" s="6" t="s">
        <v>25</v>
      </c>
      <c r="L5" s="6" t="s">
        <v>589</v>
      </c>
      <c r="M5" s="6" t="s">
        <v>27</v>
      </c>
      <c r="N5" s="6" t="s">
        <v>28</v>
      </c>
      <c r="O5" s="6" t="s">
        <v>30</v>
      </c>
      <c r="P5" s="6" t="s">
        <v>30</v>
      </c>
      <c r="Q5" s="6" t="s">
        <v>30</v>
      </c>
      <c r="R5" s="6" t="s">
        <v>30</v>
      </c>
      <c r="S5" s="6" t="s">
        <v>30</v>
      </c>
      <c r="T5" s="8">
        <f t="shared" si="0"/>
        <v>45919.578958333332</v>
      </c>
      <c r="U5" s="11">
        <f t="shared" ca="1" si="1"/>
        <v>-16.421041666668316</v>
      </c>
      <c r="V5" s="7" t="str">
        <f t="shared" ca="1" si="2"/>
        <v>VENCIDO</v>
      </c>
    </row>
    <row r="6" spans="1:22" customFormat="1" ht="15" x14ac:dyDescent="0.25">
      <c r="A6" s="7">
        <v>23539420</v>
      </c>
      <c r="B6" s="7">
        <f>VLOOKUP(A6,'INGRESO DIARIO'!A:A,1,0)</f>
        <v>23539420</v>
      </c>
      <c r="C6" s="6" t="s">
        <v>32</v>
      </c>
      <c r="D6" s="13" t="s">
        <v>1082</v>
      </c>
      <c r="E6" s="6" t="s">
        <v>22</v>
      </c>
      <c r="F6" s="12">
        <v>45915.456875000003</v>
      </c>
      <c r="G6" s="12">
        <v>45916.466481481482</v>
      </c>
      <c r="H6" s="6">
        <v>15326871</v>
      </c>
      <c r="I6" s="6" t="s">
        <v>1014</v>
      </c>
      <c r="J6" s="6" t="s">
        <v>1062</v>
      </c>
      <c r="K6" s="6" t="s">
        <v>25</v>
      </c>
      <c r="L6" s="6" t="s">
        <v>1015</v>
      </c>
      <c r="M6" s="6" t="s">
        <v>27</v>
      </c>
      <c r="N6" s="6" t="s">
        <v>28</v>
      </c>
      <c r="O6" s="6" t="s">
        <v>30</v>
      </c>
      <c r="P6" s="6" t="s">
        <v>30</v>
      </c>
      <c r="Q6" s="6" t="s">
        <v>30</v>
      </c>
      <c r="R6" s="6" t="s">
        <v>30</v>
      </c>
      <c r="S6" s="6" t="s">
        <v>30</v>
      </c>
      <c r="T6" s="8">
        <f t="shared" si="0"/>
        <v>45920.466481481482</v>
      </c>
      <c r="U6" s="11">
        <f t="shared" ca="1" si="1"/>
        <v>-15.533518518517667</v>
      </c>
      <c r="V6" s="7" t="str">
        <f t="shared" ca="1" si="2"/>
        <v>VENCIDO</v>
      </c>
    </row>
    <row r="7" spans="1:22" customFormat="1" ht="15" x14ac:dyDescent="0.25">
      <c r="A7" s="7">
        <v>23116348</v>
      </c>
      <c r="B7" s="7">
        <f>VLOOKUP(A7,'INGRESO DIARIO'!A:A,1,0)</f>
        <v>23116348</v>
      </c>
      <c r="C7" s="6" t="s">
        <v>20</v>
      </c>
      <c r="D7" s="13" t="s">
        <v>1084</v>
      </c>
      <c r="E7" s="6" t="s">
        <v>22</v>
      </c>
      <c r="F7" s="12">
        <v>45437.38484953704</v>
      </c>
      <c r="G7" s="12">
        <v>45917.427303240744</v>
      </c>
      <c r="H7" s="6">
        <v>9696117</v>
      </c>
      <c r="I7" s="6" t="s">
        <v>1021</v>
      </c>
      <c r="J7" s="6" t="s">
        <v>1064</v>
      </c>
      <c r="K7" s="6" t="s">
        <v>25</v>
      </c>
      <c r="L7" s="6" t="s">
        <v>30</v>
      </c>
      <c r="M7" s="6" t="s">
        <v>27</v>
      </c>
      <c r="N7" s="6" t="s">
        <v>65</v>
      </c>
      <c r="O7" s="6" t="s">
        <v>30</v>
      </c>
      <c r="P7" s="6" t="s">
        <v>30</v>
      </c>
      <c r="Q7" s="6" t="s">
        <v>30</v>
      </c>
      <c r="R7" s="6" t="s">
        <v>30</v>
      </c>
      <c r="S7" s="6" t="s">
        <v>30</v>
      </c>
      <c r="T7" s="8">
        <f t="shared" si="0"/>
        <v>45921.427303240744</v>
      </c>
      <c r="U7" s="11">
        <f t="shared" ca="1" si="1"/>
        <v>-14.57269675925636</v>
      </c>
      <c r="V7" s="7" t="str">
        <f t="shared" ca="1" si="2"/>
        <v>VENCIDO</v>
      </c>
    </row>
    <row r="8" spans="1:22" customFormat="1" ht="15" x14ac:dyDescent="0.25">
      <c r="A8" s="7">
        <v>23542754</v>
      </c>
      <c r="B8" s="7">
        <f>VLOOKUP(A8,'INGRESO DIARIO'!A:A,1,0)</f>
        <v>23542754</v>
      </c>
      <c r="C8" s="6" t="s">
        <v>48</v>
      </c>
      <c r="D8" s="6" t="s">
        <v>71</v>
      </c>
      <c r="E8" s="6" t="s">
        <v>22</v>
      </c>
      <c r="F8" s="12">
        <v>45918.555196759262</v>
      </c>
      <c r="G8" s="12">
        <v>45918.555231481485</v>
      </c>
      <c r="H8" s="6">
        <v>18395264</v>
      </c>
      <c r="I8" s="6" t="s">
        <v>72</v>
      </c>
      <c r="J8" s="6" t="s">
        <v>73</v>
      </c>
      <c r="K8" s="6" t="s">
        <v>25</v>
      </c>
      <c r="L8" s="6" t="s">
        <v>1092</v>
      </c>
      <c r="M8" s="6" t="s">
        <v>27</v>
      </c>
      <c r="N8" s="6" t="s">
        <v>28</v>
      </c>
      <c r="O8" s="6" t="s">
        <v>30</v>
      </c>
      <c r="P8" s="6" t="s">
        <v>30</v>
      </c>
      <c r="Q8" s="6" t="s">
        <v>30</v>
      </c>
      <c r="R8" s="6" t="s">
        <v>30</v>
      </c>
      <c r="S8" s="6" t="s">
        <v>30</v>
      </c>
      <c r="T8" s="8">
        <f t="shared" si="0"/>
        <v>45922.555231481485</v>
      </c>
      <c r="U8" s="11">
        <f t="shared" ca="1" si="1"/>
        <v>-13.444768518515048</v>
      </c>
      <c r="V8" s="7" t="str">
        <f t="shared" ca="1" si="2"/>
        <v>VENCIDO</v>
      </c>
    </row>
    <row r="9" spans="1:22" customFormat="1" ht="15" x14ac:dyDescent="0.25">
      <c r="A9" s="7">
        <v>23542751</v>
      </c>
      <c r="B9" s="7">
        <f>VLOOKUP(A9,'INGRESO DIARIO'!A:A,1,0)</f>
        <v>23542751</v>
      </c>
      <c r="C9" s="6" t="s">
        <v>20</v>
      </c>
      <c r="D9" s="13" t="s">
        <v>1259</v>
      </c>
      <c r="E9" s="6" t="s">
        <v>22</v>
      </c>
      <c r="F9" s="12">
        <v>45918.553622685184</v>
      </c>
      <c r="G9" s="12">
        <v>45918.553657407407</v>
      </c>
      <c r="H9" s="6">
        <v>98487368</v>
      </c>
      <c r="I9" s="6" t="s">
        <v>1098</v>
      </c>
      <c r="J9" s="6" t="s">
        <v>1114</v>
      </c>
      <c r="K9" s="6" t="s">
        <v>25</v>
      </c>
      <c r="L9" s="6" t="s">
        <v>1099</v>
      </c>
      <c r="M9" s="6" t="s">
        <v>27</v>
      </c>
      <c r="N9" s="6" t="s">
        <v>65</v>
      </c>
      <c r="O9" s="6" t="s">
        <v>30</v>
      </c>
      <c r="P9" s="6" t="s">
        <v>30</v>
      </c>
      <c r="Q9" s="6" t="s">
        <v>30</v>
      </c>
      <c r="R9" s="6" t="s">
        <v>30</v>
      </c>
      <c r="S9" s="6" t="s">
        <v>30</v>
      </c>
      <c r="T9" s="8">
        <f t="shared" si="0"/>
        <v>45922.553657407407</v>
      </c>
      <c r="U9" s="11">
        <f t="shared" ca="1" si="1"/>
        <v>-13.446342592593282</v>
      </c>
      <c r="V9" s="7" t="str">
        <f t="shared" ca="1" si="2"/>
        <v>VENCIDO</v>
      </c>
    </row>
    <row r="10" spans="1:22" customFormat="1" ht="15" x14ac:dyDescent="0.25">
      <c r="A10" s="7">
        <v>23545475</v>
      </c>
      <c r="B10" s="7">
        <f>VLOOKUP(A10,'INGRESO DIARIO'!A:A,1,0)</f>
        <v>23545475</v>
      </c>
      <c r="C10" s="6" t="s">
        <v>20</v>
      </c>
      <c r="D10" s="6" t="s">
        <v>1149</v>
      </c>
      <c r="E10" s="6" t="s">
        <v>22</v>
      </c>
      <c r="F10" s="12">
        <v>45922.398831018516</v>
      </c>
      <c r="G10" s="12">
        <v>45922.398888888885</v>
      </c>
      <c r="H10" s="6">
        <v>98528261</v>
      </c>
      <c r="I10" s="6" t="s">
        <v>1150</v>
      </c>
      <c r="J10" s="6" t="s">
        <v>1243</v>
      </c>
      <c r="K10" s="6" t="s">
        <v>25</v>
      </c>
      <c r="L10" s="6" t="s">
        <v>1151</v>
      </c>
      <c r="M10" s="6" t="s">
        <v>27</v>
      </c>
      <c r="N10" s="6" t="s">
        <v>65</v>
      </c>
      <c r="O10" s="6" t="s">
        <v>30</v>
      </c>
      <c r="P10" s="6" t="s">
        <v>30</v>
      </c>
      <c r="Q10" s="6" t="s">
        <v>30</v>
      </c>
      <c r="R10" s="6" t="s">
        <v>30</v>
      </c>
      <c r="S10" s="6" t="s">
        <v>30</v>
      </c>
      <c r="T10" s="8">
        <f t="shared" si="0"/>
        <v>45926.398888888885</v>
      </c>
      <c r="U10" s="11">
        <f t="shared" ca="1" si="1"/>
        <v>-9.6011111111147329</v>
      </c>
      <c r="V10" s="7" t="str">
        <f t="shared" ca="1" si="2"/>
        <v>VENCIDO</v>
      </c>
    </row>
    <row r="11" spans="1:22" customFormat="1" ht="15" x14ac:dyDescent="0.25">
      <c r="A11" s="7">
        <v>23543941</v>
      </c>
      <c r="B11" s="7">
        <f>VLOOKUP(A11,'INGRESO DIARIO'!A:A,1,0)</f>
        <v>23543941</v>
      </c>
      <c r="C11" s="6" t="s">
        <v>48</v>
      </c>
      <c r="D11" s="13" t="s">
        <v>1262</v>
      </c>
      <c r="E11" s="6" t="s">
        <v>22</v>
      </c>
      <c r="F11" s="12">
        <v>45919.69332175926</v>
      </c>
      <c r="G11" s="12">
        <v>45919.693368055552</v>
      </c>
      <c r="H11" s="6">
        <v>52375649</v>
      </c>
      <c r="I11" s="6" t="s">
        <v>1155</v>
      </c>
      <c r="J11" s="6" t="s">
        <v>1244</v>
      </c>
      <c r="K11" s="6" t="s">
        <v>25</v>
      </c>
      <c r="L11" s="6" t="s">
        <v>1157</v>
      </c>
      <c r="M11" s="6" t="s">
        <v>27</v>
      </c>
      <c r="N11" s="6" t="s">
        <v>28</v>
      </c>
      <c r="O11" s="6" t="s">
        <v>30</v>
      </c>
      <c r="P11" s="6" t="s">
        <v>30</v>
      </c>
      <c r="Q11" s="6" t="s">
        <v>30</v>
      </c>
      <c r="R11" s="6" t="s">
        <v>30</v>
      </c>
      <c r="S11" s="6" t="s">
        <v>30</v>
      </c>
      <c r="T11" s="8">
        <f t="shared" si="0"/>
        <v>45923.693368055552</v>
      </c>
      <c r="U11" s="11">
        <f t="shared" ca="1" si="1"/>
        <v>-12.306631944447872</v>
      </c>
      <c r="V11" s="7" t="str">
        <f t="shared" ca="1" si="2"/>
        <v>VENCIDO</v>
      </c>
    </row>
    <row r="12" spans="1:22" customFormat="1" ht="15" x14ac:dyDescent="0.25">
      <c r="A12" s="7">
        <v>23543873</v>
      </c>
      <c r="B12" s="7">
        <f>VLOOKUP(A12,'INGRESO DIARIO'!A:A,1,0)</f>
        <v>23543873</v>
      </c>
      <c r="C12" s="6" t="s">
        <v>20</v>
      </c>
      <c r="D12" s="13" t="s">
        <v>1264</v>
      </c>
      <c r="E12" s="6" t="s">
        <v>22</v>
      </c>
      <c r="F12" s="12">
        <v>45919.655381944445</v>
      </c>
      <c r="G12" s="12">
        <v>45919.655428240738</v>
      </c>
      <c r="H12" s="6">
        <v>1082491588</v>
      </c>
      <c r="I12" s="6" t="s">
        <v>1166</v>
      </c>
      <c r="J12" s="6" t="s">
        <v>1246</v>
      </c>
      <c r="K12" s="6" t="s">
        <v>25</v>
      </c>
      <c r="L12" s="6" t="s">
        <v>1167</v>
      </c>
      <c r="M12" s="6" t="s">
        <v>27</v>
      </c>
      <c r="N12" s="6" t="s">
        <v>28</v>
      </c>
      <c r="O12" s="6" t="s">
        <v>30</v>
      </c>
      <c r="P12" s="6" t="s">
        <v>30</v>
      </c>
      <c r="Q12" s="6" t="s">
        <v>30</v>
      </c>
      <c r="R12" s="6" t="s">
        <v>30</v>
      </c>
      <c r="S12" s="6" t="s">
        <v>30</v>
      </c>
      <c r="T12" s="8">
        <f t="shared" si="0"/>
        <v>45923.655428240738</v>
      </c>
      <c r="U12" s="11">
        <f t="shared" ca="1" si="1"/>
        <v>-12.34457175926218</v>
      </c>
      <c r="V12" s="7" t="str">
        <f t="shared" ca="1" si="2"/>
        <v>VENCIDO</v>
      </c>
    </row>
    <row r="13" spans="1:22" customFormat="1" ht="15" x14ac:dyDescent="0.25">
      <c r="A13" s="7">
        <v>23543915</v>
      </c>
      <c r="B13" s="7">
        <f>VLOOKUP(A13,'INGRESO DIARIO'!A:A,1,0)</f>
        <v>23543915</v>
      </c>
      <c r="C13" s="6" t="s">
        <v>20</v>
      </c>
      <c r="D13" s="13" t="s">
        <v>1265</v>
      </c>
      <c r="E13" s="6" t="s">
        <v>22</v>
      </c>
      <c r="F13" s="12">
        <v>45919.680219907408</v>
      </c>
      <c r="G13" s="12">
        <v>45919.680254629631</v>
      </c>
      <c r="H13" s="6">
        <v>43574215</v>
      </c>
      <c r="I13" s="6" t="s">
        <v>1172</v>
      </c>
      <c r="J13" s="6" t="s">
        <v>1247</v>
      </c>
      <c r="K13" s="6" t="s">
        <v>25</v>
      </c>
      <c r="L13" s="6" t="s">
        <v>1174</v>
      </c>
      <c r="M13" s="6" t="s">
        <v>27</v>
      </c>
      <c r="N13" s="6" t="s">
        <v>28</v>
      </c>
      <c r="O13" s="6" t="s">
        <v>30</v>
      </c>
      <c r="P13" s="6" t="s">
        <v>30</v>
      </c>
      <c r="Q13" s="6" t="s">
        <v>30</v>
      </c>
      <c r="R13" s="6" t="s">
        <v>30</v>
      </c>
      <c r="S13" s="6" t="s">
        <v>30</v>
      </c>
      <c r="T13" s="8">
        <f t="shared" si="0"/>
        <v>45923.680254629631</v>
      </c>
      <c r="U13" s="11">
        <f t="shared" ca="1" si="1"/>
        <v>-12.319745370368764</v>
      </c>
      <c r="V13" s="7" t="str">
        <f t="shared" ca="1" si="2"/>
        <v>VENCIDO</v>
      </c>
    </row>
    <row r="14" spans="1:22" customFormat="1" ht="15" x14ac:dyDescent="0.25">
      <c r="A14" s="7">
        <v>23543740</v>
      </c>
      <c r="B14" s="7">
        <f>VLOOKUP(A14,'INGRESO DIARIO'!A:A,1,0)</f>
        <v>23543740</v>
      </c>
      <c r="C14" s="6" t="s">
        <v>32</v>
      </c>
      <c r="D14" s="13" t="s">
        <v>1266</v>
      </c>
      <c r="E14" s="6" t="s">
        <v>22</v>
      </c>
      <c r="F14" s="12">
        <v>45919.579571759263</v>
      </c>
      <c r="G14" s="12">
        <v>45919.641967592594</v>
      </c>
      <c r="H14" s="6">
        <v>43403150</v>
      </c>
      <c r="I14" s="6" t="s">
        <v>30</v>
      </c>
      <c r="J14" s="6" t="s">
        <v>1248</v>
      </c>
      <c r="K14" s="6" t="s">
        <v>25</v>
      </c>
      <c r="L14" s="6" t="s">
        <v>1178</v>
      </c>
      <c r="M14" s="6" t="s">
        <v>27</v>
      </c>
      <c r="N14" s="6" t="s">
        <v>28</v>
      </c>
      <c r="O14" s="6" t="s">
        <v>30</v>
      </c>
      <c r="P14" s="6" t="s">
        <v>30</v>
      </c>
      <c r="Q14" s="6" t="s">
        <v>30</v>
      </c>
      <c r="R14" s="6" t="s">
        <v>30</v>
      </c>
      <c r="S14" s="6" t="s">
        <v>30</v>
      </c>
      <c r="T14" s="8">
        <f t="shared" si="0"/>
        <v>45923.641967592594</v>
      </c>
      <c r="U14" s="11">
        <f t="shared" ca="1" si="1"/>
        <v>-12.358032407406427</v>
      </c>
      <c r="V14" s="7" t="str">
        <f t="shared" ca="1" si="2"/>
        <v>VENCIDO</v>
      </c>
    </row>
    <row r="15" spans="1:22" customFormat="1" ht="15" x14ac:dyDescent="0.25">
      <c r="A15" s="7">
        <v>23545301</v>
      </c>
      <c r="B15" s="7">
        <f>VLOOKUP(A15,'INGRESO DIARIO'!A:A,1,0)</f>
        <v>23545301</v>
      </c>
      <c r="C15" s="6" t="s">
        <v>20</v>
      </c>
      <c r="D15" s="13" t="s">
        <v>1267</v>
      </c>
      <c r="E15" s="6" t="s">
        <v>22</v>
      </c>
      <c r="F15" s="12">
        <v>45922.345266203702</v>
      </c>
      <c r="G15" s="12">
        <v>45922.345312500001</v>
      </c>
      <c r="H15" s="6">
        <v>15510114</v>
      </c>
      <c r="I15" s="6" t="s">
        <v>1182</v>
      </c>
      <c r="J15" s="6" t="s">
        <v>1249</v>
      </c>
      <c r="K15" s="6" t="s">
        <v>25</v>
      </c>
      <c r="L15" s="6" t="s">
        <v>1183</v>
      </c>
      <c r="M15" s="6" t="s">
        <v>27</v>
      </c>
      <c r="N15" s="6" t="s">
        <v>28</v>
      </c>
      <c r="O15" s="6" t="s">
        <v>30</v>
      </c>
      <c r="P15" s="6" t="s">
        <v>30</v>
      </c>
      <c r="Q15" s="6" t="s">
        <v>30</v>
      </c>
      <c r="R15" s="6" t="s">
        <v>30</v>
      </c>
      <c r="S15" s="6" t="s">
        <v>30</v>
      </c>
      <c r="T15" s="8">
        <f t="shared" si="0"/>
        <v>45926.345312500001</v>
      </c>
      <c r="U15" s="11">
        <f t="shared" ca="1" si="1"/>
        <v>-9.6546874999985448</v>
      </c>
      <c r="V15" s="7" t="str">
        <f t="shared" ca="1" si="2"/>
        <v>VENCIDO</v>
      </c>
    </row>
    <row r="16" spans="1:22" customFormat="1" ht="15" x14ac:dyDescent="0.25">
      <c r="A16" s="7">
        <v>23545593</v>
      </c>
      <c r="B16" s="7">
        <f>VLOOKUP(A16,'INGRESO DIARIO'!A:A,1,0)</f>
        <v>23545593</v>
      </c>
      <c r="C16" s="6" t="s">
        <v>48</v>
      </c>
      <c r="D16" s="6" t="s">
        <v>1186</v>
      </c>
      <c r="E16" s="6" t="s">
        <v>22</v>
      </c>
      <c r="F16" s="12">
        <v>45922.446747685186</v>
      </c>
      <c r="G16" s="12">
        <v>45922.446782407409</v>
      </c>
      <c r="H16" s="6">
        <v>43201047</v>
      </c>
      <c r="I16" s="6" t="s">
        <v>1187</v>
      </c>
      <c r="J16" s="6" t="s">
        <v>1250</v>
      </c>
      <c r="K16" s="6" t="s">
        <v>25</v>
      </c>
      <c r="L16" s="6" t="s">
        <v>1188</v>
      </c>
      <c r="M16" s="6" t="s">
        <v>27</v>
      </c>
      <c r="N16" s="6" t="s">
        <v>28</v>
      </c>
      <c r="O16" s="6" t="s">
        <v>30</v>
      </c>
      <c r="P16" s="6" t="s">
        <v>30</v>
      </c>
      <c r="Q16" s="6" t="s">
        <v>30</v>
      </c>
      <c r="R16" s="6" t="s">
        <v>30</v>
      </c>
      <c r="S16" s="6" t="s">
        <v>30</v>
      </c>
      <c r="T16" s="8">
        <f t="shared" si="0"/>
        <v>45926.446782407409</v>
      </c>
      <c r="U16" s="11">
        <f t="shared" ca="1" si="1"/>
        <v>-9.5532175925909542</v>
      </c>
      <c r="V16" s="7" t="str">
        <f t="shared" ca="1" si="2"/>
        <v>VENCIDO</v>
      </c>
    </row>
    <row r="17" spans="1:22" customFormat="1" ht="15" x14ac:dyDescent="0.25">
      <c r="A17" s="7">
        <v>23545693</v>
      </c>
      <c r="B17" s="7">
        <f>VLOOKUP(A17,'INGRESO DIARIO'!A:A,1,0)</f>
        <v>23545693</v>
      </c>
      <c r="C17" s="6" t="s">
        <v>20</v>
      </c>
      <c r="D17" s="13" t="s">
        <v>1268</v>
      </c>
      <c r="E17" s="6" t="s">
        <v>22</v>
      </c>
      <c r="F17" s="12">
        <v>45922.487523148149</v>
      </c>
      <c r="G17" s="12">
        <v>45922.487557870372</v>
      </c>
      <c r="H17" s="6">
        <v>43726874</v>
      </c>
      <c r="I17" s="6" t="s">
        <v>1192</v>
      </c>
      <c r="J17" s="6" t="s">
        <v>1251</v>
      </c>
      <c r="K17" s="6" t="s">
        <v>25</v>
      </c>
      <c r="L17" s="6" t="s">
        <v>1193</v>
      </c>
      <c r="M17" s="6" t="s">
        <v>27</v>
      </c>
      <c r="N17" s="6" t="s">
        <v>28</v>
      </c>
      <c r="O17" s="6" t="s">
        <v>30</v>
      </c>
      <c r="P17" s="6" t="s">
        <v>30</v>
      </c>
      <c r="Q17" s="6" t="s">
        <v>30</v>
      </c>
      <c r="R17" s="6" t="s">
        <v>30</v>
      </c>
      <c r="S17" s="6" t="s">
        <v>30</v>
      </c>
      <c r="T17" s="8">
        <f t="shared" si="0"/>
        <v>45926.487557870372</v>
      </c>
      <c r="U17" s="11">
        <f t="shared" ca="1" si="1"/>
        <v>-9.5124421296277433</v>
      </c>
      <c r="V17" s="7" t="str">
        <f t="shared" ca="1" si="2"/>
        <v>VENCIDO</v>
      </c>
    </row>
    <row r="18" spans="1:22" customFormat="1" ht="15" x14ac:dyDescent="0.25">
      <c r="A18" s="7">
        <v>23515369</v>
      </c>
      <c r="B18" s="7">
        <f>VLOOKUP(A18,'INGRESO DIARIO'!A:A,1,0)</f>
        <v>23515369</v>
      </c>
      <c r="C18" s="6" t="s">
        <v>32</v>
      </c>
      <c r="D18" s="13" t="s">
        <v>1269</v>
      </c>
      <c r="E18" s="6" t="s">
        <v>22</v>
      </c>
      <c r="F18" s="12">
        <v>45888.273611111108</v>
      </c>
      <c r="G18" s="12">
        <v>45922.262361111112</v>
      </c>
      <c r="H18" s="6">
        <v>98452011</v>
      </c>
      <c r="I18" s="6" t="s">
        <v>1197</v>
      </c>
      <c r="J18" s="6" t="s">
        <v>1252</v>
      </c>
      <c r="K18" s="6" t="s">
        <v>25</v>
      </c>
      <c r="L18" s="6" t="s">
        <v>1198</v>
      </c>
      <c r="M18" s="6" t="s">
        <v>27</v>
      </c>
      <c r="N18" s="6" t="s">
        <v>28</v>
      </c>
      <c r="O18" s="6" t="s">
        <v>30</v>
      </c>
      <c r="P18" s="6" t="s">
        <v>30</v>
      </c>
      <c r="Q18" s="6" t="s">
        <v>30</v>
      </c>
      <c r="R18" s="6" t="s">
        <v>30</v>
      </c>
      <c r="S18" s="6" t="s">
        <v>30</v>
      </c>
      <c r="T18" s="8">
        <f t="shared" si="0"/>
        <v>45926.262361111112</v>
      </c>
      <c r="U18" s="11">
        <f t="shared" ca="1" si="1"/>
        <v>-9.7376388888878864</v>
      </c>
      <c r="V18" s="7" t="str">
        <f t="shared" ca="1" si="2"/>
        <v>VENCIDO</v>
      </c>
    </row>
    <row r="19" spans="1:22" customFormat="1" ht="15" x14ac:dyDescent="0.25">
      <c r="A19" s="7">
        <v>23545486</v>
      </c>
      <c r="B19" s="7">
        <f>VLOOKUP(A19,'INGRESO DIARIO'!A:A,1,0)</f>
        <v>23545486</v>
      </c>
      <c r="C19" s="6" t="s">
        <v>20</v>
      </c>
      <c r="D19" s="6" t="s">
        <v>1207</v>
      </c>
      <c r="E19" s="6" t="s">
        <v>22</v>
      </c>
      <c r="F19" s="12">
        <v>45922.400868055556</v>
      </c>
      <c r="G19" s="12">
        <v>45922.400902777779</v>
      </c>
      <c r="H19" s="6">
        <v>8295694</v>
      </c>
      <c r="I19" s="6" t="s">
        <v>1208</v>
      </c>
      <c r="J19" s="6" t="s">
        <v>1254</v>
      </c>
      <c r="K19" s="6" t="s">
        <v>25</v>
      </c>
      <c r="L19" s="6" t="s">
        <v>1209</v>
      </c>
      <c r="M19" s="6" t="s">
        <v>27</v>
      </c>
      <c r="N19" s="6" t="s">
        <v>65</v>
      </c>
      <c r="O19" s="6" t="s">
        <v>30</v>
      </c>
      <c r="P19" s="6" t="s">
        <v>30</v>
      </c>
      <c r="Q19" s="6" t="s">
        <v>30</v>
      </c>
      <c r="R19" s="6" t="s">
        <v>30</v>
      </c>
      <c r="S19" s="6" t="s">
        <v>30</v>
      </c>
      <c r="T19" s="8">
        <f t="shared" si="0"/>
        <v>45926.400902777779</v>
      </c>
      <c r="U19" s="11">
        <f t="shared" ca="1" si="1"/>
        <v>-9.5990972222207347</v>
      </c>
      <c r="V19" s="7" t="str">
        <f t="shared" ca="1" si="2"/>
        <v>VENCIDO</v>
      </c>
    </row>
    <row r="20" spans="1:22" customFormat="1" ht="15" x14ac:dyDescent="0.25">
      <c r="A20" s="7">
        <v>23541445</v>
      </c>
      <c r="B20" s="7">
        <f>VLOOKUP(A20,'INGRESO DIARIO'!A:A,1,0)</f>
        <v>23541445</v>
      </c>
      <c r="C20" s="6" t="s">
        <v>32</v>
      </c>
      <c r="D20" s="13" t="s">
        <v>1271</v>
      </c>
      <c r="E20" s="6" t="s">
        <v>22</v>
      </c>
      <c r="F20" s="12">
        <v>45917.455266203702</v>
      </c>
      <c r="G20" s="12">
        <v>45918.637303240743</v>
      </c>
      <c r="H20" s="6">
        <v>39400994</v>
      </c>
      <c r="I20" s="6" t="s">
        <v>1226</v>
      </c>
      <c r="J20" s="6" t="s">
        <v>1257</v>
      </c>
      <c r="K20" s="6" t="s">
        <v>25</v>
      </c>
      <c r="L20" s="6" t="s">
        <v>1228</v>
      </c>
      <c r="M20" s="6" t="s">
        <v>27</v>
      </c>
      <c r="N20" s="6" t="s">
        <v>28</v>
      </c>
      <c r="O20" s="6" t="s">
        <v>30</v>
      </c>
      <c r="P20" s="6" t="s">
        <v>30</v>
      </c>
      <c r="Q20" s="6" t="s">
        <v>30</v>
      </c>
      <c r="R20" s="6" t="s">
        <v>30</v>
      </c>
      <c r="S20" s="6" t="s">
        <v>30</v>
      </c>
      <c r="T20" s="8">
        <f t="shared" si="0"/>
        <v>45922.637303240743</v>
      </c>
      <c r="U20" s="11">
        <f t="shared" ca="1" si="1"/>
        <v>-13.362696759257233</v>
      </c>
      <c r="V20" s="7" t="str">
        <f t="shared" ca="1" si="2"/>
        <v>VENCIDO</v>
      </c>
    </row>
    <row r="21" spans="1:22" customFormat="1" ht="15" x14ac:dyDescent="0.25">
      <c r="A21" s="7">
        <v>23541369</v>
      </c>
      <c r="B21" s="7">
        <f>VLOOKUP(A21,'INGRESO DIARIO'!A:A,1,0)</f>
        <v>23541369</v>
      </c>
      <c r="C21" s="6" t="s">
        <v>32</v>
      </c>
      <c r="D21" s="6" t="s">
        <v>1234</v>
      </c>
      <c r="E21" s="6" t="s">
        <v>22</v>
      </c>
      <c r="F21" s="12">
        <v>45917.423796296294</v>
      </c>
      <c r="G21" s="12">
        <v>45918.639976851853</v>
      </c>
      <c r="H21" s="6">
        <v>8100607</v>
      </c>
      <c r="I21" s="6" t="s">
        <v>1235</v>
      </c>
      <c r="J21" s="6" t="s">
        <v>1258</v>
      </c>
      <c r="K21" s="6" t="s">
        <v>25</v>
      </c>
      <c r="L21" s="6" t="s">
        <v>1237</v>
      </c>
      <c r="M21" s="6" t="s">
        <v>42</v>
      </c>
      <c r="N21" s="6" t="s">
        <v>65</v>
      </c>
      <c r="O21" s="6" t="s">
        <v>30</v>
      </c>
      <c r="P21" s="6" t="s">
        <v>30</v>
      </c>
      <c r="Q21" s="6" t="s">
        <v>30</v>
      </c>
      <c r="R21" s="6" t="s">
        <v>30</v>
      </c>
      <c r="S21" s="6" t="s">
        <v>30</v>
      </c>
      <c r="T21" s="8">
        <f t="shared" si="0"/>
        <v>45925.639976851853</v>
      </c>
      <c r="U21" s="11">
        <f t="shared" ca="1" si="1"/>
        <v>-10.360023148146865</v>
      </c>
      <c r="V21" s="7" t="str">
        <f t="shared" ca="1" si="2"/>
        <v>VENCIDO</v>
      </c>
    </row>
    <row r="22" spans="1:22" customFormat="1" ht="15" x14ac:dyDescent="0.25">
      <c r="A22" s="7">
        <v>23546467</v>
      </c>
      <c r="B22" s="7">
        <f>VLOOKUP(A22,'INGRESO DIARIO'!A:A,1,0)</f>
        <v>23546467</v>
      </c>
      <c r="C22" s="6" t="s">
        <v>20</v>
      </c>
      <c r="D22" s="13" t="s">
        <v>1314</v>
      </c>
      <c r="E22" s="6" t="s">
        <v>22</v>
      </c>
      <c r="F22" s="12">
        <v>45923.336909722224</v>
      </c>
      <c r="G22" s="12">
        <v>45923.336956018517</v>
      </c>
      <c r="H22" s="6">
        <v>1152218321</v>
      </c>
      <c r="I22" s="6" t="s">
        <v>1285</v>
      </c>
      <c r="J22" s="6" t="s">
        <v>1312</v>
      </c>
      <c r="K22" s="6" t="s">
        <v>25</v>
      </c>
      <c r="L22" s="6" t="s">
        <v>1286</v>
      </c>
      <c r="M22" s="6" t="s">
        <v>27</v>
      </c>
      <c r="N22" s="6" t="s">
        <v>28</v>
      </c>
      <c r="O22" s="6" t="s">
        <v>30</v>
      </c>
      <c r="P22" s="6" t="s">
        <v>30</v>
      </c>
      <c r="Q22" s="6" t="s">
        <v>30</v>
      </c>
      <c r="R22" s="6" t="s">
        <v>30</v>
      </c>
      <c r="S22" s="6" t="s">
        <v>30</v>
      </c>
      <c r="T22" s="8">
        <f t="shared" si="0"/>
        <v>45927.336956018517</v>
      </c>
      <c r="U22" s="11">
        <f t="shared" ca="1" si="1"/>
        <v>-8.6630439814834972</v>
      </c>
      <c r="V22" s="7" t="str">
        <f t="shared" ca="1" si="2"/>
        <v>VENCIDO</v>
      </c>
    </row>
    <row r="23" spans="1:22" customFormat="1" ht="15" x14ac:dyDescent="0.25">
      <c r="A23" s="7">
        <v>23545899</v>
      </c>
      <c r="B23" s="7">
        <f>VLOOKUP(A23,'INGRESO DIARIO'!A:A,1,0)</f>
        <v>23545899</v>
      </c>
      <c r="C23" s="6" t="s">
        <v>32</v>
      </c>
      <c r="D23" s="13" t="s">
        <v>1315</v>
      </c>
      <c r="E23" s="6" t="s">
        <v>22</v>
      </c>
      <c r="F23" s="12">
        <v>45922.617418981485</v>
      </c>
      <c r="G23" s="12">
        <v>45923.34578703704</v>
      </c>
      <c r="H23" s="6">
        <v>43455180</v>
      </c>
      <c r="I23" s="6" t="s">
        <v>1302</v>
      </c>
      <c r="J23" s="6" t="s">
        <v>1313</v>
      </c>
      <c r="K23" s="6" t="s">
        <v>25</v>
      </c>
      <c r="L23" s="6" t="s">
        <v>1304</v>
      </c>
      <c r="M23" s="6" t="s">
        <v>27</v>
      </c>
      <c r="N23" s="6" t="s">
        <v>65</v>
      </c>
      <c r="O23" s="6" t="s">
        <v>30</v>
      </c>
      <c r="P23" s="6" t="s">
        <v>30</v>
      </c>
      <c r="Q23" s="6" t="s">
        <v>30</v>
      </c>
      <c r="R23" s="6" t="s">
        <v>30</v>
      </c>
      <c r="S23" s="6" t="s">
        <v>30</v>
      </c>
      <c r="T23" s="8">
        <f t="shared" si="0"/>
        <v>45927.34578703704</v>
      </c>
      <c r="U23" s="11">
        <f t="shared" ca="1" si="1"/>
        <v>-8.6542129629597184</v>
      </c>
      <c r="V23" s="7" t="str">
        <f t="shared" ca="1" si="2"/>
        <v>VENCIDO</v>
      </c>
    </row>
    <row r="24" spans="1:22" customFormat="1" ht="15" x14ac:dyDescent="0.25">
      <c r="A24" s="7">
        <v>23534712</v>
      </c>
      <c r="B24" s="7">
        <f>VLOOKUP(A24,'INGRESO DIARIO'!A:A,1,0)</f>
        <v>23534712</v>
      </c>
      <c r="C24" s="6" t="s">
        <v>32</v>
      </c>
      <c r="D24" s="13" t="s">
        <v>67</v>
      </c>
      <c r="E24" s="6" t="s">
        <v>34</v>
      </c>
      <c r="F24" s="12">
        <v>45909.458796296298</v>
      </c>
      <c r="G24" s="12">
        <v>45910.260625000003</v>
      </c>
      <c r="H24" s="6">
        <v>71273466</v>
      </c>
      <c r="I24" s="6" t="s">
        <v>68</v>
      </c>
      <c r="J24" s="6" t="s">
        <v>69</v>
      </c>
      <c r="K24" s="6" t="s">
        <v>25</v>
      </c>
      <c r="L24" s="6" t="s">
        <v>70</v>
      </c>
      <c r="M24" s="6" t="s">
        <v>27</v>
      </c>
      <c r="N24" s="6" t="s">
        <v>43</v>
      </c>
      <c r="O24" s="6" t="s">
        <v>30</v>
      </c>
      <c r="P24" s="18">
        <v>45923</v>
      </c>
      <c r="Q24" s="6" t="s">
        <v>30</v>
      </c>
      <c r="R24" s="6" t="s">
        <v>141</v>
      </c>
      <c r="S24" s="6" t="s">
        <v>1317</v>
      </c>
      <c r="T24" s="8">
        <f t="shared" si="0"/>
        <v>45914.260625000003</v>
      </c>
      <c r="U24" s="11">
        <f t="shared" ca="1" si="1"/>
        <v>-21.739374999997381</v>
      </c>
      <c r="V24" s="7" t="str">
        <f t="shared" ca="1" si="2"/>
        <v>VENCIDO</v>
      </c>
    </row>
    <row r="25" spans="1:22" customFormat="1" ht="15" x14ac:dyDescent="0.25">
      <c r="A25" s="7">
        <v>23545579</v>
      </c>
      <c r="B25" s="7">
        <f>VLOOKUP(A25,'INGRESO DIARIO'!A:A,1,0)</f>
        <v>23545579</v>
      </c>
      <c r="C25" s="6" t="s">
        <v>20</v>
      </c>
      <c r="D25" s="13" t="s">
        <v>1263</v>
      </c>
      <c r="E25" s="6" t="s">
        <v>22</v>
      </c>
      <c r="F25" s="12">
        <v>45922.441296296296</v>
      </c>
      <c r="G25" s="12">
        <v>45922.441342592596</v>
      </c>
      <c r="H25" s="6">
        <v>32107055</v>
      </c>
      <c r="I25" s="6" t="s">
        <v>1161</v>
      </c>
      <c r="J25" s="6" t="s">
        <v>1245</v>
      </c>
      <c r="K25" s="6" t="s">
        <v>25</v>
      </c>
      <c r="L25" s="6" t="s">
        <v>1162</v>
      </c>
      <c r="M25" s="6" t="s">
        <v>27</v>
      </c>
      <c r="N25" s="6" t="s">
        <v>65</v>
      </c>
      <c r="O25" s="27" t="s">
        <v>1316</v>
      </c>
      <c r="P25" s="33">
        <v>45923</v>
      </c>
      <c r="Q25" s="27"/>
      <c r="R25" s="27" t="s">
        <v>31</v>
      </c>
      <c r="S25" s="6" t="s">
        <v>30</v>
      </c>
      <c r="T25" s="8">
        <f t="shared" si="0"/>
        <v>45926.441342592596</v>
      </c>
      <c r="U25" s="11">
        <f t="shared" ca="1" si="1"/>
        <v>-9.5586574074040982</v>
      </c>
      <c r="V25" s="7" t="str">
        <f t="shared" si="2"/>
        <v>EJECUTADO</v>
      </c>
    </row>
    <row r="26" spans="1:22" customFormat="1" ht="15" x14ac:dyDescent="0.25">
      <c r="A26" s="7">
        <v>23545632</v>
      </c>
      <c r="B26" s="7">
        <f>VLOOKUP(A26,'INGRESO DIARIO'!A:A,1,0)</f>
        <v>23545632</v>
      </c>
      <c r="C26" s="6" t="s">
        <v>20</v>
      </c>
      <c r="D26" s="13" t="s">
        <v>1270</v>
      </c>
      <c r="E26" s="6" t="s">
        <v>22</v>
      </c>
      <c r="F26" s="12">
        <v>45922.460266203707</v>
      </c>
      <c r="G26" s="12">
        <v>45922.460300925923</v>
      </c>
      <c r="H26" s="6">
        <v>71688144</v>
      </c>
      <c r="I26" s="6" t="s">
        <v>1203</v>
      </c>
      <c r="J26" s="6" t="s">
        <v>1253</v>
      </c>
      <c r="K26" s="6" t="s">
        <v>25</v>
      </c>
      <c r="L26" s="6" t="s">
        <v>1204</v>
      </c>
      <c r="M26" s="6" t="s">
        <v>27</v>
      </c>
      <c r="N26" s="6" t="s">
        <v>65</v>
      </c>
      <c r="O26" s="27" t="s">
        <v>1316</v>
      </c>
      <c r="P26" s="33">
        <v>45923</v>
      </c>
      <c r="Q26" s="27"/>
      <c r="R26" s="27" t="s">
        <v>31</v>
      </c>
      <c r="S26" s="6" t="s">
        <v>30</v>
      </c>
      <c r="T26" s="8">
        <f t="shared" si="0"/>
        <v>45926.460300925923</v>
      </c>
      <c r="U26" s="11">
        <f t="shared" ca="1" si="1"/>
        <v>-9.5396990740773617</v>
      </c>
      <c r="V26" s="7" t="str">
        <f t="shared" si="2"/>
        <v>EJECUTADO</v>
      </c>
    </row>
    <row r="27" spans="1:22" customFormat="1" ht="15" x14ac:dyDescent="0.25">
      <c r="A27" s="7">
        <v>23545476</v>
      </c>
      <c r="B27" s="7">
        <f>VLOOKUP(A27,'INGRESO DIARIO'!A:A,1,0)</f>
        <v>23545476</v>
      </c>
      <c r="C27" s="6" t="s">
        <v>20</v>
      </c>
      <c r="D27" s="6" t="s">
        <v>1212</v>
      </c>
      <c r="E27" s="6" t="s">
        <v>22</v>
      </c>
      <c r="F27" s="12">
        <v>45922.399224537039</v>
      </c>
      <c r="G27" s="12">
        <v>45922.399270833332</v>
      </c>
      <c r="H27" s="6">
        <v>42768809</v>
      </c>
      <c r="I27" s="6" t="s">
        <v>1213</v>
      </c>
      <c r="J27" s="6" t="s">
        <v>1255</v>
      </c>
      <c r="K27" s="6" t="s">
        <v>25</v>
      </c>
      <c r="L27" s="6" t="s">
        <v>1214</v>
      </c>
      <c r="M27" s="6" t="s">
        <v>42</v>
      </c>
      <c r="N27" s="6" t="s">
        <v>43</v>
      </c>
      <c r="O27" s="6" t="s">
        <v>29</v>
      </c>
      <c r="P27" s="18">
        <v>45923</v>
      </c>
      <c r="Q27" s="6" t="s">
        <v>30</v>
      </c>
      <c r="R27" s="6" t="s">
        <v>31</v>
      </c>
      <c r="S27" s="6" t="s">
        <v>30</v>
      </c>
      <c r="T27" s="8">
        <f t="shared" si="0"/>
        <v>45929.399270833332</v>
      </c>
      <c r="U27" s="11">
        <f t="shared" ca="1" si="1"/>
        <v>-6.6007291666683159</v>
      </c>
      <c r="V27" s="7" t="str">
        <f t="shared" si="2"/>
        <v>EJECUTADO</v>
      </c>
    </row>
    <row r="28" spans="1:22" customFormat="1" ht="15" x14ac:dyDescent="0.25">
      <c r="A28" s="7">
        <v>23545651</v>
      </c>
      <c r="B28" s="7">
        <f>VLOOKUP(A28,'INGRESO DIARIO'!A:A,1,0)</f>
        <v>23545651</v>
      </c>
      <c r="C28" s="6" t="s">
        <v>20</v>
      </c>
      <c r="D28" s="6" t="s">
        <v>1217</v>
      </c>
      <c r="E28" s="6" t="s">
        <v>34</v>
      </c>
      <c r="F28" s="12">
        <v>45922.470717592594</v>
      </c>
      <c r="G28" s="12">
        <v>45922.470752314817</v>
      </c>
      <c r="H28" s="6">
        <v>1036623648</v>
      </c>
      <c r="I28" s="6" t="s">
        <v>1218</v>
      </c>
      <c r="J28" s="6" t="s">
        <v>1256</v>
      </c>
      <c r="K28" s="6" t="s">
        <v>25</v>
      </c>
      <c r="L28" s="6" t="s">
        <v>1219</v>
      </c>
      <c r="M28" s="6" t="s">
        <v>42</v>
      </c>
      <c r="N28" s="6" t="s">
        <v>43</v>
      </c>
      <c r="O28" s="6" t="s">
        <v>29</v>
      </c>
      <c r="P28" s="18">
        <v>45923</v>
      </c>
      <c r="Q28" s="6" t="s">
        <v>30</v>
      </c>
      <c r="R28" s="6" t="s">
        <v>31</v>
      </c>
      <c r="S28" s="6" t="s">
        <v>30</v>
      </c>
      <c r="T28" s="8">
        <f t="shared" si="0"/>
        <v>45929.470752314817</v>
      </c>
      <c r="U28" s="11">
        <f t="shared" ca="1" si="1"/>
        <v>-6.5292476851827814</v>
      </c>
      <c r="V28" s="7" t="str">
        <f t="shared" si="2"/>
        <v>EJECUTADO</v>
      </c>
    </row>
    <row r="29" spans="1:22" customFormat="1" ht="15" x14ac:dyDescent="0.25">
      <c r="A29" s="31">
        <v>23520278</v>
      </c>
      <c r="B29" s="7" t="e">
        <f>VLOOKUP(A29,'INGRESO DIARIO'!A:A,1,0)</f>
        <v>#N/A</v>
      </c>
      <c r="C29" s="27" t="s">
        <v>48</v>
      </c>
      <c r="D29" s="32" t="s">
        <v>474</v>
      </c>
      <c r="E29" s="27" t="s">
        <v>212</v>
      </c>
      <c r="F29" s="28">
        <v>45891.627893518518</v>
      </c>
      <c r="G29" s="28">
        <v>45901.906828703701</v>
      </c>
      <c r="H29" s="27">
        <v>1037616444</v>
      </c>
      <c r="I29" s="27" t="s">
        <v>475</v>
      </c>
      <c r="J29" s="27" t="s">
        <v>476</v>
      </c>
      <c r="K29" s="27" t="s">
        <v>25</v>
      </c>
      <c r="L29" s="27" t="s">
        <v>477</v>
      </c>
      <c r="M29" s="27" t="s">
        <v>27</v>
      </c>
      <c r="N29" s="27" t="str">
        <f>VLOOKUP(A29,'[1]PREP 491'!$A:$H,8,0)</f>
        <v>SUR</v>
      </c>
      <c r="O29" s="27"/>
      <c r="P29" s="33">
        <v>45923</v>
      </c>
      <c r="Q29" s="27"/>
      <c r="R29" s="27" t="s">
        <v>141</v>
      </c>
      <c r="S29" s="27" t="s">
        <v>1318</v>
      </c>
      <c r="T29" s="29">
        <f t="shared" si="0"/>
        <v>45905.906828703701</v>
      </c>
      <c r="U29" s="30">
        <f t="shared" ca="1" si="1"/>
        <v>-30.093171296299261</v>
      </c>
      <c r="V29" s="31" t="str">
        <f t="shared" ca="1" si="2"/>
        <v>VENCIDO</v>
      </c>
    </row>
    <row r="30" spans="1:22" customFormat="1" ht="15" x14ac:dyDescent="0.25">
      <c r="A30" s="31">
        <v>23520116</v>
      </c>
      <c r="B30" s="7" t="e">
        <f>VLOOKUP(A30,'INGRESO DIARIO'!A:A,1,0)</f>
        <v>#N/A</v>
      </c>
      <c r="C30" s="27" t="s">
        <v>20</v>
      </c>
      <c r="D30" s="27" t="s">
        <v>511</v>
      </c>
      <c r="E30" s="27" t="s">
        <v>22</v>
      </c>
      <c r="F30" s="28">
        <v>45891.533796296295</v>
      </c>
      <c r="G30" s="28">
        <v>45901.906666666669</v>
      </c>
      <c r="H30" s="27">
        <v>32477679</v>
      </c>
      <c r="I30" s="27" t="s">
        <v>512</v>
      </c>
      <c r="J30" s="27" t="s">
        <v>513</v>
      </c>
      <c r="K30" s="27" t="s">
        <v>25</v>
      </c>
      <c r="L30" s="27" t="s">
        <v>514</v>
      </c>
      <c r="M30" s="27" t="s">
        <v>27</v>
      </c>
      <c r="N30" s="27" t="str">
        <f>VLOOKUP(A30,'[1]PREP 491'!$A:$H,8,0)</f>
        <v>OCCIDENTE</v>
      </c>
      <c r="O30" s="27" t="s">
        <v>1316</v>
      </c>
      <c r="P30" s="33">
        <v>45923</v>
      </c>
      <c r="Q30" s="27"/>
      <c r="R30" s="27" t="s">
        <v>31</v>
      </c>
      <c r="S30" s="27"/>
      <c r="T30" s="29">
        <f t="shared" si="0"/>
        <v>45905.906666666669</v>
      </c>
      <c r="U30" s="30">
        <f t="shared" ca="1" si="1"/>
        <v>-30.09333333333052</v>
      </c>
      <c r="V30" s="31" t="str">
        <f t="shared" si="2"/>
        <v>EJECUTADO</v>
      </c>
    </row>
    <row r="31" spans="1:22" customFormat="1" ht="15" x14ac:dyDescent="0.25">
      <c r="A31" s="31">
        <v>23525071</v>
      </c>
      <c r="B31" s="7" t="e">
        <f>VLOOKUP(A31,'INGRESO DIARIO'!A:A,1,0)</f>
        <v>#N/A</v>
      </c>
      <c r="C31" s="27" t="s">
        <v>20</v>
      </c>
      <c r="D31" s="32" t="s">
        <v>535</v>
      </c>
      <c r="E31" s="27" t="s">
        <v>22</v>
      </c>
      <c r="F31" s="28">
        <v>45897.320648148147</v>
      </c>
      <c r="G31" s="28">
        <v>45901.906712962962</v>
      </c>
      <c r="H31" s="27">
        <v>71140010</v>
      </c>
      <c r="I31" s="27" t="s">
        <v>536</v>
      </c>
      <c r="J31" s="27" t="s">
        <v>537</v>
      </c>
      <c r="K31" s="27" t="s">
        <v>25</v>
      </c>
      <c r="L31" s="27" t="s">
        <v>538</v>
      </c>
      <c r="M31" s="27" t="s">
        <v>27</v>
      </c>
      <c r="N31" s="27" t="str">
        <f>VLOOKUP(A31,'[1]PREP 491'!$A:$H,8,0)</f>
        <v>SUR</v>
      </c>
      <c r="O31" s="6" t="s">
        <v>29</v>
      </c>
      <c r="P31" s="18">
        <v>45923</v>
      </c>
      <c r="Q31" s="6" t="s">
        <v>30</v>
      </c>
      <c r="R31" s="6" t="s">
        <v>31</v>
      </c>
      <c r="S31" s="27"/>
      <c r="T31" s="29">
        <f t="shared" si="0"/>
        <v>45905.906712962962</v>
      </c>
      <c r="U31" s="30">
        <f t="shared" ca="1" si="1"/>
        <v>-30.093287037037953</v>
      </c>
      <c r="V31" s="31" t="str">
        <f t="shared" si="2"/>
        <v>EJECUTADO</v>
      </c>
    </row>
    <row r="32" spans="1:22" customFormat="1" ht="15" x14ac:dyDescent="0.25">
      <c r="A32" s="7">
        <v>23536911</v>
      </c>
      <c r="B32" s="7" t="e">
        <f>VLOOKUP(A32,'INGRESO DIARIO'!A:A,1,0)</f>
        <v>#N/A</v>
      </c>
      <c r="C32" s="6" t="s">
        <v>48</v>
      </c>
      <c r="D32" s="6" t="s">
        <v>75</v>
      </c>
      <c r="E32" s="6" t="s">
        <v>22</v>
      </c>
      <c r="F32" s="12">
        <v>45911.468356481484</v>
      </c>
      <c r="G32" s="12">
        <v>45911.468449074076</v>
      </c>
      <c r="H32" s="6">
        <v>70414446</v>
      </c>
      <c r="I32" s="6" t="s">
        <v>76</v>
      </c>
      <c r="J32" s="6" t="s">
        <v>77</v>
      </c>
      <c r="K32" s="6" t="s">
        <v>25</v>
      </c>
      <c r="L32" s="6" t="s">
        <v>78</v>
      </c>
      <c r="M32" s="6" t="s">
        <v>42</v>
      </c>
      <c r="N32" s="6" t="s">
        <v>28</v>
      </c>
      <c r="O32" s="6" t="s">
        <v>30</v>
      </c>
      <c r="P32" s="18">
        <v>45922</v>
      </c>
      <c r="Q32" s="6" t="s">
        <v>30</v>
      </c>
      <c r="R32" s="6" t="s">
        <v>141</v>
      </c>
      <c r="S32" s="6" t="s">
        <v>1240</v>
      </c>
      <c r="T32" s="8">
        <f t="shared" si="0"/>
        <v>45918.468449074076</v>
      </c>
      <c r="U32" s="11">
        <f t="shared" ca="1" si="1"/>
        <v>-17.531550925923511</v>
      </c>
      <c r="V32" s="7" t="str">
        <f t="shared" ca="1" si="2"/>
        <v>VENCIDO</v>
      </c>
    </row>
    <row r="33" spans="1:22" customFormat="1" ht="15" x14ac:dyDescent="0.25">
      <c r="A33" s="7">
        <v>23536953</v>
      </c>
      <c r="B33" s="7" t="e">
        <f>VLOOKUP(A33,'INGRESO DIARIO'!A:A,1,0)</f>
        <v>#N/A</v>
      </c>
      <c r="C33" s="6" t="s">
        <v>93</v>
      </c>
      <c r="D33" s="13" t="s">
        <v>94</v>
      </c>
      <c r="E33" s="6" t="s">
        <v>22</v>
      </c>
      <c r="F33" s="12">
        <v>45911.487893518519</v>
      </c>
      <c r="G33" s="12">
        <v>45911.487916666665</v>
      </c>
      <c r="H33" s="6">
        <v>43045704</v>
      </c>
      <c r="I33" s="6" t="s">
        <v>95</v>
      </c>
      <c r="J33" s="6" t="s">
        <v>96</v>
      </c>
      <c r="K33" s="6" t="s">
        <v>25</v>
      </c>
      <c r="L33" s="6" t="s">
        <v>97</v>
      </c>
      <c r="M33" s="6" t="s">
        <v>27</v>
      </c>
      <c r="N33" s="6" t="s">
        <v>28</v>
      </c>
      <c r="O33" s="6" t="s">
        <v>30</v>
      </c>
      <c r="P33" s="18">
        <v>45922</v>
      </c>
      <c r="Q33" s="6" t="s">
        <v>30</v>
      </c>
      <c r="R33" s="6" t="s">
        <v>141</v>
      </c>
      <c r="S33" s="6" t="s">
        <v>1241</v>
      </c>
      <c r="T33" s="8">
        <f t="shared" si="0"/>
        <v>45915.487916666665</v>
      </c>
      <c r="U33" s="11">
        <f t="shared" ca="1" si="1"/>
        <v>-20.512083333334886</v>
      </c>
      <c r="V33" s="7" t="str">
        <f t="shared" ca="1" si="2"/>
        <v>VENCIDO</v>
      </c>
    </row>
    <row r="34" spans="1:22" customFormat="1" ht="15" x14ac:dyDescent="0.25">
      <c r="A34" s="7">
        <v>23539743</v>
      </c>
      <c r="B34" s="7" t="e">
        <f>VLOOKUP(A34,'INGRESO DIARIO'!A:A,1,0)</f>
        <v>#N/A</v>
      </c>
      <c r="C34" s="6" t="s">
        <v>20</v>
      </c>
      <c r="D34" s="13" t="s">
        <v>1089</v>
      </c>
      <c r="E34" s="6" t="s">
        <v>22</v>
      </c>
      <c r="F34" s="12">
        <v>45915.636134259257</v>
      </c>
      <c r="G34" s="12">
        <v>45915.636180555557</v>
      </c>
      <c r="H34" s="6">
        <v>70578274</v>
      </c>
      <c r="I34" s="6" t="s">
        <v>1049</v>
      </c>
      <c r="J34" s="6" t="s">
        <v>1073</v>
      </c>
      <c r="K34" s="6" t="s">
        <v>25</v>
      </c>
      <c r="L34" s="6" t="s">
        <v>1050</v>
      </c>
      <c r="M34" s="6" t="s">
        <v>27</v>
      </c>
      <c r="N34" s="6" t="s">
        <v>28</v>
      </c>
      <c r="O34" s="6" t="s">
        <v>30</v>
      </c>
      <c r="P34" s="18">
        <v>45922</v>
      </c>
      <c r="Q34" s="6" t="s">
        <v>30</v>
      </c>
      <c r="R34" s="6" t="s">
        <v>141</v>
      </c>
      <c r="S34" s="6" t="s">
        <v>1242</v>
      </c>
      <c r="T34" s="8">
        <f t="shared" ref="T34:T65" si="3">+IF(M34="RURAL",(G34+7),IF(M34="URBANA",(G34+4),""))</f>
        <v>45919.636180555557</v>
      </c>
      <c r="U34" s="11">
        <f t="shared" ref="U34:U65" ca="1" si="4">IF(T34&lt;&gt;0,+T34-TODAY()+1,"")</f>
        <v>-16.363819444442925</v>
      </c>
      <c r="V34" s="7" t="str">
        <f t="shared" ref="V34:V65" ca="1" si="5">IF(R34&lt;&gt;"OK",IF(U34&lt;=0,"VENCIDO",IF(AND(U34&gt;0,U34&lt;=4),"ALERTA","A TIEMPO")),"EJECUTADO")</f>
        <v>VENCIDO</v>
      </c>
    </row>
    <row r="35" spans="1:22" customFormat="1" ht="15" x14ac:dyDescent="0.25">
      <c r="A35" s="31">
        <v>23527590</v>
      </c>
      <c r="B35" s="7" t="e">
        <f>VLOOKUP(A35,'INGRESO DIARIO'!A:A,1,0)</f>
        <v>#N/A</v>
      </c>
      <c r="C35" s="27" t="s">
        <v>20</v>
      </c>
      <c r="D35" s="27" t="s">
        <v>555</v>
      </c>
      <c r="E35" s="27" t="s">
        <v>22</v>
      </c>
      <c r="F35" s="28">
        <v>45901.409375000003</v>
      </c>
      <c r="G35" s="28">
        <v>45901.906875000001</v>
      </c>
      <c r="H35" s="27">
        <v>3364928</v>
      </c>
      <c r="I35" s="27" t="s">
        <v>556</v>
      </c>
      <c r="J35" s="27" t="s">
        <v>557</v>
      </c>
      <c r="K35" s="27" t="s">
        <v>25</v>
      </c>
      <c r="L35" s="27" t="s">
        <v>558</v>
      </c>
      <c r="M35" s="27" t="s">
        <v>27</v>
      </c>
      <c r="N35" s="27" t="str">
        <f>VLOOKUP(A35,'[1]PREP 491'!$A:$H,8,0)</f>
        <v>ORIENTE</v>
      </c>
      <c r="O35" s="27"/>
      <c r="P35" s="33">
        <v>45922</v>
      </c>
      <c r="Q35" s="27"/>
      <c r="R35" s="27" t="s">
        <v>141</v>
      </c>
      <c r="S35" s="27" t="s">
        <v>1239</v>
      </c>
      <c r="T35" s="29">
        <f t="shared" si="3"/>
        <v>45905.906875000001</v>
      </c>
      <c r="U35" s="30">
        <f t="shared" ca="1" si="4"/>
        <v>-30.093124999999418</v>
      </c>
      <c r="V35" s="31" t="str">
        <f t="shared" ca="1" si="5"/>
        <v>VENCIDO</v>
      </c>
    </row>
    <row r="36" spans="1:22" customFormat="1" ht="15" x14ac:dyDescent="0.25">
      <c r="A36" s="7">
        <v>23531508</v>
      </c>
      <c r="B36" s="7">
        <f>VLOOKUP(A36,'INGRESO DIARIO'!A:A,1,0)</f>
        <v>23531508</v>
      </c>
      <c r="C36" s="6" t="s">
        <v>20</v>
      </c>
      <c r="D36" s="6" t="s">
        <v>44</v>
      </c>
      <c r="E36" s="6" t="s">
        <v>34</v>
      </c>
      <c r="F36" s="12">
        <v>45904.475266203706</v>
      </c>
      <c r="G36" s="12">
        <v>45904.475312499999</v>
      </c>
      <c r="H36" s="6">
        <v>42877373</v>
      </c>
      <c r="I36" s="6" t="s">
        <v>45</v>
      </c>
      <c r="J36" s="6" t="s">
        <v>46</v>
      </c>
      <c r="K36" s="6" t="s">
        <v>25</v>
      </c>
      <c r="L36" s="6" t="s">
        <v>47</v>
      </c>
      <c r="M36" s="6" t="s">
        <v>42</v>
      </c>
      <c r="N36" s="6" t="s">
        <v>43</v>
      </c>
      <c r="O36" s="6" t="s">
        <v>29</v>
      </c>
      <c r="P36" s="18">
        <v>45922</v>
      </c>
      <c r="Q36" s="6" t="s">
        <v>30</v>
      </c>
      <c r="R36" s="6" t="s">
        <v>31</v>
      </c>
      <c r="S36" s="6" t="s">
        <v>30</v>
      </c>
      <c r="T36" s="8">
        <f t="shared" si="3"/>
        <v>45911.475312499999</v>
      </c>
      <c r="U36" s="11">
        <f t="shared" ca="1" si="4"/>
        <v>-24.524687500001164</v>
      </c>
      <c r="V36" s="7" t="str">
        <f t="shared" si="5"/>
        <v>EJECUTADO</v>
      </c>
    </row>
    <row r="37" spans="1:22" customFormat="1" ht="15" x14ac:dyDescent="0.25">
      <c r="A37" s="7">
        <v>23362836</v>
      </c>
      <c r="B37" s="7">
        <f>VLOOKUP(A37,'INGRESO DIARIO'!A:A,1,0)</f>
        <v>23362836</v>
      </c>
      <c r="C37" s="6" t="s">
        <v>20</v>
      </c>
      <c r="D37" s="13" t="s">
        <v>1074</v>
      </c>
      <c r="E37" s="6" t="s">
        <v>22</v>
      </c>
      <c r="F37" s="12">
        <v>45706.349629629629</v>
      </c>
      <c r="G37" s="12">
        <v>45915.715266203704</v>
      </c>
      <c r="H37" s="6">
        <v>32344716</v>
      </c>
      <c r="I37" s="6" t="s">
        <v>975</v>
      </c>
      <c r="J37" s="6" t="s">
        <v>1051</v>
      </c>
      <c r="K37" s="6" t="s">
        <v>25</v>
      </c>
      <c r="L37" s="6" t="s">
        <v>976</v>
      </c>
      <c r="M37" s="6" t="s">
        <v>27</v>
      </c>
      <c r="N37" s="6" t="s">
        <v>43</v>
      </c>
      <c r="O37" s="6" t="s">
        <v>29</v>
      </c>
      <c r="P37" s="18">
        <v>45922</v>
      </c>
      <c r="Q37" s="6" t="s">
        <v>30</v>
      </c>
      <c r="R37" s="6" t="s">
        <v>31</v>
      </c>
      <c r="S37" s="6" t="s">
        <v>30</v>
      </c>
      <c r="T37" s="8">
        <f t="shared" si="3"/>
        <v>45919.715266203704</v>
      </c>
      <c r="U37" s="11">
        <f t="shared" ca="1" si="4"/>
        <v>-16.284733796295768</v>
      </c>
      <c r="V37" s="7" t="str">
        <f t="shared" si="5"/>
        <v>EJECUTADO</v>
      </c>
    </row>
    <row r="38" spans="1:22" customFormat="1" ht="15" x14ac:dyDescent="0.25">
      <c r="A38" s="7">
        <v>23539763</v>
      </c>
      <c r="B38" s="7">
        <f>VLOOKUP(A38,'INGRESO DIARIO'!A:A,1,0)</f>
        <v>23539763</v>
      </c>
      <c r="C38" s="6" t="s">
        <v>48</v>
      </c>
      <c r="D38" s="13" t="s">
        <v>1075</v>
      </c>
      <c r="E38" s="6" t="s">
        <v>22</v>
      </c>
      <c r="F38" s="12">
        <v>45915.646504629629</v>
      </c>
      <c r="G38" s="12">
        <v>45915.646539351852</v>
      </c>
      <c r="H38" s="6">
        <v>43841471</v>
      </c>
      <c r="I38" s="6" t="s">
        <v>980</v>
      </c>
      <c r="J38" s="6" t="s">
        <v>1052</v>
      </c>
      <c r="K38" s="6" t="s">
        <v>25</v>
      </c>
      <c r="L38" s="6" t="s">
        <v>981</v>
      </c>
      <c r="M38" s="6" t="s">
        <v>27</v>
      </c>
      <c r="N38" s="6" t="s">
        <v>43</v>
      </c>
      <c r="O38" s="6" t="s">
        <v>29</v>
      </c>
      <c r="P38" s="18">
        <v>45922</v>
      </c>
      <c r="Q38" s="6" t="s">
        <v>30</v>
      </c>
      <c r="R38" s="6" t="s">
        <v>31</v>
      </c>
      <c r="S38" s="6" t="s">
        <v>30</v>
      </c>
      <c r="T38" s="8">
        <f t="shared" si="3"/>
        <v>45919.646539351852</v>
      </c>
      <c r="U38" s="11">
        <f t="shared" ca="1" si="4"/>
        <v>-16.35346064814803</v>
      </c>
      <c r="V38" s="7" t="str">
        <f t="shared" si="5"/>
        <v>EJECUTADO</v>
      </c>
    </row>
    <row r="39" spans="1:22" customFormat="1" ht="15" x14ac:dyDescent="0.25">
      <c r="A39" s="7">
        <v>23541164</v>
      </c>
      <c r="B39" s="7">
        <f>VLOOKUP(A39,'INGRESO DIARIO'!A:A,1,0)</f>
        <v>23541164</v>
      </c>
      <c r="C39" s="6" t="s">
        <v>20</v>
      </c>
      <c r="D39" s="13" t="s">
        <v>1078</v>
      </c>
      <c r="E39" s="6" t="s">
        <v>22</v>
      </c>
      <c r="F39" s="12">
        <v>45917.295555555553</v>
      </c>
      <c r="G39" s="12">
        <v>45917.295624999999</v>
      </c>
      <c r="H39" s="6">
        <v>70827343</v>
      </c>
      <c r="I39" s="6" t="s">
        <v>991</v>
      </c>
      <c r="J39" s="6" t="s">
        <v>1056</v>
      </c>
      <c r="K39" s="6" t="s">
        <v>25</v>
      </c>
      <c r="L39" s="6" t="s">
        <v>992</v>
      </c>
      <c r="M39" s="6" t="s">
        <v>27</v>
      </c>
      <c r="N39" s="6" t="s">
        <v>28</v>
      </c>
      <c r="O39" s="6" t="s">
        <v>66</v>
      </c>
      <c r="P39" s="18">
        <v>45922</v>
      </c>
      <c r="Q39" s="6" t="s">
        <v>30</v>
      </c>
      <c r="R39" s="6" t="s">
        <v>31</v>
      </c>
      <c r="S39" s="6" t="s">
        <v>30</v>
      </c>
      <c r="T39" s="8">
        <f t="shared" si="3"/>
        <v>45921.295624999999</v>
      </c>
      <c r="U39" s="11">
        <f t="shared" ca="1" si="4"/>
        <v>-14.704375000001164</v>
      </c>
      <c r="V39" s="7" t="str">
        <f t="shared" si="5"/>
        <v>EJECUTADO</v>
      </c>
    </row>
    <row r="40" spans="1:22" customFormat="1" ht="15" x14ac:dyDescent="0.25">
      <c r="A40" s="7">
        <v>23540340</v>
      </c>
      <c r="B40" s="7">
        <f>VLOOKUP(A40,'INGRESO DIARIO'!A:A,1,0)</f>
        <v>23540340</v>
      </c>
      <c r="C40" s="6" t="s">
        <v>20</v>
      </c>
      <c r="D40" s="6" t="s">
        <v>995</v>
      </c>
      <c r="E40" s="6" t="s">
        <v>22</v>
      </c>
      <c r="F40" s="12">
        <v>45916.344826388886</v>
      </c>
      <c r="G40" s="12">
        <v>45916.344872685186</v>
      </c>
      <c r="H40" s="6">
        <v>43506537</v>
      </c>
      <c r="I40" s="6" t="s">
        <v>996</v>
      </c>
      <c r="J40" s="6" t="s">
        <v>1057</v>
      </c>
      <c r="K40" s="6" t="s">
        <v>25</v>
      </c>
      <c r="L40" s="6" t="s">
        <v>997</v>
      </c>
      <c r="M40" s="6" t="s">
        <v>27</v>
      </c>
      <c r="N40" s="6" t="s">
        <v>28</v>
      </c>
      <c r="O40" s="6" t="s">
        <v>66</v>
      </c>
      <c r="P40" s="18">
        <v>45922</v>
      </c>
      <c r="Q40" s="6" t="s">
        <v>30</v>
      </c>
      <c r="R40" s="6" t="s">
        <v>31</v>
      </c>
      <c r="S40" s="6" t="s">
        <v>30</v>
      </c>
      <c r="T40" s="8">
        <f t="shared" si="3"/>
        <v>45920.344872685186</v>
      </c>
      <c r="U40" s="11">
        <f t="shared" ca="1" si="4"/>
        <v>-15.655127314814308</v>
      </c>
      <c r="V40" s="7" t="str">
        <f t="shared" si="5"/>
        <v>EJECUTADO</v>
      </c>
    </row>
    <row r="41" spans="1:22" customFormat="1" ht="15" x14ac:dyDescent="0.25">
      <c r="A41" s="7">
        <v>23541416</v>
      </c>
      <c r="B41" s="7">
        <f>VLOOKUP(A41,'INGRESO DIARIO'!A:A,1,0)</f>
        <v>23541416</v>
      </c>
      <c r="C41" s="6" t="s">
        <v>20</v>
      </c>
      <c r="D41" s="13" t="s">
        <v>1081</v>
      </c>
      <c r="E41" s="6" t="s">
        <v>22</v>
      </c>
      <c r="F41" s="12">
        <v>45917.444652777776</v>
      </c>
      <c r="G41" s="12">
        <v>45917.444687499999</v>
      </c>
      <c r="H41" s="6">
        <v>3650995</v>
      </c>
      <c r="I41" s="6" t="s">
        <v>1005</v>
      </c>
      <c r="J41" s="6" t="s">
        <v>1060</v>
      </c>
      <c r="K41" s="6" t="s">
        <v>25</v>
      </c>
      <c r="L41" s="6" t="s">
        <v>1007</v>
      </c>
      <c r="M41" s="6" t="s">
        <v>27</v>
      </c>
      <c r="N41" s="6" t="s">
        <v>28</v>
      </c>
      <c r="O41" s="6" t="s">
        <v>66</v>
      </c>
      <c r="P41" s="18">
        <v>45922</v>
      </c>
      <c r="Q41" s="6" t="s">
        <v>30</v>
      </c>
      <c r="R41" s="6" t="s">
        <v>31</v>
      </c>
      <c r="S41" s="6" t="s">
        <v>30</v>
      </c>
      <c r="T41" s="8">
        <f t="shared" si="3"/>
        <v>45921.444687499999</v>
      </c>
      <c r="U41" s="11">
        <f t="shared" ca="1" si="4"/>
        <v>-14.555312500000582</v>
      </c>
      <c r="V41" s="7" t="str">
        <f t="shared" si="5"/>
        <v>EJECUTADO</v>
      </c>
    </row>
    <row r="42" spans="1:22" customFormat="1" ht="15" x14ac:dyDescent="0.25">
      <c r="A42" s="7">
        <v>23540674</v>
      </c>
      <c r="B42" s="7">
        <f>VLOOKUP(A42,'INGRESO DIARIO'!A:A,1,0)</f>
        <v>23540674</v>
      </c>
      <c r="C42" s="6" t="s">
        <v>20</v>
      </c>
      <c r="D42" s="13" t="s">
        <v>1085</v>
      </c>
      <c r="E42" s="6" t="s">
        <v>22</v>
      </c>
      <c r="F42" s="12">
        <v>45916.47347222222</v>
      </c>
      <c r="G42" s="12">
        <v>45916.473506944443</v>
      </c>
      <c r="H42" s="6">
        <v>43780770</v>
      </c>
      <c r="I42" s="6" t="s">
        <v>1025</v>
      </c>
      <c r="J42" s="6" t="s">
        <v>1065</v>
      </c>
      <c r="K42" s="6" t="s">
        <v>25</v>
      </c>
      <c r="L42" s="6" t="s">
        <v>1026</v>
      </c>
      <c r="M42" s="6" t="s">
        <v>27</v>
      </c>
      <c r="N42" s="6" t="s">
        <v>28</v>
      </c>
      <c r="O42" s="6" t="s">
        <v>66</v>
      </c>
      <c r="P42" s="18">
        <v>45922</v>
      </c>
      <c r="Q42" s="6" t="s">
        <v>30</v>
      </c>
      <c r="R42" s="6" t="s">
        <v>31</v>
      </c>
      <c r="S42" s="6" t="s">
        <v>30</v>
      </c>
      <c r="T42" s="8">
        <f t="shared" si="3"/>
        <v>45920.473506944443</v>
      </c>
      <c r="U42" s="11">
        <f t="shared" ca="1" si="4"/>
        <v>-15.526493055556784</v>
      </c>
      <c r="V42" s="7" t="str">
        <f t="shared" si="5"/>
        <v>EJECUTADO</v>
      </c>
    </row>
    <row r="43" spans="1:22" customFormat="1" ht="15" x14ac:dyDescent="0.25">
      <c r="A43" s="7">
        <v>23540377</v>
      </c>
      <c r="B43" s="7">
        <f>VLOOKUP(A43,'INGRESO DIARIO'!A:A,1,0)</f>
        <v>23540377</v>
      </c>
      <c r="C43" s="6" t="s">
        <v>20</v>
      </c>
      <c r="D43" s="6" t="s">
        <v>1044</v>
      </c>
      <c r="E43" s="6" t="s">
        <v>34</v>
      </c>
      <c r="F43" s="12">
        <v>45916.363136574073</v>
      </c>
      <c r="G43" s="12">
        <v>45916.363171296296</v>
      </c>
      <c r="H43" s="6">
        <v>31534113</v>
      </c>
      <c r="I43" s="6" t="s">
        <v>1045</v>
      </c>
      <c r="J43" s="6" t="s">
        <v>1072</v>
      </c>
      <c r="K43" s="6" t="s">
        <v>25</v>
      </c>
      <c r="L43" s="6" t="s">
        <v>1047</v>
      </c>
      <c r="M43" s="6" t="s">
        <v>42</v>
      </c>
      <c r="N43" s="6" t="s">
        <v>43</v>
      </c>
      <c r="O43" s="6" t="s">
        <v>29</v>
      </c>
      <c r="P43" s="18">
        <v>45922</v>
      </c>
      <c r="Q43" s="6" t="s">
        <v>30</v>
      </c>
      <c r="R43" s="6" t="s">
        <v>31</v>
      </c>
      <c r="S43" s="6" t="s">
        <v>30</v>
      </c>
      <c r="T43" s="8">
        <f t="shared" si="3"/>
        <v>45923.363171296296</v>
      </c>
      <c r="U43" s="11">
        <f t="shared" ca="1" si="4"/>
        <v>-12.636828703703941</v>
      </c>
      <c r="V43" s="7" t="str">
        <f t="shared" si="5"/>
        <v>EJECUTADO</v>
      </c>
    </row>
    <row r="44" spans="1:22" customFormat="1" ht="15" x14ac:dyDescent="0.25">
      <c r="A44" s="7">
        <v>23543642</v>
      </c>
      <c r="B44" s="7">
        <f>VLOOKUP(A44,'INGRESO DIARIO'!A:A,1,0)</f>
        <v>23543642</v>
      </c>
      <c r="C44" s="6" t="s">
        <v>48</v>
      </c>
      <c r="D44" s="13" t="s">
        <v>1260</v>
      </c>
      <c r="E44" s="6" t="s">
        <v>22</v>
      </c>
      <c r="F44" s="12">
        <v>45919.510081018518</v>
      </c>
      <c r="G44" s="12">
        <v>45919.510115740741</v>
      </c>
      <c r="H44" s="6">
        <v>21357608</v>
      </c>
      <c r="I44" s="6" t="s">
        <v>1122</v>
      </c>
      <c r="J44" s="6" t="s">
        <v>1136</v>
      </c>
      <c r="K44" s="6" t="s">
        <v>25</v>
      </c>
      <c r="L44" s="6" t="s">
        <v>1123</v>
      </c>
      <c r="M44" s="6" t="s">
        <v>27</v>
      </c>
      <c r="N44" s="6" t="s">
        <v>28</v>
      </c>
      <c r="O44" s="6" t="s">
        <v>66</v>
      </c>
      <c r="P44" s="18">
        <v>45922</v>
      </c>
      <c r="Q44" s="6" t="s">
        <v>30</v>
      </c>
      <c r="R44" s="6" t="s">
        <v>31</v>
      </c>
      <c r="S44" s="6" t="s">
        <v>30</v>
      </c>
      <c r="T44" s="8">
        <f t="shared" si="3"/>
        <v>45923.510115740741</v>
      </c>
      <c r="U44" s="11">
        <f t="shared" ca="1" si="4"/>
        <v>-12.48988425925927</v>
      </c>
      <c r="V44" s="7" t="str">
        <f t="shared" si="5"/>
        <v>EJECUTADO</v>
      </c>
    </row>
    <row r="45" spans="1:22" customFormat="1" ht="15" x14ac:dyDescent="0.25">
      <c r="A45" s="7">
        <v>23530628</v>
      </c>
      <c r="B45" s="7">
        <f>VLOOKUP(A45,'INGRESO DIARIO'!A:A,1,0)</f>
        <v>23530628</v>
      </c>
      <c r="C45" s="6" t="s">
        <v>32</v>
      </c>
      <c r="D45" s="13" t="s">
        <v>410</v>
      </c>
      <c r="E45" s="6" t="s">
        <v>22</v>
      </c>
      <c r="F45" s="12">
        <v>45903.653645833336</v>
      </c>
      <c r="G45" s="12">
        <v>45918.650879629633</v>
      </c>
      <c r="H45" s="6">
        <v>71721790</v>
      </c>
      <c r="I45" s="6" t="s">
        <v>411</v>
      </c>
      <c r="J45" s="6" t="s">
        <v>412</v>
      </c>
      <c r="K45" s="6" t="s">
        <v>25</v>
      </c>
      <c r="L45" s="6" t="s">
        <v>413</v>
      </c>
      <c r="M45" s="6" t="s">
        <v>27</v>
      </c>
      <c r="N45" s="6" t="s">
        <v>28</v>
      </c>
      <c r="O45" s="6" t="s">
        <v>66</v>
      </c>
      <c r="P45" s="18">
        <v>45922</v>
      </c>
      <c r="Q45" s="6" t="s">
        <v>30</v>
      </c>
      <c r="R45" s="6" t="s">
        <v>31</v>
      </c>
      <c r="S45" s="6" t="s">
        <v>414</v>
      </c>
      <c r="T45" s="8">
        <f t="shared" si="3"/>
        <v>45922.650879629633</v>
      </c>
      <c r="U45" s="11">
        <f t="shared" ca="1" si="4"/>
        <v>-13.349120370367018</v>
      </c>
      <c r="V45" s="7" t="str">
        <f t="shared" si="5"/>
        <v>EJECUTADO</v>
      </c>
    </row>
    <row r="46" spans="1:22" customFormat="1" ht="15" x14ac:dyDescent="0.25">
      <c r="A46" s="31">
        <v>23527960</v>
      </c>
      <c r="B46" s="7">
        <f>VLOOKUP(A46,'INGRESO DIARIO'!A:A,1,0)</f>
        <v>23527960</v>
      </c>
      <c r="C46" s="27" t="s">
        <v>20</v>
      </c>
      <c r="D46" s="32" t="s">
        <v>559</v>
      </c>
      <c r="E46" s="27" t="s">
        <v>22</v>
      </c>
      <c r="F46" s="28">
        <v>45901.601122685184</v>
      </c>
      <c r="G46" s="28">
        <v>45901.906539351854</v>
      </c>
      <c r="H46" s="27">
        <v>1076321115</v>
      </c>
      <c r="I46" s="27" t="s">
        <v>560</v>
      </c>
      <c r="J46" s="27" t="s">
        <v>561</v>
      </c>
      <c r="K46" s="27" t="s">
        <v>25</v>
      </c>
      <c r="L46" s="27" t="s">
        <v>562</v>
      </c>
      <c r="M46" s="27" t="s">
        <v>27</v>
      </c>
      <c r="N46" s="27" t="str">
        <f>VLOOKUP(A46,'[1]PREP 491'!$A:$H,8,0)</f>
        <v>SUR</v>
      </c>
      <c r="O46" s="6" t="s">
        <v>29</v>
      </c>
      <c r="P46" s="18">
        <v>45922</v>
      </c>
      <c r="Q46" s="6" t="s">
        <v>30</v>
      </c>
      <c r="R46" s="6" t="s">
        <v>31</v>
      </c>
      <c r="S46" s="27"/>
      <c r="T46" s="29">
        <f t="shared" si="3"/>
        <v>45905.906539351854</v>
      </c>
      <c r="U46" s="30">
        <f t="shared" ca="1" si="4"/>
        <v>-30.093460648145992</v>
      </c>
      <c r="V46" s="31" t="str">
        <f t="shared" si="5"/>
        <v>EJECUTADO</v>
      </c>
    </row>
    <row r="47" spans="1:22" customFormat="1" ht="15" x14ac:dyDescent="0.25">
      <c r="A47" s="31">
        <v>23528250</v>
      </c>
      <c r="B47" s="7">
        <f>VLOOKUP(A47,'INGRESO DIARIO'!A:A,1,0)</f>
        <v>23528250</v>
      </c>
      <c r="C47" s="27" t="s">
        <v>20</v>
      </c>
      <c r="D47" s="27" t="s">
        <v>435</v>
      </c>
      <c r="E47" s="27" t="s">
        <v>34</v>
      </c>
      <c r="F47" s="28">
        <v>45901.673750000002</v>
      </c>
      <c r="G47" s="28">
        <v>45901.906875000001</v>
      </c>
      <c r="H47" s="27">
        <v>42774390</v>
      </c>
      <c r="I47" s="27" t="s">
        <v>436</v>
      </c>
      <c r="J47" s="27" t="s">
        <v>437</v>
      </c>
      <c r="K47" s="27" t="s">
        <v>25</v>
      </c>
      <c r="L47" s="27" t="s">
        <v>438</v>
      </c>
      <c r="M47" s="27" t="s">
        <v>42</v>
      </c>
      <c r="N47" s="27" t="str">
        <f>VLOOKUP(A47,'[1]PREP 491'!$A:$H,8,0)</f>
        <v>SUR</v>
      </c>
      <c r="O47" s="27" t="s">
        <v>29</v>
      </c>
      <c r="P47" s="33">
        <v>45922</v>
      </c>
      <c r="Q47" s="27"/>
      <c r="R47" s="27" t="s">
        <v>31</v>
      </c>
      <c r="S47" s="27"/>
      <c r="T47" s="29">
        <f t="shared" si="3"/>
        <v>45908.906875000001</v>
      </c>
      <c r="U47" s="30">
        <f t="shared" ca="1" si="4"/>
        <v>-27.093124999999418</v>
      </c>
      <c r="V47" s="31" t="str">
        <f t="shared" si="5"/>
        <v>EJECUTADO</v>
      </c>
    </row>
    <row r="48" spans="1:22" customFormat="1" ht="15" x14ac:dyDescent="0.25">
      <c r="A48" s="7">
        <v>23541730</v>
      </c>
      <c r="B48" s="7" t="e">
        <f>VLOOKUP(A48,'INGRESO DIARIO'!A:A,1,0)</f>
        <v>#N/A</v>
      </c>
      <c r="C48" s="6" t="s">
        <v>20</v>
      </c>
      <c r="D48" s="6" t="s">
        <v>1110</v>
      </c>
      <c r="E48" s="6" t="s">
        <v>34</v>
      </c>
      <c r="F48" s="12">
        <v>45917.629062499997</v>
      </c>
      <c r="G48" s="12">
        <v>45917.629120370373</v>
      </c>
      <c r="H48" s="6">
        <v>8419282</v>
      </c>
      <c r="I48" s="6" t="s">
        <v>1111</v>
      </c>
      <c r="J48" s="6" t="s">
        <v>1116</v>
      </c>
      <c r="K48" s="6" t="s">
        <v>25</v>
      </c>
      <c r="L48" s="6" t="s">
        <v>1112</v>
      </c>
      <c r="M48" s="6" t="s">
        <v>42</v>
      </c>
      <c r="N48" s="6" t="s">
        <v>43</v>
      </c>
      <c r="O48" s="6" t="s">
        <v>30</v>
      </c>
      <c r="P48" s="18">
        <v>45920</v>
      </c>
      <c r="Q48" s="6" t="s">
        <v>30</v>
      </c>
      <c r="R48" s="6" t="s">
        <v>141</v>
      </c>
      <c r="S48" s="6" t="s">
        <v>1142</v>
      </c>
      <c r="T48" s="8">
        <f t="shared" si="3"/>
        <v>45924.629120370373</v>
      </c>
      <c r="U48" s="11">
        <f t="shared" ca="1" si="4"/>
        <v>-11.37087962962687</v>
      </c>
      <c r="V48" s="7" t="str">
        <f t="shared" ca="1" si="5"/>
        <v>VENCIDO</v>
      </c>
    </row>
    <row r="49" spans="1:22" customFormat="1" ht="15" x14ac:dyDescent="0.25">
      <c r="A49" s="31">
        <v>23525817</v>
      </c>
      <c r="B49" s="7" t="e">
        <f>VLOOKUP(A49,'INGRESO DIARIO'!A:A,1,0)</f>
        <v>#N/A</v>
      </c>
      <c r="C49" s="27" t="s">
        <v>20</v>
      </c>
      <c r="D49" s="32" t="s">
        <v>539</v>
      </c>
      <c r="E49" s="27" t="s">
        <v>22</v>
      </c>
      <c r="F49" s="28">
        <v>45897.669988425929</v>
      </c>
      <c r="G49" s="28">
        <v>45901.906539351854</v>
      </c>
      <c r="H49" s="27">
        <v>71526688</v>
      </c>
      <c r="I49" s="27" t="s">
        <v>540</v>
      </c>
      <c r="J49" s="27" t="s">
        <v>541</v>
      </c>
      <c r="K49" s="27" t="s">
        <v>25</v>
      </c>
      <c r="L49" s="27" t="s">
        <v>542</v>
      </c>
      <c r="M49" s="27" t="s">
        <v>27</v>
      </c>
      <c r="N49" s="27" t="str">
        <f>VLOOKUP(A49,'[1]PREP 491'!$A:$H,8,0)</f>
        <v>ORIENTE</v>
      </c>
      <c r="O49" s="27"/>
      <c r="P49" s="33">
        <v>45920</v>
      </c>
      <c r="Q49" s="27"/>
      <c r="R49" s="27" t="s">
        <v>141</v>
      </c>
      <c r="S49" s="27" t="s">
        <v>1143</v>
      </c>
      <c r="T49" s="29">
        <f t="shared" si="3"/>
        <v>45905.906539351854</v>
      </c>
      <c r="U49" s="30">
        <f t="shared" ca="1" si="4"/>
        <v>-30.093460648145992</v>
      </c>
      <c r="V49" s="31" t="str">
        <f t="shared" ca="1" si="5"/>
        <v>VENCIDO</v>
      </c>
    </row>
    <row r="50" spans="1:22" customFormat="1" ht="15" x14ac:dyDescent="0.25">
      <c r="A50" s="7">
        <v>23539429</v>
      </c>
      <c r="B50" s="7" t="e">
        <f>VLOOKUP(A50,'INGRESO DIARIO'!A:A,1,0)</f>
        <v>#N/A</v>
      </c>
      <c r="C50" s="6" t="s">
        <v>20</v>
      </c>
      <c r="D50" s="6" t="s">
        <v>604</v>
      </c>
      <c r="E50" s="6" t="s">
        <v>80</v>
      </c>
      <c r="F50" s="12">
        <v>45915.459016203706</v>
      </c>
      <c r="G50" s="12">
        <v>45915.459062499998</v>
      </c>
      <c r="H50" s="6">
        <v>71391150</v>
      </c>
      <c r="I50" s="6" t="s">
        <v>605</v>
      </c>
      <c r="J50" s="6" t="s">
        <v>606</v>
      </c>
      <c r="K50" s="6" t="s">
        <v>25</v>
      </c>
      <c r="L50" s="6" t="s">
        <v>607</v>
      </c>
      <c r="M50" s="6" t="s">
        <v>42</v>
      </c>
      <c r="N50" s="6" t="s">
        <v>43</v>
      </c>
      <c r="O50" s="6" t="s">
        <v>29</v>
      </c>
      <c r="P50" s="18">
        <v>45920</v>
      </c>
      <c r="Q50" s="6" t="s">
        <v>30</v>
      </c>
      <c r="R50" s="6" t="s">
        <v>31</v>
      </c>
      <c r="S50" s="6" t="s">
        <v>30</v>
      </c>
      <c r="T50" s="8">
        <f t="shared" si="3"/>
        <v>45922.459062499998</v>
      </c>
      <c r="U50" s="11">
        <f t="shared" ca="1" si="4"/>
        <v>-13.540937500001746</v>
      </c>
      <c r="V50" s="7" t="str">
        <f t="shared" si="5"/>
        <v>EJECUTADO</v>
      </c>
    </row>
    <row r="51" spans="1:22" customFormat="1" ht="15" x14ac:dyDescent="0.25">
      <c r="A51" s="7">
        <v>23540475</v>
      </c>
      <c r="B51" s="7" t="e">
        <f>VLOOKUP(A51,'INGRESO DIARIO'!A:A,1,0)</f>
        <v>#N/A</v>
      </c>
      <c r="C51" s="6" t="s">
        <v>48</v>
      </c>
      <c r="D51" s="6" t="s">
        <v>1009</v>
      </c>
      <c r="E51" s="6" t="s">
        <v>22</v>
      </c>
      <c r="F51" s="12">
        <v>45916.403344907405</v>
      </c>
      <c r="G51" s="12">
        <v>45916.403379629628</v>
      </c>
      <c r="H51" s="6">
        <v>70783398</v>
      </c>
      <c r="I51" s="6" t="s">
        <v>1010</v>
      </c>
      <c r="J51" s="6" t="s">
        <v>1061</v>
      </c>
      <c r="K51" s="6" t="s">
        <v>25</v>
      </c>
      <c r="L51" s="6" t="s">
        <v>1011</v>
      </c>
      <c r="M51" s="6" t="s">
        <v>27</v>
      </c>
      <c r="N51" s="6" t="s">
        <v>28</v>
      </c>
      <c r="O51" s="27" t="s">
        <v>92</v>
      </c>
      <c r="P51" s="33">
        <v>45920</v>
      </c>
      <c r="Q51" s="27"/>
      <c r="R51" s="27" t="s">
        <v>31</v>
      </c>
      <c r="S51" s="6" t="s">
        <v>30</v>
      </c>
      <c r="T51" s="8">
        <f t="shared" si="3"/>
        <v>45920.403379629628</v>
      </c>
      <c r="U51" s="11">
        <f t="shared" ca="1" si="4"/>
        <v>-15.596620370371966</v>
      </c>
      <c r="V51" s="7" t="str">
        <f t="shared" si="5"/>
        <v>EJECUTADO</v>
      </c>
    </row>
    <row r="52" spans="1:22" customFormat="1" ht="15" x14ac:dyDescent="0.25">
      <c r="A52" s="7">
        <v>23541571</v>
      </c>
      <c r="B52" s="7" t="e">
        <f>VLOOKUP(A52,'INGRESO DIARIO'!A:A,1,0)</f>
        <v>#N/A</v>
      </c>
      <c r="C52" s="6" t="s">
        <v>20</v>
      </c>
      <c r="D52" s="13" t="s">
        <v>1083</v>
      </c>
      <c r="E52" s="6" t="s">
        <v>22</v>
      </c>
      <c r="F52" s="12">
        <v>45917.534351851849</v>
      </c>
      <c r="G52" s="12">
        <v>45917.534386574072</v>
      </c>
      <c r="H52" s="6">
        <v>1020113940</v>
      </c>
      <c r="I52" s="6" t="s">
        <v>1017</v>
      </c>
      <c r="J52" s="6" t="s">
        <v>1063</v>
      </c>
      <c r="K52" s="6" t="s">
        <v>25</v>
      </c>
      <c r="L52" s="6" t="s">
        <v>1018</v>
      </c>
      <c r="M52" s="6" t="s">
        <v>27</v>
      </c>
      <c r="N52" s="6" t="s">
        <v>28</v>
      </c>
      <c r="O52" s="27" t="s">
        <v>92</v>
      </c>
      <c r="P52" s="33">
        <v>45920</v>
      </c>
      <c r="Q52" s="27"/>
      <c r="R52" s="27" t="s">
        <v>31</v>
      </c>
      <c r="S52" s="6" t="s">
        <v>30</v>
      </c>
      <c r="T52" s="8">
        <f t="shared" si="3"/>
        <v>45921.534386574072</v>
      </c>
      <c r="U52" s="11">
        <f t="shared" ca="1" si="4"/>
        <v>-14.465613425927586</v>
      </c>
      <c r="V52" s="7" t="str">
        <f t="shared" si="5"/>
        <v>EJECUTADO</v>
      </c>
    </row>
    <row r="53" spans="1:22" customFormat="1" ht="15" x14ac:dyDescent="0.25">
      <c r="A53" s="7">
        <v>23540295</v>
      </c>
      <c r="B53" s="7" t="e">
        <f>VLOOKUP(A53,'INGRESO DIARIO'!A:A,1,0)</f>
        <v>#N/A</v>
      </c>
      <c r="C53" s="6" t="s">
        <v>20</v>
      </c>
      <c r="D53" s="13" t="s">
        <v>1086</v>
      </c>
      <c r="E53" s="6" t="s">
        <v>22</v>
      </c>
      <c r="F53" s="12">
        <v>45916.324675925927</v>
      </c>
      <c r="G53" s="12">
        <v>45916.32472222222</v>
      </c>
      <c r="H53" s="6">
        <v>43671747</v>
      </c>
      <c r="I53" s="6" t="s">
        <v>1028</v>
      </c>
      <c r="J53" s="6" t="s">
        <v>1066</v>
      </c>
      <c r="K53" s="6" t="s">
        <v>25</v>
      </c>
      <c r="L53" s="6" t="s">
        <v>1029</v>
      </c>
      <c r="M53" s="6" t="s">
        <v>27</v>
      </c>
      <c r="N53" s="6" t="s">
        <v>28</v>
      </c>
      <c r="O53" s="27" t="s">
        <v>92</v>
      </c>
      <c r="P53" s="33">
        <v>45920</v>
      </c>
      <c r="Q53" s="27"/>
      <c r="R53" s="27" t="s">
        <v>31</v>
      </c>
      <c r="S53" s="6" t="s">
        <v>30</v>
      </c>
      <c r="T53" s="8">
        <f t="shared" si="3"/>
        <v>45920.32472222222</v>
      </c>
      <c r="U53" s="11">
        <f t="shared" ca="1" si="4"/>
        <v>-15.675277777780138</v>
      </c>
      <c r="V53" s="7" t="str">
        <f t="shared" si="5"/>
        <v>EJECUTADO</v>
      </c>
    </row>
    <row r="54" spans="1:22" customFormat="1" ht="15" x14ac:dyDescent="0.25">
      <c r="A54" s="7">
        <v>23540830</v>
      </c>
      <c r="B54" s="7" t="e">
        <f>VLOOKUP(A54,'INGRESO DIARIO'!A:A,1,0)</f>
        <v>#N/A</v>
      </c>
      <c r="C54" s="6" t="s">
        <v>20</v>
      </c>
      <c r="D54" s="6" t="s">
        <v>1040</v>
      </c>
      <c r="E54" s="6" t="s">
        <v>34</v>
      </c>
      <c r="F54" s="12">
        <v>45916.561655092592</v>
      </c>
      <c r="G54" s="12">
        <v>45916.561689814815</v>
      </c>
      <c r="H54" s="6">
        <v>1036607258</v>
      </c>
      <c r="I54" s="6" t="s">
        <v>1041</v>
      </c>
      <c r="J54" s="6" t="s">
        <v>1071</v>
      </c>
      <c r="K54" s="6" t="s">
        <v>25</v>
      </c>
      <c r="L54" s="6" t="s">
        <v>1042</v>
      </c>
      <c r="M54" s="6" t="s">
        <v>42</v>
      </c>
      <c r="N54" s="6" t="s">
        <v>43</v>
      </c>
      <c r="O54" s="6" t="s">
        <v>29</v>
      </c>
      <c r="P54" s="18">
        <v>45920</v>
      </c>
      <c r="Q54" s="6" t="s">
        <v>30</v>
      </c>
      <c r="R54" s="6" t="s">
        <v>31</v>
      </c>
      <c r="S54" s="6" t="s">
        <v>30</v>
      </c>
      <c r="T54" s="8">
        <f t="shared" si="3"/>
        <v>45923.561689814815</v>
      </c>
      <c r="U54" s="11">
        <f t="shared" ca="1" si="4"/>
        <v>-12.438310185185401</v>
      </c>
      <c r="V54" s="7" t="str">
        <f t="shared" si="5"/>
        <v>EJECUTADO</v>
      </c>
    </row>
    <row r="55" spans="1:22" customFormat="1" ht="15" x14ac:dyDescent="0.25">
      <c r="A55" s="7">
        <v>23542463</v>
      </c>
      <c r="B55" s="7" t="e">
        <f>VLOOKUP(A55,'INGRESO DIARIO'!A:A,1,0)</f>
        <v>#N/A</v>
      </c>
      <c r="C55" s="6" t="s">
        <v>20</v>
      </c>
      <c r="D55" s="13" t="s">
        <v>1261</v>
      </c>
      <c r="E55" s="6" t="s">
        <v>22</v>
      </c>
      <c r="F55" s="12">
        <v>45918.400543981479</v>
      </c>
      <c r="G55" s="12">
        <v>45918.400578703702</v>
      </c>
      <c r="H55" s="6">
        <v>43204588</v>
      </c>
      <c r="I55" s="6" t="s">
        <v>1094</v>
      </c>
      <c r="J55" s="6" t="s">
        <v>1113</v>
      </c>
      <c r="K55" s="6" t="s">
        <v>25</v>
      </c>
      <c r="L55" s="6" t="s">
        <v>1095</v>
      </c>
      <c r="M55" s="6" t="s">
        <v>27</v>
      </c>
      <c r="N55" s="6" t="s">
        <v>28</v>
      </c>
      <c r="O55" s="27" t="s">
        <v>92</v>
      </c>
      <c r="P55" s="33">
        <v>45920</v>
      </c>
      <c r="Q55" s="27"/>
      <c r="R55" s="27" t="s">
        <v>31</v>
      </c>
      <c r="S55" s="6" t="s">
        <v>30</v>
      </c>
      <c r="T55" s="8">
        <f t="shared" si="3"/>
        <v>45922.400578703702</v>
      </c>
      <c r="U55" s="11">
        <f t="shared" ca="1" si="4"/>
        <v>-13.599421296297805</v>
      </c>
      <c r="V55" s="7" t="str">
        <f t="shared" si="5"/>
        <v>EJECUTADO</v>
      </c>
    </row>
    <row r="56" spans="1:22" customFormat="1" ht="15" x14ac:dyDescent="0.25">
      <c r="A56" s="7">
        <v>23542905</v>
      </c>
      <c r="B56" s="7" t="e">
        <f>VLOOKUP(A56,'INGRESO DIARIO'!A:A,1,0)</f>
        <v>#N/A</v>
      </c>
      <c r="C56" s="6" t="s">
        <v>48</v>
      </c>
      <c r="D56" s="6" t="s">
        <v>1117</v>
      </c>
      <c r="E56" s="6" t="s">
        <v>80</v>
      </c>
      <c r="F56" s="12">
        <v>45918.639027777775</v>
      </c>
      <c r="G56" s="12">
        <v>45918.639062499999</v>
      </c>
      <c r="H56" s="6">
        <v>29598331</v>
      </c>
      <c r="I56" s="6" t="s">
        <v>1118</v>
      </c>
      <c r="J56" s="6" t="s">
        <v>1135</v>
      </c>
      <c r="K56" s="6" t="s">
        <v>25</v>
      </c>
      <c r="L56" s="6" t="s">
        <v>1119</v>
      </c>
      <c r="M56" s="6" t="s">
        <v>27</v>
      </c>
      <c r="N56" s="6" t="s">
        <v>43</v>
      </c>
      <c r="O56" s="6" t="s">
        <v>29</v>
      </c>
      <c r="P56" s="18">
        <v>45920</v>
      </c>
      <c r="Q56" s="6" t="s">
        <v>30</v>
      </c>
      <c r="R56" s="6" t="s">
        <v>31</v>
      </c>
      <c r="S56" s="6" t="s">
        <v>30</v>
      </c>
      <c r="T56" s="8">
        <f t="shared" si="3"/>
        <v>45922.639062499999</v>
      </c>
      <c r="U56" s="11">
        <f t="shared" ca="1" si="4"/>
        <v>-13.360937500001455</v>
      </c>
      <c r="V56" s="7" t="str">
        <f t="shared" si="5"/>
        <v>EJECUTADO</v>
      </c>
    </row>
    <row r="57" spans="1:22" customFormat="1" ht="15" x14ac:dyDescent="0.25">
      <c r="A57" s="7">
        <v>23543371</v>
      </c>
      <c r="B57" s="7" t="e">
        <f>VLOOKUP(A57,'INGRESO DIARIO'!A:A,1,0)</f>
        <v>#N/A</v>
      </c>
      <c r="C57" s="6" t="s">
        <v>20</v>
      </c>
      <c r="D57" s="6" t="s">
        <v>1125</v>
      </c>
      <c r="E57" s="6" t="s">
        <v>22</v>
      </c>
      <c r="F57" s="12">
        <v>45919.365914351853</v>
      </c>
      <c r="G57" s="12">
        <v>45919.365949074076</v>
      </c>
      <c r="H57" s="6">
        <v>43549011</v>
      </c>
      <c r="I57" s="6" t="s">
        <v>1126</v>
      </c>
      <c r="J57" s="6" t="s">
        <v>1137</v>
      </c>
      <c r="K57" s="6" t="s">
        <v>25</v>
      </c>
      <c r="L57" s="6" t="s">
        <v>1127</v>
      </c>
      <c r="M57" s="6" t="s">
        <v>27</v>
      </c>
      <c r="N57" s="6" t="s">
        <v>28</v>
      </c>
      <c r="O57" s="27" t="s">
        <v>92</v>
      </c>
      <c r="P57" s="33">
        <v>45920</v>
      </c>
      <c r="Q57" s="27"/>
      <c r="R57" s="27" t="s">
        <v>31</v>
      </c>
      <c r="S57" s="6" t="s">
        <v>30</v>
      </c>
      <c r="T57" s="8">
        <f t="shared" si="3"/>
        <v>45923.365949074076</v>
      </c>
      <c r="U57" s="11">
        <f t="shared" ca="1" si="4"/>
        <v>-12.634050925924385</v>
      </c>
      <c r="V57" s="7" t="str">
        <f t="shared" si="5"/>
        <v>EJECUTADO</v>
      </c>
    </row>
    <row r="58" spans="1:22" customFormat="1" ht="15" x14ac:dyDescent="0.25">
      <c r="A58" s="7">
        <v>23542971</v>
      </c>
      <c r="B58" s="7" t="e">
        <f>VLOOKUP(A58,'INGRESO DIARIO'!A:A,1,0)</f>
        <v>#N/A</v>
      </c>
      <c r="C58" s="6" t="s">
        <v>20</v>
      </c>
      <c r="D58" s="6" t="s">
        <v>1128</v>
      </c>
      <c r="E58" s="6" t="s">
        <v>80</v>
      </c>
      <c r="F58" s="12">
        <v>45918.678773148145</v>
      </c>
      <c r="G58" s="12">
        <v>45918.678842592592</v>
      </c>
      <c r="H58" s="6">
        <v>39166386</v>
      </c>
      <c r="I58" s="6" t="s">
        <v>1129</v>
      </c>
      <c r="J58" s="6" t="s">
        <v>1138</v>
      </c>
      <c r="K58" s="6" t="s">
        <v>25</v>
      </c>
      <c r="L58" s="6" t="s">
        <v>1130</v>
      </c>
      <c r="M58" s="6" t="s">
        <v>42</v>
      </c>
      <c r="N58" s="6" t="s">
        <v>43</v>
      </c>
      <c r="O58" s="6" t="s">
        <v>29</v>
      </c>
      <c r="P58" s="18">
        <v>45920</v>
      </c>
      <c r="Q58" s="6" t="s">
        <v>30</v>
      </c>
      <c r="R58" s="6" t="s">
        <v>31</v>
      </c>
      <c r="S58" s="6" t="s">
        <v>30</v>
      </c>
      <c r="T58" s="8">
        <f t="shared" si="3"/>
        <v>45925.678842592592</v>
      </c>
      <c r="U58" s="11">
        <f t="shared" ca="1" si="4"/>
        <v>-10.321157407408464</v>
      </c>
      <c r="V58" s="7" t="str">
        <f t="shared" si="5"/>
        <v>EJECUTADO</v>
      </c>
    </row>
    <row r="59" spans="1:22" customFormat="1" ht="15" x14ac:dyDescent="0.25">
      <c r="A59" s="31">
        <v>23522804</v>
      </c>
      <c r="B59" s="7" t="e">
        <f>VLOOKUP(A59,'INGRESO DIARIO'!A:A,1,0)</f>
        <v>#N/A</v>
      </c>
      <c r="C59" s="27" t="s">
        <v>93</v>
      </c>
      <c r="D59" s="32" t="s">
        <v>571</v>
      </c>
      <c r="E59" s="27" t="s">
        <v>22</v>
      </c>
      <c r="F59" s="28">
        <v>45895.475393518522</v>
      </c>
      <c r="G59" s="28">
        <v>45901.906701388885</v>
      </c>
      <c r="H59" s="27">
        <v>32181256</v>
      </c>
      <c r="I59" s="27" t="s">
        <v>572</v>
      </c>
      <c r="J59" s="27" t="s">
        <v>573</v>
      </c>
      <c r="K59" s="27" t="s">
        <v>25</v>
      </c>
      <c r="L59" s="27" t="s">
        <v>574</v>
      </c>
      <c r="M59" s="27" t="s">
        <v>27</v>
      </c>
      <c r="N59" s="27" t="str">
        <f>VLOOKUP(A59,'[1]PREP 491'!$A:$H,8,0)</f>
        <v>ORIENTE</v>
      </c>
      <c r="O59" s="27" t="s">
        <v>92</v>
      </c>
      <c r="P59" s="33">
        <v>45920</v>
      </c>
      <c r="Q59" s="27"/>
      <c r="R59" s="27" t="s">
        <v>31</v>
      </c>
      <c r="S59" s="27"/>
      <c r="T59" s="29">
        <f t="shared" si="3"/>
        <v>45905.906701388885</v>
      </c>
      <c r="U59" s="30">
        <f t="shared" ca="1" si="4"/>
        <v>-30.093298611114733</v>
      </c>
      <c r="V59" s="31" t="str">
        <f t="shared" si="5"/>
        <v>EJECUTADO</v>
      </c>
    </row>
    <row r="60" spans="1:22" customFormat="1" ht="15" x14ac:dyDescent="0.25">
      <c r="A60" s="31">
        <v>23523123</v>
      </c>
      <c r="B60" s="7" t="e">
        <f>VLOOKUP(A60,'INGRESO DIARIO'!A:A,1,0)</f>
        <v>#N/A</v>
      </c>
      <c r="C60" s="27" t="s">
        <v>32</v>
      </c>
      <c r="D60" s="32" t="s">
        <v>448</v>
      </c>
      <c r="E60" s="27" t="s">
        <v>22</v>
      </c>
      <c r="F60" s="28">
        <v>45895.621631944443</v>
      </c>
      <c r="G60" s="28">
        <v>45901.906678240739</v>
      </c>
      <c r="H60" s="27">
        <v>21491152</v>
      </c>
      <c r="I60" s="27" t="s">
        <v>449</v>
      </c>
      <c r="J60" s="27" t="s">
        <v>450</v>
      </c>
      <c r="K60" s="27" t="s">
        <v>25</v>
      </c>
      <c r="L60" s="27" t="s">
        <v>451</v>
      </c>
      <c r="M60" s="27" t="s">
        <v>27</v>
      </c>
      <c r="N60" s="27" t="str">
        <f>VLOOKUP(A60,'[1]PREP 491'!$A:$H,8,0)</f>
        <v>OCCIDENTE</v>
      </c>
      <c r="O60" s="27"/>
      <c r="P60" s="33">
        <v>45919</v>
      </c>
      <c r="Q60" s="27"/>
      <c r="R60" s="27" t="s">
        <v>141</v>
      </c>
      <c r="S60" s="27" t="s">
        <v>1140</v>
      </c>
      <c r="T60" s="29">
        <f t="shared" si="3"/>
        <v>45905.906678240739</v>
      </c>
      <c r="U60" s="30">
        <f t="shared" ca="1" si="4"/>
        <v>-30.093321759261016</v>
      </c>
      <c r="V60" s="31" t="str">
        <f t="shared" ca="1" si="5"/>
        <v>VENCIDO</v>
      </c>
    </row>
    <row r="61" spans="1:22" customFormat="1" ht="15" x14ac:dyDescent="0.25">
      <c r="A61" s="31">
        <v>23518337</v>
      </c>
      <c r="B61" s="7" t="e">
        <f>VLOOKUP(A61,'INGRESO DIARIO'!A:A,1,0)</f>
        <v>#N/A</v>
      </c>
      <c r="C61" s="27" t="s">
        <v>48</v>
      </c>
      <c r="D61" s="27" t="s">
        <v>470</v>
      </c>
      <c r="E61" s="27" t="s">
        <v>22</v>
      </c>
      <c r="F61" s="28">
        <v>45890.480949074074</v>
      </c>
      <c r="G61" s="28">
        <v>45901.90697916667</v>
      </c>
      <c r="H61" s="27">
        <v>32528488</v>
      </c>
      <c r="I61" s="27" t="s">
        <v>471</v>
      </c>
      <c r="J61" s="27" t="s">
        <v>472</v>
      </c>
      <c r="K61" s="27" t="s">
        <v>25</v>
      </c>
      <c r="L61" s="27" t="s">
        <v>473</v>
      </c>
      <c r="M61" s="27" t="s">
        <v>27</v>
      </c>
      <c r="N61" s="27" t="str">
        <f>VLOOKUP(A61,'[1]PREP 491'!$A:$H,8,0)</f>
        <v>OCCIDENTE</v>
      </c>
      <c r="O61" s="27"/>
      <c r="P61" s="33">
        <v>45919</v>
      </c>
      <c r="Q61" s="27"/>
      <c r="R61" s="27" t="s">
        <v>141</v>
      </c>
      <c r="S61" s="27" t="s">
        <v>1141</v>
      </c>
      <c r="T61" s="29">
        <f t="shared" si="3"/>
        <v>45905.90697916667</v>
      </c>
      <c r="U61" s="30">
        <f t="shared" ca="1" si="4"/>
        <v>-30.093020833330229</v>
      </c>
      <c r="V61" s="31" t="str">
        <f t="shared" ca="1" si="5"/>
        <v>VENCIDO</v>
      </c>
    </row>
    <row r="62" spans="1:22" customFormat="1" ht="15" x14ac:dyDescent="0.25">
      <c r="A62" s="7">
        <v>23532313</v>
      </c>
      <c r="B62" s="7" t="e">
        <f>VLOOKUP(A62,'INGRESO DIARIO'!A:A,1,0)</f>
        <v>#N/A</v>
      </c>
      <c r="C62" s="6" t="s">
        <v>20</v>
      </c>
      <c r="D62" s="6" t="s">
        <v>38</v>
      </c>
      <c r="E62" s="6" t="s">
        <v>22</v>
      </c>
      <c r="F62" s="12">
        <v>45905.438136574077</v>
      </c>
      <c r="G62" s="12">
        <v>45905.644560185188</v>
      </c>
      <c r="H62" s="6">
        <v>3643953</v>
      </c>
      <c r="I62" s="6" t="s">
        <v>39</v>
      </c>
      <c r="J62" s="6" t="s">
        <v>40</v>
      </c>
      <c r="K62" s="6" t="s">
        <v>25</v>
      </c>
      <c r="L62" s="6" t="s">
        <v>41</v>
      </c>
      <c r="M62" s="6" t="s">
        <v>42</v>
      </c>
      <c r="N62" s="6" t="s">
        <v>43</v>
      </c>
      <c r="O62" s="6" t="s">
        <v>1139</v>
      </c>
      <c r="P62" s="18">
        <v>45919</v>
      </c>
      <c r="Q62" s="6" t="s">
        <v>30</v>
      </c>
      <c r="R62" s="6" t="s">
        <v>31</v>
      </c>
      <c r="S62" s="6" t="s">
        <v>30</v>
      </c>
      <c r="T62" s="8">
        <f t="shared" si="3"/>
        <v>45912.644560185188</v>
      </c>
      <c r="U62" s="11">
        <f t="shared" ca="1" si="4"/>
        <v>-23.355439814811689</v>
      </c>
      <c r="V62" s="7" t="str">
        <f t="shared" si="5"/>
        <v>EJECUTADO</v>
      </c>
    </row>
    <row r="63" spans="1:22" customFormat="1" ht="15" x14ac:dyDescent="0.25">
      <c r="A63" s="7">
        <v>23533761</v>
      </c>
      <c r="B63" s="7" t="e">
        <f>VLOOKUP(A63,'INGRESO DIARIO'!A:A,1,0)</f>
        <v>#N/A</v>
      </c>
      <c r="C63" s="6" t="s">
        <v>48</v>
      </c>
      <c r="D63" s="6" t="s">
        <v>49</v>
      </c>
      <c r="E63" s="6" t="s">
        <v>50</v>
      </c>
      <c r="F63" s="12">
        <v>45908.552800925929</v>
      </c>
      <c r="G63" s="12">
        <v>45908.552824074075</v>
      </c>
      <c r="H63" s="6">
        <v>71393243</v>
      </c>
      <c r="I63" s="6" t="s">
        <v>51</v>
      </c>
      <c r="J63" s="6" t="s">
        <v>52</v>
      </c>
      <c r="K63" s="6" t="s">
        <v>25</v>
      </c>
      <c r="L63" s="6" t="s">
        <v>53</v>
      </c>
      <c r="M63" s="6" t="s">
        <v>42</v>
      </c>
      <c r="N63" s="6" t="s">
        <v>43</v>
      </c>
      <c r="O63" s="6" t="s">
        <v>1139</v>
      </c>
      <c r="P63" s="18">
        <v>45919</v>
      </c>
      <c r="Q63" s="6" t="s">
        <v>30</v>
      </c>
      <c r="R63" s="6" t="s">
        <v>31</v>
      </c>
      <c r="S63" s="6" t="s">
        <v>30</v>
      </c>
      <c r="T63" s="8">
        <f t="shared" si="3"/>
        <v>45915.552824074075</v>
      </c>
      <c r="U63" s="11">
        <f t="shared" ca="1" si="4"/>
        <v>-20.447175925924967</v>
      </c>
      <c r="V63" s="7" t="str">
        <f t="shared" si="5"/>
        <v>EJECUTADO</v>
      </c>
    </row>
    <row r="64" spans="1:22" customFormat="1" ht="15" x14ac:dyDescent="0.25">
      <c r="A64" s="7">
        <v>23428454</v>
      </c>
      <c r="B64" s="7" t="e">
        <f>VLOOKUP(A64,'INGRESO DIARIO'!A:A,1,0)</f>
        <v>#N/A</v>
      </c>
      <c r="C64" s="6" t="s">
        <v>48</v>
      </c>
      <c r="D64" s="13" t="s">
        <v>1076</v>
      </c>
      <c r="E64" s="6" t="s">
        <v>22</v>
      </c>
      <c r="F64" s="12">
        <v>45779.623657407406</v>
      </c>
      <c r="G64" s="12">
        <v>45916.574618055558</v>
      </c>
      <c r="H64" s="6">
        <v>43576482</v>
      </c>
      <c r="I64" s="6" t="s">
        <v>983</v>
      </c>
      <c r="J64" s="6" t="s">
        <v>1053</v>
      </c>
      <c r="K64" s="6" t="s">
        <v>25</v>
      </c>
      <c r="L64" s="6" t="s">
        <v>30</v>
      </c>
      <c r="M64" s="6" t="s">
        <v>27</v>
      </c>
      <c r="N64" s="6" t="s">
        <v>65</v>
      </c>
      <c r="O64" s="6" t="s">
        <v>92</v>
      </c>
      <c r="P64" s="18">
        <v>45919</v>
      </c>
      <c r="Q64" s="6" t="s">
        <v>30</v>
      </c>
      <c r="R64" s="6" t="s">
        <v>31</v>
      </c>
      <c r="S64" s="6" t="s">
        <v>30</v>
      </c>
      <c r="T64" s="8">
        <f t="shared" si="3"/>
        <v>45920.574618055558</v>
      </c>
      <c r="U64" s="11">
        <f t="shared" ca="1" si="4"/>
        <v>-15.425381944442051</v>
      </c>
      <c r="V64" s="7" t="str">
        <f t="shared" si="5"/>
        <v>EJECUTADO</v>
      </c>
    </row>
    <row r="65" spans="1:22" customFormat="1" ht="15" x14ac:dyDescent="0.25">
      <c r="A65" s="7">
        <v>23541487</v>
      </c>
      <c r="B65" s="7" t="e">
        <f>VLOOKUP(A65,'INGRESO DIARIO'!A:A,1,0)</f>
        <v>#N/A</v>
      </c>
      <c r="C65" s="6" t="s">
        <v>32</v>
      </c>
      <c r="D65" s="13" t="s">
        <v>1088</v>
      </c>
      <c r="E65" s="6" t="s">
        <v>22</v>
      </c>
      <c r="F65" s="12">
        <v>45917.472291666665</v>
      </c>
      <c r="G65" s="12">
        <v>45917.472326388888</v>
      </c>
      <c r="H65" s="6">
        <v>43156391</v>
      </c>
      <c r="I65" s="6" t="s">
        <v>1032</v>
      </c>
      <c r="J65" s="6" t="s">
        <v>1068</v>
      </c>
      <c r="K65" s="6" t="s">
        <v>25</v>
      </c>
      <c r="L65" s="6" t="s">
        <v>1033</v>
      </c>
      <c r="M65" s="6" t="s">
        <v>27</v>
      </c>
      <c r="N65" s="6" t="s">
        <v>65</v>
      </c>
      <c r="O65" s="6" t="s">
        <v>92</v>
      </c>
      <c r="P65" s="18">
        <v>45919</v>
      </c>
      <c r="Q65" s="6" t="s">
        <v>30</v>
      </c>
      <c r="R65" s="6" t="s">
        <v>31</v>
      </c>
      <c r="S65" s="6" t="s">
        <v>30</v>
      </c>
      <c r="T65" s="8">
        <f t="shared" si="3"/>
        <v>45921.472326388888</v>
      </c>
      <c r="U65" s="11">
        <f t="shared" ca="1" si="4"/>
        <v>-14.527673611111823</v>
      </c>
      <c r="V65" s="7" t="str">
        <f t="shared" si="5"/>
        <v>EJECUTADO</v>
      </c>
    </row>
    <row r="66" spans="1:22" customFormat="1" ht="15" x14ac:dyDescent="0.25">
      <c r="A66" s="7">
        <v>23540781</v>
      </c>
      <c r="B66" s="7" t="e">
        <f>VLOOKUP(A66,'INGRESO DIARIO'!A:A,1,0)</f>
        <v>#N/A</v>
      </c>
      <c r="C66" s="6" t="s">
        <v>32</v>
      </c>
      <c r="D66" s="6" t="s">
        <v>1037</v>
      </c>
      <c r="E66" s="6" t="s">
        <v>22</v>
      </c>
      <c r="F66" s="12">
        <v>45916.521527777775</v>
      </c>
      <c r="G66" s="12">
        <v>45917.423680555556</v>
      </c>
      <c r="H66" s="6">
        <v>1010057721</v>
      </c>
      <c r="I66" s="6" t="s">
        <v>1038</v>
      </c>
      <c r="J66" s="6" t="s">
        <v>1070</v>
      </c>
      <c r="K66" s="6" t="s">
        <v>25</v>
      </c>
      <c r="L66" s="6" t="s">
        <v>1039</v>
      </c>
      <c r="M66" s="6" t="s">
        <v>42</v>
      </c>
      <c r="N66" s="6" t="s">
        <v>65</v>
      </c>
      <c r="O66" s="6" t="s">
        <v>92</v>
      </c>
      <c r="P66" s="18">
        <v>45919</v>
      </c>
      <c r="Q66" s="6" t="s">
        <v>30</v>
      </c>
      <c r="R66" s="6" t="s">
        <v>31</v>
      </c>
      <c r="S66" s="6" t="s">
        <v>30</v>
      </c>
      <c r="T66" s="8">
        <f t="shared" ref="T66:T97" si="6">+IF(M66="RURAL",(G66+7),IF(M66="URBANA",(G66+4),""))</f>
        <v>45924.423680555556</v>
      </c>
      <c r="U66" s="11">
        <f t="shared" ref="U66:U97" ca="1" si="7">IF(T66&lt;&gt;0,+T66-TODAY()+1,"")</f>
        <v>-11.57631944444438</v>
      </c>
      <c r="V66" s="7" t="str">
        <f t="shared" ref="V66:V97" si="8">IF(R66&lt;&gt;"OK",IF(U66&lt;=0,"VENCIDO",IF(AND(U66&gt;0,U66&lt;=4),"ALERTA","A TIEMPO")),"EJECUTADO")</f>
        <v>EJECUTADO</v>
      </c>
    </row>
    <row r="67" spans="1:22" customFormat="1" ht="15" x14ac:dyDescent="0.25">
      <c r="A67" s="7">
        <v>23542766</v>
      </c>
      <c r="B67" s="7" t="e">
        <f>VLOOKUP(A67,'INGRESO DIARIO'!A:A,1,0)</f>
        <v>#N/A</v>
      </c>
      <c r="C67" s="6" t="s">
        <v>20</v>
      </c>
      <c r="D67" s="6" t="s">
        <v>1101</v>
      </c>
      <c r="E67" s="6" t="s">
        <v>34</v>
      </c>
      <c r="F67" s="12">
        <v>45918.56422453704</v>
      </c>
      <c r="G67" s="12">
        <v>45918.564270833333</v>
      </c>
      <c r="H67" s="6">
        <v>70850986</v>
      </c>
      <c r="I67" s="6" t="s">
        <v>1102</v>
      </c>
      <c r="J67" s="6" t="s">
        <v>1115</v>
      </c>
      <c r="K67" s="6" t="s">
        <v>25</v>
      </c>
      <c r="L67" s="6" t="s">
        <v>1103</v>
      </c>
      <c r="M67" s="6" t="s">
        <v>42</v>
      </c>
      <c r="N67" s="6" t="s">
        <v>43</v>
      </c>
      <c r="O67" s="6" t="s">
        <v>1139</v>
      </c>
      <c r="P67" s="18">
        <v>45919</v>
      </c>
      <c r="Q67" s="6" t="s">
        <v>30</v>
      </c>
      <c r="R67" s="6" t="s">
        <v>31</v>
      </c>
      <c r="S67" s="6" t="s">
        <v>30</v>
      </c>
      <c r="T67" s="8">
        <f t="shared" si="6"/>
        <v>45925.564270833333</v>
      </c>
      <c r="U67" s="11">
        <f t="shared" ca="1" si="7"/>
        <v>-10.435729166667443</v>
      </c>
      <c r="V67" s="7" t="str">
        <f t="shared" si="8"/>
        <v>EJECUTADO</v>
      </c>
    </row>
    <row r="68" spans="1:22" customFormat="1" ht="15" x14ac:dyDescent="0.25">
      <c r="A68" s="7">
        <v>23542757</v>
      </c>
      <c r="B68" s="7" t="e">
        <f>VLOOKUP(A68,'INGRESO DIARIO'!A:A,1,0)</f>
        <v>#N/A</v>
      </c>
      <c r="C68" s="6" t="s">
        <v>20</v>
      </c>
      <c r="D68" s="6" t="s">
        <v>1104</v>
      </c>
      <c r="E68" s="6" t="s">
        <v>34</v>
      </c>
      <c r="F68" s="12">
        <v>45918.557291666664</v>
      </c>
      <c r="G68" s="12">
        <v>45918.557326388887</v>
      </c>
      <c r="H68" s="6">
        <v>70850986</v>
      </c>
      <c r="I68" s="6" t="s">
        <v>1102</v>
      </c>
      <c r="J68" s="6" t="s">
        <v>1115</v>
      </c>
      <c r="K68" s="6" t="s">
        <v>25</v>
      </c>
      <c r="L68" s="6" t="s">
        <v>1105</v>
      </c>
      <c r="M68" s="6" t="s">
        <v>42</v>
      </c>
      <c r="N68" s="6" t="s">
        <v>43</v>
      </c>
      <c r="O68" s="6" t="s">
        <v>1139</v>
      </c>
      <c r="P68" s="18">
        <v>45919</v>
      </c>
      <c r="Q68" s="6" t="s">
        <v>30</v>
      </c>
      <c r="R68" s="6" t="s">
        <v>31</v>
      </c>
      <c r="S68" s="6" t="s">
        <v>30</v>
      </c>
      <c r="T68" s="8">
        <f t="shared" si="6"/>
        <v>45925.557326388887</v>
      </c>
      <c r="U68" s="11">
        <f t="shared" ca="1" si="7"/>
        <v>-10.442673611112696</v>
      </c>
      <c r="V68" s="7" t="str">
        <f t="shared" si="8"/>
        <v>EJECUTADO</v>
      </c>
    </row>
    <row r="69" spans="1:22" customFormat="1" ht="15" x14ac:dyDescent="0.25">
      <c r="A69" s="7">
        <v>23542742</v>
      </c>
      <c r="B69" s="7" t="e">
        <f>VLOOKUP(A69,'INGRESO DIARIO'!A:A,1,0)</f>
        <v>#N/A</v>
      </c>
      <c r="C69" s="6" t="s">
        <v>20</v>
      </c>
      <c r="D69" s="6" t="s">
        <v>1106</v>
      </c>
      <c r="E69" s="6" t="s">
        <v>34</v>
      </c>
      <c r="F69" s="12">
        <v>45918.54482638889</v>
      </c>
      <c r="G69" s="12">
        <v>45918.544861111113</v>
      </c>
      <c r="H69" s="6">
        <v>70850986</v>
      </c>
      <c r="I69" s="6" t="s">
        <v>1102</v>
      </c>
      <c r="J69" s="6" t="s">
        <v>1115</v>
      </c>
      <c r="K69" s="6" t="s">
        <v>25</v>
      </c>
      <c r="L69" s="6" t="s">
        <v>1107</v>
      </c>
      <c r="M69" s="6" t="s">
        <v>42</v>
      </c>
      <c r="N69" s="6" t="s">
        <v>43</v>
      </c>
      <c r="O69" s="6" t="s">
        <v>1139</v>
      </c>
      <c r="P69" s="18">
        <v>45919</v>
      </c>
      <c r="Q69" s="6" t="s">
        <v>30</v>
      </c>
      <c r="R69" s="6" t="s">
        <v>31</v>
      </c>
      <c r="S69" s="6" t="s">
        <v>30</v>
      </c>
      <c r="T69" s="8">
        <f t="shared" si="6"/>
        <v>45925.544861111113</v>
      </c>
      <c r="U69" s="11">
        <f t="shared" ca="1" si="7"/>
        <v>-10.455138888886722</v>
      </c>
      <c r="V69" s="7" t="str">
        <f t="shared" si="8"/>
        <v>EJECUTADO</v>
      </c>
    </row>
    <row r="70" spans="1:22" customFormat="1" ht="15" x14ac:dyDescent="0.25">
      <c r="A70" s="7">
        <v>23542777</v>
      </c>
      <c r="B70" s="7" t="e">
        <f>VLOOKUP(A70,'INGRESO DIARIO'!A:A,1,0)</f>
        <v>#N/A</v>
      </c>
      <c r="C70" s="6" t="s">
        <v>20</v>
      </c>
      <c r="D70" s="6" t="s">
        <v>1108</v>
      </c>
      <c r="E70" s="6" t="s">
        <v>34</v>
      </c>
      <c r="F70" s="12">
        <v>45918.572291666664</v>
      </c>
      <c r="G70" s="12">
        <v>45918.572337962964</v>
      </c>
      <c r="H70" s="6">
        <v>70850986</v>
      </c>
      <c r="I70" s="6" t="s">
        <v>1102</v>
      </c>
      <c r="J70" s="6" t="s">
        <v>1115</v>
      </c>
      <c r="K70" s="6" t="s">
        <v>25</v>
      </c>
      <c r="L70" s="6" t="s">
        <v>1109</v>
      </c>
      <c r="M70" s="6" t="s">
        <v>42</v>
      </c>
      <c r="N70" s="6" t="s">
        <v>43</v>
      </c>
      <c r="O70" s="6" t="s">
        <v>1139</v>
      </c>
      <c r="P70" s="18">
        <v>45919</v>
      </c>
      <c r="Q70" s="6" t="s">
        <v>30</v>
      </c>
      <c r="R70" s="6" t="s">
        <v>31</v>
      </c>
      <c r="S70" s="6" t="s">
        <v>30</v>
      </c>
      <c r="T70" s="8">
        <f t="shared" si="6"/>
        <v>45925.572337962964</v>
      </c>
      <c r="U70" s="11">
        <f t="shared" ca="1" si="7"/>
        <v>-10.427662037036498</v>
      </c>
      <c r="V70" s="7" t="str">
        <f t="shared" si="8"/>
        <v>EJECUTADO</v>
      </c>
    </row>
    <row r="71" spans="1:22" customFormat="1" ht="15" x14ac:dyDescent="0.25">
      <c r="A71" s="7">
        <v>23533498</v>
      </c>
      <c r="B71" s="7" t="e">
        <f>VLOOKUP(A71,'INGRESO DIARIO'!A:A,1,0)</f>
        <v>#N/A</v>
      </c>
      <c r="C71" s="6" t="s">
        <v>20</v>
      </c>
      <c r="D71" s="6" t="s">
        <v>291</v>
      </c>
      <c r="E71" s="6" t="s">
        <v>34</v>
      </c>
      <c r="F71" s="12">
        <v>45908.419108796297</v>
      </c>
      <c r="G71" s="12">
        <v>45917.656539351854</v>
      </c>
      <c r="H71" s="6">
        <v>1037606313</v>
      </c>
      <c r="I71" s="6" t="s">
        <v>292</v>
      </c>
      <c r="J71" s="6" t="s">
        <v>293</v>
      </c>
      <c r="K71" s="6" t="s">
        <v>25</v>
      </c>
      <c r="L71" s="6" t="s">
        <v>294</v>
      </c>
      <c r="M71" s="6" t="s">
        <v>42</v>
      </c>
      <c r="N71" s="6" t="s">
        <v>43</v>
      </c>
      <c r="O71" s="6" t="s">
        <v>1139</v>
      </c>
      <c r="P71" s="18">
        <v>45919</v>
      </c>
      <c r="Q71" s="6" t="s">
        <v>30</v>
      </c>
      <c r="R71" s="6" t="s">
        <v>31</v>
      </c>
      <c r="S71" s="6" t="s">
        <v>295</v>
      </c>
      <c r="T71" s="8">
        <f t="shared" si="6"/>
        <v>45924.656539351854</v>
      </c>
      <c r="U71" s="11">
        <f t="shared" ca="1" si="7"/>
        <v>-11.343460648145992</v>
      </c>
      <c r="V71" s="7" t="str">
        <f t="shared" si="8"/>
        <v>EJECUTADO</v>
      </c>
    </row>
    <row r="72" spans="1:22" customFormat="1" ht="15" x14ac:dyDescent="0.25">
      <c r="A72" s="31">
        <v>23525872</v>
      </c>
      <c r="B72" s="7" t="e">
        <f>VLOOKUP(A72,'INGRESO DIARIO'!A:A,1,0)</f>
        <v>#N/A</v>
      </c>
      <c r="C72" s="27" t="s">
        <v>32</v>
      </c>
      <c r="D72" s="32" t="s">
        <v>462</v>
      </c>
      <c r="E72" s="27" t="s">
        <v>22</v>
      </c>
      <c r="F72" s="28">
        <v>45897.70857638889</v>
      </c>
      <c r="G72" s="28">
        <v>45901.906840277778</v>
      </c>
      <c r="H72" s="27">
        <v>1036650002</v>
      </c>
      <c r="I72" s="27" t="s">
        <v>463</v>
      </c>
      <c r="J72" s="27" t="s">
        <v>464</v>
      </c>
      <c r="K72" s="27" t="s">
        <v>25</v>
      </c>
      <c r="L72" s="27" t="s">
        <v>465</v>
      </c>
      <c r="M72" s="27" t="s">
        <v>27</v>
      </c>
      <c r="N72" s="27" t="str">
        <f>VLOOKUP(A72,'[1]PREP 491'!$A:$H,8,0)</f>
        <v>OCCIDENTE</v>
      </c>
      <c r="O72" s="27" t="s">
        <v>92</v>
      </c>
      <c r="P72" s="33">
        <v>45919</v>
      </c>
      <c r="Q72" s="27" t="s">
        <v>30</v>
      </c>
      <c r="R72" s="27" t="s">
        <v>31</v>
      </c>
      <c r="S72" s="27"/>
      <c r="T72" s="29">
        <f t="shared" si="6"/>
        <v>45905.906840277778</v>
      </c>
      <c r="U72" s="30">
        <f t="shared" ca="1" si="7"/>
        <v>-30.093159722222481</v>
      </c>
      <c r="V72" s="31" t="str">
        <f t="shared" si="8"/>
        <v>EJECUTADO</v>
      </c>
    </row>
    <row r="73" spans="1:22" customFormat="1" ht="15" x14ac:dyDescent="0.25">
      <c r="A73" s="7">
        <v>23535681</v>
      </c>
      <c r="B73" s="7" t="e">
        <f>VLOOKUP(A73,'INGRESO DIARIO'!A:A,1,0)</f>
        <v>#N/A</v>
      </c>
      <c r="C73" s="6" t="s">
        <v>20</v>
      </c>
      <c r="D73" s="13" t="s">
        <v>54</v>
      </c>
      <c r="E73" s="6" t="s">
        <v>22</v>
      </c>
      <c r="F73" s="12">
        <v>45910.466724537036</v>
      </c>
      <c r="G73" s="12">
        <v>45910.466770833336</v>
      </c>
      <c r="H73" s="6">
        <v>3428969</v>
      </c>
      <c r="I73" s="6" t="s">
        <v>55</v>
      </c>
      <c r="J73" s="6" t="s">
        <v>56</v>
      </c>
      <c r="K73" s="6" t="s">
        <v>25</v>
      </c>
      <c r="L73" s="6" t="s">
        <v>57</v>
      </c>
      <c r="M73" s="6" t="s">
        <v>27</v>
      </c>
      <c r="N73" s="6" t="s">
        <v>28</v>
      </c>
      <c r="O73" s="6" t="s">
        <v>30</v>
      </c>
      <c r="P73" s="18">
        <v>45918</v>
      </c>
      <c r="Q73" s="6" t="s">
        <v>30</v>
      </c>
      <c r="R73" s="6" t="s">
        <v>141</v>
      </c>
      <c r="S73" s="6" t="s">
        <v>1090</v>
      </c>
      <c r="T73" s="8">
        <f t="shared" si="6"/>
        <v>45914.466770833336</v>
      </c>
      <c r="U73" s="11">
        <f t="shared" ca="1" si="7"/>
        <v>-21.533229166663659</v>
      </c>
      <c r="V73" s="7" t="str">
        <f t="shared" ca="1" si="8"/>
        <v>VENCIDO</v>
      </c>
    </row>
    <row r="74" spans="1:22" customFormat="1" ht="15" x14ac:dyDescent="0.25">
      <c r="A74" s="31">
        <v>23524483</v>
      </c>
      <c r="B74" s="7" t="e">
        <f>VLOOKUP(A74,'INGRESO DIARIO'!A:A,1,0)</f>
        <v>#N/A</v>
      </c>
      <c r="C74" s="27" t="s">
        <v>48</v>
      </c>
      <c r="D74" s="32" t="s">
        <v>482</v>
      </c>
      <c r="E74" s="27" t="s">
        <v>22</v>
      </c>
      <c r="F74" s="28">
        <v>45896.605092592596</v>
      </c>
      <c r="G74" s="28">
        <v>45901.9065162037</v>
      </c>
      <c r="H74" s="27">
        <v>32183045</v>
      </c>
      <c r="I74" s="27" t="s">
        <v>483</v>
      </c>
      <c r="J74" s="27" t="s">
        <v>484</v>
      </c>
      <c r="K74" s="27" t="s">
        <v>25</v>
      </c>
      <c r="L74" s="27" t="s">
        <v>485</v>
      </c>
      <c r="M74" s="27" t="s">
        <v>27</v>
      </c>
      <c r="N74" s="27" t="str">
        <f>VLOOKUP(A74,'[1]PREP 491'!$A:$H,8,0)</f>
        <v>OCCIDENTE</v>
      </c>
      <c r="O74" s="27" t="s">
        <v>92</v>
      </c>
      <c r="P74" s="33">
        <v>45918</v>
      </c>
      <c r="Q74" s="27"/>
      <c r="R74" s="27" t="s">
        <v>31</v>
      </c>
      <c r="S74" s="27"/>
      <c r="T74" s="29">
        <f t="shared" si="6"/>
        <v>45905.9065162037</v>
      </c>
      <c r="U74" s="30">
        <f t="shared" ca="1" si="7"/>
        <v>-30.093483796299552</v>
      </c>
      <c r="V74" s="31" t="str">
        <f t="shared" si="8"/>
        <v>EJECUTADO</v>
      </c>
    </row>
    <row r="75" spans="1:22" customFormat="1" ht="15" x14ac:dyDescent="0.25">
      <c r="A75" s="7">
        <v>23540925</v>
      </c>
      <c r="B75" s="7" t="e">
        <f>VLOOKUP(A75,'INGRESO DIARIO'!A:A,1,0)</f>
        <v>#N/A</v>
      </c>
      <c r="C75" s="6" t="s">
        <v>20</v>
      </c>
      <c r="D75" s="6" t="s">
        <v>984</v>
      </c>
      <c r="E75" s="6" t="s">
        <v>22</v>
      </c>
      <c r="F75" s="12">
        <v>45916.612800925926</v>
      </c>
      <c r="G75" s="12">
        <v>45916.612835648149</v>
      </c>
      <c r="H75" s="6">
        <v>1128265812</v>
      </c>
      <c r="I75" s="6" t="s">
        <v>985</v>
      </c>
      <c r="J75" s="6" t="s">
        <v>1054</v>
      </c>
      <c r="K75" s="6" t="s">
        <v>25</v>
      </c>
      <c r="L75" s="6" t="s">
        <v>986</v>
      </c>
      <c r="M75" s="6" t="s">
        <v>27</v>
      </c>
      <c r="N75" s="6" t="s">
        <v>65</v>
      </c>
      <c r="O75" s="27" t="s">
        <v>92</v>
      </c>
      <c r="P75" s="33">
        <v>45918</v>
      </c>
      <c r="Q75" s="27"/>
      <c r="R75" s="27" t="s">
        <v>31</v>
      </c>
      <c r="S75" s="6" t="s">
        <v>30</v>
      </c>
      <c r="T75" s="8">
        <f t="shared" si="6"/>
        <v>45920.612835648149</v>
      </c>
      <c r="U75" s="11">
        <f t="shared" ca="1" si="7"/>
        <v>-15.387164351850515</v>
      </c>
      <c r="V75" s="7" t="str">
        <f t="shared" si="8"/>
        <v>EJECUTADO</v>
      </c>
    </row>
    <row r="76" spans="1:22" customFormat="1" ht="15" x14ac:dyDescent="0.25">
      <c r="A76" s="7">
        <v>23540334</v>
      </c>
      <c r="B76" s="7" t="e">
        <f>VLOOKUP(A76,'INGRESO DIARIO'!A:A,1,0)</f>
        <v>#N/A</v>
      </c>
      <c r="C76" s="6" t="s">
        <v>20</v>
      </c>
      <c r="D76" s="13" t="s">
        <v>1077</v>
      </c>
      <c r="E76" s="6" t="s">
        <v>22</v>
      </c>
      <c r="F76" s="12">
        <v>45916.333425925928</v>
      </c>
      <c r="G76" s="12">
        <v>45916.333472222221</v>
      </c>
      <c r="H76" s="6">
        <v>70721656</v>
      </c>
      <c r="I76" s="6" t="s">
        <v>987</v>
      </c>
      <c r="J76" s="6" t="s">
        <v>1055</v>
      </c>
      <c r="K76" s="6" t="s">
        <v>25</v>
      </c>
      <c r="L76" s="6" t="s">
        <v>988</v>
      </c>
      <c r="M76" s="6" t="s">
        <v>27</v>
      </c>
      <c r="N76" s="6" t="s">
        <v>65</v>
      </c>
      <c r="O76" s="27" t="s">
        <v>92</v>
      </c>
      <c r="P76" s="33">
        <v>45918</v>
      </c>
      <c r="Q76" s="27"/>
      <c r="R76" s="27" t="s">
        <v>31</v>
      </c>
      <c r="S76" s="6" t="s">
        <v>30</v>
      </c>
      <c r="T76" s="8">
        <f t="shared" si="6"/>
        <v>45920.333472222221</v>
      </c>
      <c r="U76" s="11">
        <f t="shared" ca="1" si="7"/>
        <v>-15.666527777779265</v>
      </c>
      <c r="V76" s="7" t="str">
        <f t="shared" si="8"/>
        <v>EJECUTADO</v>
      </c>
    </row>
    <row r="77" spans="1:22" customFormat="1" ht="15" x14ac:dyDescent="0.25">
      <c r="A77" s="7">
        <v>23541454</v>
      </c>
      <c r="B77" s="7" t="e">
        <f>VLOOKUP(A77,'INGRESO DIARIO'!A:A,1,0)</f>
        <v>#N/A</v>
      </c>
      <c r="C77" s="6" t="s">
        <v>20</v>
      </c>
      <c r="D77" s="13" t="s">
        <v>1079</v>
      </c>
      <c r="E77" s="6" t="s">
        <v>22</v>
      </c>
      <c r="F77" s="12">
        <v>45917.460381944446</v>
      </c>
      <c r="G77" s="12">
        <v>45917.460428240738</v>
      </c>
      <c r="H77" s="6">
        <v>1017149895</v>
      </c>
      <c r="I77" s="6" t="s">
        <v>999</v>
      </c>
      <c r="J77" s="6" t="s">
        <v>1058</v>
      </c>
      <c r="K77" s="6" t="s">
        <v>25</v>
      </c>
      <c r="L77" s="6" t="s">
        <v>1000</v>
      </c>
      <c r="M77" s="6" t="s">
        <v>27</v>
      </c>
      <c r="N77" s="6" t="s">
        <v>65</v>
      </c>
      <c r="O77" s="27" t="s">
        <v>92</v>
      </c>
      <c r="P77" s="33">
        <v>45918</v>
      </c>
      <c r="Q77" s="27"/>
      <c r="R77" s="27" t="s">
        <v>31</v>
      </c>
      <c r="S77" s="6" t="s">
        <v>30</v>
      </c>
      <c r="T77" s="8">
        <f t="shared" si="6"/>
        <v>45921.460428240738</v>
      </c>
      <c r="U77" s="11">
        <f t="shared" ca="1" si="7"/>
        <v>-14.539571759261889</v>
      </c>
      <c r="V77" s="7" t="str">
        <f t="shared" si="8"/>
        <v>EJECUTADO</v>
      </c>
    </row>
    <row r="78" spans="1:22" customFormat="1" ht="15" x14ac:dyDescent="0.25">
      <c r="A78" s="7">
        <v>23541376</v>
      </c>
      <c r="B78" s="7" t="e">
        <f>VLOOKUP(A78,'INGRESO DIARIO'!A:A,1,0)</f>
        <v>#N/A</v>
      </c>
      <c r="C78" s="6" t="s">
        <v>20</v>
      </c>
      <c r="D78" s="13" t="s">
        <v>1080</v>
      </c>
      <c r="E78" s="6" t="s">
        <v>22</v>
      </c>
      <c r="F78" s="12">
        <v>45917.425983796296</v>
      </c>
      <c r="G78" s="12">
        <v>45917.426064814812</v>
      </c>
      <c r="H78" s="6">
        <v>1025886449</v>
      </c>
      <c r="I78" s="6" t="s">
        <v>1001</v>
      </c>
      <c r="J78" s="6" t="s">
        <v>1059</v>
      </c>
      <c r="K78" s="6" t="s">
        <v>25</v>
      </c>
      <c r="L78" s="6" t="s">
        <v>1002</v>
      </c>
      <c r="M78" s="6" t="s">
        <v>27</v>
      </c>
      <c r="N78" s="6" t="s">
        <v>65</v>
      </c>
      <c r="O78" s="27" t="s">
        <v>92</v>
      </c>
      <c r="P78" s="33">
        <v>45918</v>
      </c>
      <c r="Q78" s="27"/>
      <c r="R78" s="27" t="s">
        <v>31</v>
      </c>
      <c r="S78" s="6" t="s">
        <v>30</v>
      </c>
      <c r="T78" s="8">
        <f t="shared" si="6"/>
        <v>45921.426064814812</v>
      </c>
      <c r="U78" s="11">
        <f t="shared" ca="1" si="7"/>
        <v>-14.57393518518802</v>
      </c>
      <c r="V78" s="7" t="str">
        <f t="shared" si="8"/>
        <v>EJECUTADO</v>
      </c>
    </row>
    <row r="79" spans="1:22" customFormat="1" ht="15" x14ac:dyDescent="0.25">
      <c r="A79" s="7">
        <v>23540353</v>
      </c>
      <c r="B79" s="7" t="e">
        <f>VLOOKUP(A79,'INGRESO DIARIO'!A:A,1,0)</f>
        <v>#N/A</v>
      </c>
      <c r="C79" s="6" t="s">
        <v>20</v>
      </c>
      <c r="D79" s="13" t="s">
        <v>1087</v>
      </c>
      <c r="E79" s="6" t="s">
        <v>22</v>
      </c>
      <c r="F79" s="12">
        <v>45916.347581018519</v>
      </c>
      <c r="G79" s="12">
        <v>45916.347615740742</v>
      </c>
      <c r="H79" s="6">
        <v>1128271974</v>
      </c>
      <c r="I79" s="6" t="s">
        <v>1030</v>
      </c>
      <c r="J79" s="6" t="s">
        <v>1067</v>
      </c>
      <c r="K79" s="6" t="s">
        <v>25</v>
      </c>
      <c r="L79" s="6" t="s">
        <v>1031</v>
      </c>
      <c r="M79" s="6" t="s">
        <v>27</v>
      </c>
      <c r="N79" s="6" t="s">
        <v>65</v>
      </c>
      <c r="O79" s="27" t="s">
        <v>92</v>
      </c>
      <c r="P79" s="33">
        <v>45918</v>
      </c>
      <c r="Q79" s="27"/>
      <c r="R79" s="27" t="s">
        <v>31</v>
      </c>
      <c r="S79" s="6" t="s">
        <v>30</v>
      </c>
      <c r="T79" s="8">
        <f t="shared" si="6"/>
        <v>45920.347615740742</v>
      </c>
      <c r="U79" s="11">
        <f t="shared" ca="1" si="7"/>
        <v>-15.652384259257815</v>
      </c>
      <c r="V79" s="7" t="str">
        <f t="shared" si="8"/>
        <v>EJECUTADO</v>
      </c>
    </row>
    <row r="80" spans="1:22" customFormat="1" ht="15" x14ac:dyDescent="0.25">
      <c r="A80" s="7">
        <v>23541465</v>
      </c>
      <c r="B80" s="7" t="e">
        <f>VLOOKUP(A80,'INGRESO DIARIO'!A:A,1,0)</f>
        <v>#N/A</v>
      </c>
      <c r="C80" s="6" t="s">
        <v>20</v>
      </c>
      <c r="D80" s="6" t="s">
        <v>1034</v>
      </c>
      <c r="E80" s="6" t="s">
        <v>22</v>
      </c>
      <c r="F80" s="12">
        <v>45917.464780092596</v>
      </c>
      <c r="G80" s="12">
        <v>45917.464814814812</v>
      </c>
      <c r="H80" s="6">
        <v>43830140</v>
      </c>
      <c r="I80" s="6" t="s">
        <v>1035</v>
      </c>
      <c r="J80" s="6" t="s">
        <v>1069</v>
      </c>
      <c r="K80" s="6" t="s">
        <v>25</v>
      </c>
      <c r="L80" s="6" t="s">
        <v>1036</v>
      </c>
      <c r="M80" s="6" t="s">
        <v>27</v>
      </c>
      <c r="N80" s="6" t="s">
        <v>65</v>
      </c>
      <c r="O80" s="27" t="s">
        <v>92</v>
      </c>
      <c r="P80" s="33">
        <v>45918</v>
      </c>
      <c r="Q80" s="27"/>
      <c r="R80" s="27" t="s">
        <v>31</v>
      </c>
      <c r="S80" s="6" t="s">
        <v>30</v>
      </c>
      <c r="T80" s="8">
        <f t="shared" si="6"/>
        <v>45921.464814814812</v>
      </c>
      <c r="U80" s="11">
        <f t="shared" ca="1" si="7"/>
        <v>-14.535185185188311</v>
      </c>
      <c r="V80" s="7" t="str">
        <f t="shared" si="8"/>
        <v>EJECUTADO</v>
      </c>
    </row>
    <row r="81" spans="1:22" customFormat="1" ht="15" x14ac:dyDescent="0.25">
      <c r="A81" s="31">
        <v>23524410</v>
      </c>
      <c r="B81" s="7" t="e">
        <f>VLOOKUP(A81,'INGRESO DIARIO'!A:A,1,0)</f>
        <v>#N/A</v>
      </c>
      <c r="C81" s="27" t="s">
        <v>48</v>
      </c>
      <c r="D81" s="32" t="s">
        <v>478</v>
      </c>
      <c r="E81" s="27" t="s">
        <v>22</v>
      </c>
      <c r="F81" s="28">
        <v>45896.574317129627</v>
      </c>
      <c r="G81" s="28">
        <v>45901.906608796293</v>
      </c>
      <c r="H81" s="27">
        <v>43732765</v>
      </c>
      <c r="I81" s="27" t="s">
        <v>479</v>
      </c>
      <c r="J81" s="27" t="s">
        <v>480</v>
      </c>
      <c r="K81" s="27" t="s">
        <v>25</v>
      </c>
      <c r="L81" s="27" t="s">
        <v>481</v>
      </c>
      <c r="M81" s="27" t="s">
        <v>27</v>
      </c>
      <c r="N81" s="27" t="str">
        <f>VLOOKUP(A81,'[1]PREP 491'!$A:$H,8,0)</f>
        <v>OCCIDENTE</v>
      </c>
      <c r="O81" s="27" t="s">
        <v>92</v>
      </c>
      <c r="P81" s="33">
        <v>45918</v>
      </c>
      <c r="Q81" s="27"/>
      <c r="R81" s="27" t="s">
        <v>31</v>
      </c>
      <c r="S81" s="27"/>
      <c r="T81" s="29">
        <f t="shared" si="6"/>
        <v>45905.906608796293</v>
      </c>
      <c r="U81" s="30">
        <f t="shared" ca="1" si="7"/>
        <v>-30.093391203707142</v>
      </c>
      <c r="V81" s="31" t="str">
        <f t="shared" si="8"/>
        <v>EJECUTADO</v>
      </c>
    </row>
    <row r="82" spans="1:22" customFormat="1" ht="15" x14ac:dyDescent="0.25">
      <c r="A82" s="7">
        <v>23537073</v>
      </c>
      <c r="B82" s="7" t="e">
        <f>VLOOKUP(A82,'INGRESO DIARIO'!A:A,1,0)</f>
        <v>#N/A</v>
      </c>
      <c r="C82" s="6" t="s">
        <v>20</v>
      </c>
      <c r="D82" s="13" t="s">
        <v>79</v>
      </c>
      <c r="E82" s="6" t="s">
        <v>80</v>
      </c>
      <c r="F82" s="12">
        <v>45911.581782407404</v>
      </c>
      <c r="G82" s="12">
        <v>45911.581817129627</v>
      </c>
      <c r="H82" s="6">
        <v>70879553</v>
      </c>
      <c r="I82" s="6" t="s">
        <v>81</v>
      </c>
      <c r="J82" s="6" t="s">
        <v>82</v>
      </c>
      <c r="K82" s="6" t="s">
        <v>25</v>
      </c>
      <c r="L82" s="6" t="s">
        <v>83</v>
      </c>
      <c r="M82" s="6" t="s">
        <v>27</v>
      </c>
      <c r="N82" s="6" t="s">
        <v>43</v>
      </c>
      <c r="O82" s="6" t="s">
        <v>29</v>
      </c>
      <c r="P82" s="18">
        <v>45918</v>
      </c>
      <c r="Q82" s="6" t="s">
        <v>30</v>
      </c>
      <c r="R82" s="6" t="s">
        <v>31</v>
      </c>
      <c r="S82" s="6" t="s">
        <v>30</v>
      </c>
      <c r="T82" s="8">
        <f t="shared" si="6"/>
        <v>45915.581817129627</v>
      </c>
      <c r="U82" s="11">
        <f t="shared" ca="1" si="7"/>
        <v>-20.41818287037313</v>
      </c>
      <c r="V82" s="7" t="str">
        <f t="shared" si="8"/>
        <v>EJECUTADO</v>
      </c>
    </row>
    <row r="83" spans="1:22" customFormat="1" ht="15" x14ac:dyDescent="0.25">
      <c r="A83" s="7">
        <v>23531797</v>
      </c>
      <c r="B83" s="7" t="e">
        <f>VLOOKUP(A83,'INGRESO DIARIO'!A:A,1,0)</f>
        <v>#N/A</v>
      </c>
      <c r="C83" s="6" t="s">
        <v>20</v>
      </c>
      <c r="D83" s="6" t="s">
        <v>265</v>
      </c>
      <c r="E83" s="6" t="s">
        <v>80</v>
      </c>
      <c r="F83" s="12">
        <v>45904.654560185183</v>
      </c>
      <c r="G83" s="12">
        <v>45913.420428240737</v>
      </c>
      <c r="H83" s="6">
        <v>8070268</v>
      </c>
      <c r="I83" s="6" t="s">
        <v>266</v>
      </c>
      <c r="J83" s="6" t="s">
        <v>267</v>
      </c>
      <c r="K83" s="6" t="s">
        <v>25</v>
      </c>
      <c r="L83" s="6" t="s">
        <v>268</v>
      </c>
      <c r="M83" s="6" t="s">
        <v>27</v>
      </c>
      <c r="N83" s="6" t="s">
        <v>43</v>
      </c>
      <c r="O83" s="6" t="s">
        <v>29</v>
      </c>
      <c r="P83" s="18">
        <v>45918</v>
      </c>
      <c r="Q83" s="6" t="s">
        <v>30</v>
      </c>
      <c r="R83" s="6" t="s">
        <v>31</v>
      </c>
      <c r="S83" s="6" t="s">
        <v>269</v>
      </c>
      <c r="T83" s="8">
        <f t="shared" si="6"/>
        <v>45917.420428240737</v>
      </c>
      <c r="U83" s="11">
        <f t="shared" ca="1" si="7"/>
        <v>-18.579571759262762</v>
      </c>
      <c r="V83" s="7" t="str">
        <f t="shared" si="8"/>
        <v>EJECUTADO</v>
      </c>
    </row>
    <row r="84" spans="1:22" customFormat="1" ht="15" x14ac:dyDescent="0.25">
      <c r="A84" s="31">
        <v>23523292</v>
      </c>
      <c r="B84" s="7" t="e">
        <f>VLOOKUP(A84,'INGRESO DIARIO'!A:A,1,0)</f>
        <v>#N/A</v>
      </c>
      <c r="C84" s="27" t="s">
        <v>20</v>
      </c>
      <c r="D84" s="27" t="s">
        <v>427</v>
      </c>
      <c r="E84" s="27" t="s">
        <v>34</v>
      </c>
      <c r="F84" s="28">
        <v>45895.684664351851</v>
      </c>
      <c r="G84" s="28">
        <v>45901.906631944446</v>
      </c>
      <c r="H84" s="27">
        <v>1036681124</v>
      </c>
      <c r="I84" s="27" t="s">
        <v>428</v>
      </c>
      <c r="J84" s="27" t="s">
        <v>429</v>
      </c>
      <c r="K84" s="27" t="s">
        <v>25</v>
      </c>
      <c r="L84" s="27" t="s">
        <v>430</v>
      </c>
      <c r="M84" s="27" t="s">
        <v>42</v>
      </c>
      <c r="N84" s="27" t="str">
        <f>VLOOKUP(A84,'[1]PREP 491'!$A:$H,8,0)</f>
        <v>SUR</v>
      </c>
      <c r="O84" s="6" t="s">
        <v>29</v>
      </c>
      <c r="P84" s="18">
        <v>45918</v>
      </c>
      <c r="Q84" s="6" t="s">
        <v>30</v>
      </c>
      <c r="R84" s="6" t="s">
        <v>31</v>
      </c>
      <c r="S84" s="27"/>
      <c r="T84" s="29">
        <f t="shared" si="6"/>
        <v>45908.906631944446</v>
      </c>
      <c r="U84" s="30">
        <f t="shared" ca="1" si="7"/>
        <v>-27.093368055553583</v>
      </c>
      <c r="V84" s="31" t="str">
        <f t="shared" si="8"/>
        <v>EJECUTADO</v>
      </c>
    </row>
    <row r="85" spans="1:22" customFormat="1" ht="15" x14ac:dyDescent="0.25">
      <c r="A85" s="31">
        <v>23515366</v>
      </c>
      <c r="B85" s="7" t="e">
        <f>VLOOKUP(A85,'INGRESO DIARIO'!A:A,1,0)</f>
        <v>#N/A</v>
      </c>
      <c r="C85" s="27" t="s">
        <v>20</v>
      </c>
      <c r="D85" s="32" t="s">
        <v>494</v>
      </c>
      <c r="E85" s="27" t="s">
        <v>22</v>
      </c>
      <c r="F85" s="28">
        <v>45894.710138888891</v>
      </c>
      <c r="G85" s="28">
        <v>45901.906886574077</v>
      </c>
      <c r="H85" s="27">
        <v>1035878581</v>
      </c>
      <c r="I85" s="27" t="s">
        <v>495</v>
      </c>
      <c r="J85" s="27" t="s">
        <v>496</v>
      </c>
      <c r="K85" s="27" t="s">
        <v>25</v>
      </c>
      <c r="L85" s="27" t="s">
        <v>497</v>
      </c>
      <c r="M85" s="27" t="s">
        <v>27</v>
      </c>
      <c r="N85" s="27" t="str">
        <f>VLOOKUP(A85,'[1]PREP 491'!$A:$H,8,0)</f>
        <v>SUR</v>
      </c>
      <c r="O85" s="6" t="s">
        <v>29</v>
      </c>
      <c r="P85" s="18">
        <v>45918</v>
      </c>
      <c r="Q85" s="6" t="s">
        <v>30</v>
      </c>
      <c r="R85" s="6" t="s">
        <v>31</v>
      </c>
      <c r="S85" s="27"/>
      <c r="T85" s="29">
        <f t="shared" si="6"/>
        <v>45905.906886574077</v>
      </c>
      <c r="U85" s="30">
        <f t="shared" ca="1" si="7"/>
        <v>-30.093113425922638</v>
      </c>
      <c r="V85" s="31" t="str">
        <f t="shared" si="8"/>
        <v>EJECUTADO</v>
      </c>
    </row>
    <row r="86" spans="1:22" customFormat="1" ht="15" x14ac:dyDescent="0.25">
      <c r="A86" s="31">
        <v>23521916</v>
      </c>
      <c r="B86" s="7" t="e">
        <f>VLOOKUP(A86,'INGRESO DIARIO'!A:A,1,0)</f>
        <v>#N/A</v>
      </c>
      <c r="C86" s="27" t="s">
        <v>93</v>
      </c>
      <c r="D86" s="32" t="s">
        <v>567</v>
      </c>
      <c r="E86" s="27" t="s">
        <v>22</v>
      </c>
      <c r="F86" s="28">
        <v>45894.69972222222</v>
      </c>
      <c r="G86" s="28">
        <v>45901.906724537039</v>
      </c>
      <c r="H86" s="27">
        <v>43521664</v>
      </c>
      <c r="I86" s="27" t="s">
        <v>568</v>
      </c>
      <c r="J86" s="27" t="s">
        <v>569</v>
      </c>
      <c r="K86" s="27" t="s">
        <v>25</v>
      </c>
      <c r="L86" s="27" t="s">
        <v>570</v>
      </c>
      <c r="M86" s="27" t="s">
        <v>27</v>
      </c>
      <c r="N86" s="27" t="str">
        <f>VLOOKUP(A86,'[1]PREP 491'!$A:$H,8,0)</f>
        <v>SUR</v>
      </c>
      <c r="O86" s="6" t="s">
        <v>29</v>
      </c>
      <c r="P86" s="18">
        <v>45918</v>
      </c>
      <c r="Q86" s="6" t="s">
        <v>30</v>
      </c>
      <c r="R86" s="6" t="s">
        <v>31</v>
      </c>
      <c r="S86" s="27"/>
      <c r="T86" s="29">
        <f t="shared" si="6"/>
        <v>45905.906724537039</v>
      </c>
      <c r="U86" s="30">
        <f t="shared" ca="1" si="7"/>
        <v>-30.093275462961174</v>
      </c>
      <c r="V86" s="31" t="str">
        <f t="shared" si="8"/>
        <v>EJECUTADO</v>
      </c>
    </row>
    <row r="87" spans="1:22" customFormat="1" ht="15" x14ac:dyDescent="0.25">
      <c r="A87" s="7">
        <v>23536954</v>
      </c>
      <c r="B87" s="7" t="e">
        <f>VLOOKUP(A87,'INGRESO DIARIO'!A:A,1,0)</f>
        <v>#N/A</v>
      </c>
      <c r="C87" s="6" t="s">
        <v>20</v>
      </c>
      <c r="D87" s="13" t="s">
        <v>84</v>
      </c>
      <c r="E87" s="6" t="s">
        <v>22</v>
      </c>
      <c r="F87" s="12">
        <v>45911.487928240742</v>
      </c>
      <c r="G87" s="12">
        <v>45911.487962962965</v>
      </c>
      <c r="H87" s="6">
        <v>11802109</v>
      </c>
      <c r="I87" s="6" t="s">
        <v>85</v>
      </c>
      <c r="J87" s="6" t="s">
        <v>86</v>
      </c>
      <c r="K87" s="6" t="s">
        <v>25</v>
      </c>
      <c r="L87" s="6" t="s">
        <v>87</v>
      </c>
      <c r="M87" s="6" t="s">
        <v>27</v>
      </c>
      <c r="N87" s="6" t="s">
        <v>65</v>
      </c>
      <c r="O87" s="27" t="s">
        <v>92</v>
      </c>
      <c r="P87" s="33">
        <v>45917</v>
      </c>
      <c r="Q87" s="27"/>
      <c r="R87" s="27" t="s">
        <v>31</v>
      </c>
      <c r="S87" s="6" t="s">
        <v>30</v>
      </c>
      <c r="T87" s="8">
        <f t="shared" si="6"/>
        <v>45915.487962962965</v>
      </c>
      <c r="U87" s="11">
        <f t="shared" ca="1" si="7"/>
        <v>-20.512037037035043</v>
      </c>
      <c r="V87" s="7" t="str">
        <f t="shared" si="8"/>
        <v>EJECUTADO</v>
      </c>
    </row>
    <row r="88" spans="1:22" customFormat="1" ht="15" x14ac:dyDescent="0.25">
      <c r="A88" s="7">
        <v>23538141</v>
      </c>
      <c r="B88" s="7" t="e">
        <f>VLOOKUP(A88,'INGRESO DIARIO'!A:A,1,0)</f>
        <v>#N/A</v>
      </c>
      <c r="C88" s="6" t="s">
        <v>48</v>
      </c>
      <c r="D88" s="6" t="s">
        <v>102</v>
      </c>
      <c r="E88" s="6" t="s">
        <v>34</v>
      </c>
      <c r="F88" s="12">
        <v>45912.625601851854</v>
      </c>
      <c r="G88" s="12">
        <v>45912.625659722224</v>
      </c>
      <c r="H88" s="6">
        <v>42767887</v>
      </c>
      <c r="I88" s="6" t="s">
        <v>103</v>
      </c>
      <c r="J88" s="6" t="s">
        <v>104</v>
      </c>
      <c r="K88" s="6" t="s">
        <v>25</v>
      </c>
      <c r="L88" s="6" t="s">
        <v>105</v>
      </c>
      <c r="M88" s="6" t="s">
        <v>27</v>
      </c>
      <c r="N88" s="6" t="s">
        <v>43</v>
      </c>
      <c r="O88" s="6" t="s">
        <v>29</v>
      </c>
      <c r="P88" s="18">
        <v>45917</v>
      </c>
      <c r="Q88" s="6" t="s">
        <v>30</v>
      </c>
      <c r="R88" s="6" t="s">
        <v>31</v>
      </c>
      <c r="S88" s="6" t="s">
        <v>30</v>
      </c>
      <c r="T88" s="8">
        <f t="shared" si="6"/>
        <v>45916.625659722224</v>
      </c>
      <c r="U88" s="11">
        <f t="shared" ca="1" si="7"/>
        <v>-19.374340277776355</v>
      </c>
      <c r="V88" s="7" t="str">
        <f t="shared" si="8"/>
        <v>EJECUTADO</v>
      </c>
    </row>
    <row r="89" spans="1:22" customFormat="1" ht="15" x14ac:dyDescent="0.25">
      <c r="A89" s="31">
        <v>23526377</v>
      </c>
      <c r="B89" s="7" t="e">
        <f>VLOOKUP(A89,'INGRESO DIARIO'!A:A,1,0)</f>
        <v>#N/A</v>
      </c>
      <c r="C89" s="27" t="s">
        <v>32</v>
      </c>
      <c r="D89" s="27" t="s">
        <v>415</v>
      </c>
      <c r="E89" s="27" t="s">
        <v>22</v>
      </c>
      <c r="F89" s="28">
        <v>45898.403854166667</v>
      </c>
      <c r="G89" s="28">
        <v>45901.906770833331</v>
      </c>
      <c r="H89" s="27">
        <v>1000902290</v>
      </c>
      <c r="I89" s="27" t="s">
        <v>416</v>
      </c>
      <c r="J89" s="27" t="s">
        <v>417</v>
      </c>
      <c r="K89" s="27" t="s">
        <v>25</v>
      </c>
      <c r="L89" s="27" t="s">
        <v>418</v>
      </c>
      <c r="M89" s="27" t="s">
        <v>42</v>
      </c>
      <c r="N89" s="27" t="str">
        <f>VLOOKUP(A89,'[1]PREP 491'!$A:$H,8,0)</f>
        <v>OCCIDENTE</v>
      </c>
      <c r="O89" s="27" t="s">
        <v>92</v>
      </c>
      <c r="P89" s="33">
        <v>45917</v>
      </c>
      <c r="Q89" s="27"/>
      <c r="R89" s="27" t="s">
        <v>31</v>
      </c>
      <c r="S89" s="27"/>
      <c r="T89" s="29">
        <f t="shared" si="6"/>
        <v>45908.906770833331</v>
      </c>
      <c r="U89" s="30">
        <f t="shared" ca="1" si="7"/>
        <v>-27.093229166668607</v>
      </c>
      <c r="V89" s="31" t="str">
        <f t="shared" si="8"/>
        <v>EJECUTADO</v>
      </c>
    </row>
    <row r="90" spans="1:22" customFormat="1" ht="15" x14ac:dyDescent="0.25">
      <c r="A90" s="31">
        <v>23518267</v>
      </c>
      <c r="B90" s="7" t="e">
        <f>VLOOKUP(A90,'INGRESO DIARIO'!A:A,1,0)</f>
        <v>#N/A</v>
      </c>
      <c r="C90" s="27" t="s">
        <v>20</v>
      </c>
      <c r="D90" s="27" t="s">
        <v>419</v>
      </c>
      <c r="E90" s="27" t="s">
        <v>22</v>
      </c>
      <c r="F90" s="28">
        <v>45897.683645833335</v>
      </c>
      <c r="G90" s="28">
        <v>45901.906504629631</v>
      </c>
      <c r="H90" s="27">
        <v>43148943</v>
      </c>
      <c r="I90" s="27" t="s">
        <v>420</v>
      </c>
      <c r="J90" s="27" t="s">
        <v>421</v>
      </c>
      <c r="K90" s="27" t="s">
        <v>25</v>
      </c>
      <c r="L90" s="27" t="s">
        <v>422</v>
      </c>
      <c r="M90" s="27" t="s">
        <v>42</v>
      </c>
      <c r="N90" s="27" t="str">
        <f>VLOOKUP(A90,'[1]PREP 491'!$A:$H,8,0)</f>
        <v>OCCIDENTE</v>
      </c>
      <c r="O90" s="27" t="s">
        <v>92</v>
      </c>
      <c r="P90" s="33">
        <v>45917</v>
      </c>
      <c r="Q90" s="27"/>
      <c r="R90" s="27" t="s">
        <v>31</v>
      </c>
      <c r="S90" s="27"/>
      <c r="T90" s="29">
        <f t="shared" si="6"/>
        <v>45908.906504629631</v>
      </c>
      <c r="U90" s="30">
        <f t="shared" ca="1" si="7"/>
        <v>-27.093495370369055</v>
      </c>
      <c r="V90" s="31" t="str">
        <f t="shared" si="8"/>
        <v>EJECUTADO</v>
      </c>
    </row>
    <row r="91" spans="1:22" customFormat="1" ht="15" x14ac:dyDescent="0.25">
      <c r="A91" s="31">
        <v>23527783</v>
      </c>
      <c r="B91" s="7" t="e">
        <f>VLOOKUP(A91,'INGRESO DIARIO'!A:A,1,0)</f>
        <v>#N/A</v>
      </c>
      <c r="C91" s="27" t="s">
        <v>20</v>
      </c>
      <c r="D91" s="27" t="s">
        <v>431</v>
      </c>
      <c r="E91" s="27" t="s">
        <v>22</v>
      </c>
      <c r="F91" s="28">
        <v>45901.49322916667</v>
      </c>
      <c r="G91" s="28">
        <v>45901.906539351854</v>
      </c>
      <c r="H91" s="27">
        <v>39325587</v>
      </c>
      <c r="I91" s="27" t="s">
        <v>432</v>
      </c>
      <c r="J91" s="27" t="s">
        <v>433</v>
      </c>
      <c r="K91" s="27" t="s">
        <v>25</v>
      </c>
      <c r="L91" s="27" t="s">
        <v>434</v>
      </c>
      <c r="M91" s="27" t="s">
        <v>42</v>
      </c>
      <c r="N91" s="27" t="str">
        <f>VLOOKUP(A91,'[1]PREP 491'!$A:$H,8,0)</f>
        <v>OCCIDENTE</v>
      </c>
      <c r="O91" s="27" t="s">
        <v>92</v>
      </c>
      <c r="P91" s="33">
        <v>45917</v>
      </c>
      <c r="Q91" s="27"/>
      <c r="R91" s="27" t="s">
        <v>31</v>
      </c>
      <c r="S91" s="27"/>
      <c r="T91" s="29">
        <f t="shared" si="6"/>
        <v>45908.906539351854</v>
      </c>
      <c r="U91" s="30">
        <f t="shared" ca="1" si="7"/>
        <v>-27.093460648145992</v>
      </c>
      <c r="V91" s="31" t="str">
        <f t="shared" si="8"/>
        <v>EJECUTADO</v>
      </c>
    </row>
    <row r="92" spans="1:22" customFormat="1" ht="15" x14ac:dyDescent="0.25">
      <c r="A92" s="31">
        <v>23525576</v>
      </c>
      <c r="B92" s="7" t="e">
        <f>VLOOKUP(A92,'INGRESO DIARIO'!A:A,1,0)</f>
        <v>#N/A</v>
      </c>
      <c r="C92" s="27" t="s">
        <v>32</v>
      </c>
      <c r="D92" s="32" t="s">
        <v>458</v>
      </c>
      <c r="E92" s="27" t="s">
        <v>22</v>
      </c>
      <c r="F92" s="28">
        <v>45897.607743055552</v>
      </c>
      <c r="G92" s="28">
        <v>45901.906967592593</v>
      </c>
      <c r="H92" s="27">
        <v>1036670724</v>
      </c>
      <c r="I92" s="27" t="s">
        <v>459</v>
      </c>
      <c r="J92" s="27" t="s">
        <v>460</v>
      </c>
      <c r="K92" s="27" t="s">
        <v>25</v>
      </c>
      <c r="L92" s="27" t="s">
        <v>461</v>
      </c>
      <c r="M92" s="27" t="s">
        <v>27</v>
      </c>
      <c r="N92" s="27" t="str">
        <f>VLOOKUP(A92,'[1]PREP 491'!$A:$H,8,0)</f>
        <v>ORIENTE</v>
      </c>
      <c r="O92" s="6" t="s">
        <v>29</v>
      </c>
      <c r="P92" s="18">
        <v>45917</v>
      </c>
      <c r="Q92" s="6" t="s">
        <v>30</v>
      </c>
      <c r="R92" s="6" t="s">
        <v>31</v>
      </c>
      <c r="S92" s="27"/>
      <c r="T92" s="29">
        <f t="shared" si="6"/>
        <v>45905.906967592593</v>
      </c>
      <c r="U92" s="30">
        <f t="shared" ca="1" si="7"/>
        <v>-30.093032407407009</v>
      </c>
      <c r="V92" s="31" t="str">
        <f t="shared" si="8"/>
        <v>EJECUTADO</v>
      </c>
    </row>
    <row r="93" spans="1:22" customFormat="1" ht="15" x14ac:dyDescent="0.25">
      <c r="A93" s="31">
        <v>23528043</v>
      </c>
      <c r="B93" s="7" t="e">
        <f>VLOOKUP(A93,'INGRESO DIARIO'!A:A,1,0)</f>
        <v>#N/A</v>
      </c>
      <c r="C93" s="27" t="s">
        <v>48</v>
      </c>
      <c r="D93" s="32" t="s">
        <v>486</v>
      </c>
      <c r="E93" s="27" t="s">
        <v>22</v>
      </c>
      <c r="F93" s="28">
        <v>45901.64403935185</v>
      </c>
      <c r="G93" s="28">
        <v>45901.906805555554</v>
      </c>
      <c r="H93" s="27">
        <v>41691480</v>
      </c>
      <c r="I93" s="27" t="s">
        <v>487</v>
      </c>
      <c r="J93" s="27" t="s">
        <v>488</v>
      </c>
      <c r="K93" s="27" t="s">
        <v>25</v>
      </c>
      <c r="L93" s="27" t="s">
        <v>489</v>
      </c>
      <c r="M93" s="27" t="s">
        <v>27</v>
      </c>
      <c r="N93" s="27" t="str">
        <f>VLOOKUP(A93,'[1]PREP 491'!$A:$H,8,0)</f>
        <v>OCCIDENTE</v>
      </c>
      <c r="O93" s="27" t="s">
        <v>92</v>
      </c>
      <c r="P93" s="33">
        <v>45917</v>
      </c>
      <c r="Q93" s="27"/>
      <c r="R93" s="27" t="s">
        <v>31</v>
      </c>
      <c r="S93" s="27"/>
      <c r="T93" s="29">
        <f t="shared" si="6"/>
        <v>45905.906805555554</v>
      </c>
      <c r="U93" s="30">
        <f t="shared" ca="1" si="7"/>
        <v>-30.093194444445544</v>
      </c>
      <c r="V93" s="31" t="str">
        <f t="shared" si="8"/>
        <v>EJECUTADO</v>
      </c>
    </row>
    <row r="94" spans="1:22" customFormat="1" ht="15" x14ac:dyDescent="0.25">
      <c r="A94" s="7">
        <v>23539112</v>
      </c>
      <c r="B94" s="7" t="e">
        <f>VLOOKUP(A94,'INGRESO DIARIO'!A:A,1,0)</f>
        <v>#N/A</v>
      </c>
      <c r="C94" s="6" t="s">
        <v>48</v>
      </c>
      <c r="D94" s="6" t="s">
        <v>582</v>
      </c>
      <c r="E94" s="6" t="s">
        <v>22</v>
      </c>
      <c r="F94" s="12">
        <v>45915.339409722219</v>
      </c>
      <c r="G94" s="12">
        <v>45915.339456018519</v>
      </c>
      <c r="H94" s="6">
        <v>3586348</v>
      </c>
      <c r="I94" s="6" t="s">
        <v>583</v>
      </c>
      <c r="J94" s="6" t="s">
        <v>584</v>
      </c>
      <c r="K94" s="6" t="s">
        <v>25</v>
      </c>
      <c r="L94" s="6" t="s">
        <v>585</v>
      </c>
      <c r="M94" s="6" t="s">
        <v>27</v>
      </c>
      <c r="N94" s="6" t="s">
        <v>28</v>
      </c>
      <c r="O94" s="6" t="s">
        <v>29</v>
      </c>
      <c r="P94" s="18">
        <v>45917</v>
      </c>
      <c r="Q94" s="6" t="s">
        <v>30</v>
      </c>
      <c r="R94" s="6" t="s">
        <v>31</v>
      </c>
      <c r="S94" s="6" t="s">
        <v>30</v>
      </c>
      <c r="T94" s="8">
        <f t="shared" si="6"/>
        <v>45919.339456018519</v>
      </c>
      <c r="U94" s="11">
        <f t="shared" ca="1" si="7"/>
        <v>-16.660543981481169</v>
      </c>
      <c r="V94" s="7" t="str">
        <f t="shared" si="8"/>
        <v>EJECUTADO</v>
      </c>
    </row>
    <row r="95" spans="1:22" customFormat="1" ht="15" x14ac:dyDescent="0.25">
      <c r="A95" s="31">
        <v>23519917</v>
      </c>
      <c r="B95" s="7" t="e">
        <f>VLOOKUP(A95,'INGRESO DIARIO'!A:A,1,0)</f>
        <v>#N/A</v>
      </c>
      <c r="C95" s="27" t="s">
        <v>20</v>
      </c>
      <c r="D95" s="32" t="s">
        <v>506</v>
      </c>
      <c r="E95" s="27" t="s">
        <v>22</v>
      </c>
      <c r="F95" s="28">
        <v>45891.469560185185</v>
      </c>
      <c r="G95" s="28">
        <v>45901.906666666669</v>
      </c>
      <c r="H95" s="27">
        <v>70162032</v>
      </c>
      <c r="I95" s="27" t="s">
        <v>507</v>
      </c>
      <c r="J95" s="27" t="s">
        <v>508</v>
      </c>
      <c r="K95" s="27" t="s">
        <v>25</v>
      </c>
      <c r="L95" s="27" t="s">
        <v>509</v>
      </c>
      <c r="M95" s="27" t="s">
        <v>27</v>
      </c>
      <c r="N95" s="27" t="str">
        <f>VLOOKUP(A95,'[1]PREP 491'!$A:$H,8,0)</f>
        <v>OCCIDENTE</v>
      </c>
      <c r="O95" s="27"/>
      <c r="P95" s="33">
        <v>45916</v>
      </c>
      <c r="Q95" s="27"/>
      <c r="R95" s="27" t="s">
        <v>141</v>
      </c>
      <c r="S95" s="27" t="s">
        <v>510</v>
      </c>
      <c r="T95" s="29">
        <f t="shared" si="6"/>
        <v>45905.906666666669</v>
      </c>
      <c r="U95" s="30">
        <f t="shared" ca="1" si="7"/>
        <v>-30.09333333333052</v>
      </c>
      <c r="V95" s="31" t="str">
        <f t="shared" ca="1" si="8"/>
        <v>VENCIDO</v>
      </c>
    </row>
    <row r="96" spans="1:22" customFormat="1" ht="15" x14ac:dyDescent="0.25">
      <c r="A96" s="7">
        <v>23530712</v>
      </c>
      <c r="B96" s="7" t="e">
        <f>VLOOKUP(A96,'INGRESO DIARIO'!A:A,1,0)</f>
        <v>#N/A</v>
      </c>
      <c r="C96" s="6" t="s">
        <v>20</v>
      </c>
      <c r="D96" s="13" t="s">
        <v>21</v>
      </c>
      <c r="E96" s="6" t="s">
        <v>22</v>
      </c>
      <c r="F96" s="12">
        <v>45903.695740740739</v>
      </c>
      <c r="G96" s="12">
        <v>45903.695775462962</v>
      </c>
      <c r="H96" s="6">
        <v>1152223040</v>
      </c>
      <c r="I96" s="6" t="s">
        <v>23</v>
      </c>
      <c r="J96" s="6" t="s">
        <v>24</v>
      </c>
      <c r="K96" s="6" t="s">
        <v>25</v>
      </c>
      <c r="L96" s="6" t="s">
        <v>26</v>
      </c>
      <c r="M96" s="6" t="s">
        <v>27</v>
      </c>
      <c r="N96" s="6" t="s">
        <v>28</v>
      </c>
      <c r="O96" s="6" t="s">
        <v>29</v>
      </c>
      <c r="P96" s="18">
        <v>45916</v>
      </c>
      <c r="Q96" s="6" t="s">
        <v>30</v>
      </c>
      <c r="R96" s="6" t="s">
        <v>31</v>
      </c>
      <c r="S96" s="6" t="s">
        <v>30</v>
      </c>
      <c r="T96" s="8">
        <f t="shared" si="6"/>
        <v>45907.695775462962</v>
      </c>
      <c r="U96" s="11">
        <f t="shared" ca="1" si="7"/>
        <v>-28.304224537037953</v>
      </c>
      <c r="V96" s="7" t="str">
        <f t="shared" si="8"/>
        <v>EJECUTADO</v>
      </c>
    </row>
    <row r="97" spans="1:22" customFormat="1" ht="15" x14ac:dyDescent="0.25">
      <c r="A97" s="7">
        <v>23534590</v>
      </c>
      <c r="B97" s="7" t="e">
        <f>VLOOKUP(A97,'INGRESO DIARIO'!A:A,1,0)</f>
        <v>#N/A</v>
      </c>
      <c r="C97" s="6" t="s">
        <v>32</v>
      </c>
      <c r="D97" s="13" t="s">
        <v>61</v>
      </c>
      <c r="E97" s="6" t="s">
        <v>22</v>
      </c>
      <c r="F97" s="12">
        <v>45909.400057870371</v>
      </c>
      <c r="G97" s="12">
        <v>45910.260578703703</v>
      </c>
      <c r="H97" s="6">
        <v>70301537</v>
      </c>
      <c r="I97" s="6" t="s">
        <v>62</v>
      </c>
      <c r="J97" s="6" t="s">
        <v>63</v>
      </c>
      <c r="K97" s="6" t="s">
        <v>25</v>
      </c>
      <c r="L97" s="6" t="s">
        <v>64</v>
      </c>
      <c r="M97" s="6" t="s">
        <v>27</v>
      </c>
      <c r="N97" s="6" t="s">
        <v>65</v>
      </c>
      <c r="O97" s="27" t="s">
        <v>66</v>
      </c>
      <c r="P97" s="33">
        <v>45916</v>
      </c>
      <c r="Q97" s="27"/>
      <c r="R97" s="27" t="s">
        <v>31</v>
      </c>
      <c r="S97" s="6" t="s">
        <v>30</v>
      </c>
      <c r="T97" s="8">
        <f t="shared" si="6"/>
        <v>45914.260578703703</v>
      </c>
      <c r="U97" s="11">
        <f t="shared" ca="1" si="7"/>
        <v>-21.739421296297223</v>
      </c>
      <c r="V97" s="7" t="str">
        <f t="shared" si="8"/>
        <v>EJECUTADO</v>
      </c>
    </row>
    <row r="98" spans="1:22" customFormat="1" ht="15" x14ac:dyDescent="0.25">
      <c r="A98" s="7">
        <v>23531789</v>
      </c>
      <c r="B98" s="7" t="e">
        <f>VLOOKUP(A98,'INGRESO DIARIO'!A:A,1,0)</f>
        <v>#N/A</v>
      </c>
      <c r="C98" s="6" t="s">
        <v>32</v>
      </c>
      <c r="D98" s="13" t="s">
        <v>344</v>
      </c>
      <c r="E98" s="6" t="s">
        <v>22</v>
      </c>
      <c r="F98" s="12">
        <v>45904.648553240739</v>
      </c>
      <c r="G98" s="12">
        <v>45915.403969907406</v>
      </c>
      <c r="H98" s="6">
        <v>70162852</v>
      </c>
      <c r="I98" s="6" t="s">
        <v>345</v>
      </c>
      <c r="J98" s="6" t="s">
        <v>346</v>
      </c>
      <c r="K98" s="6" t="s">
        <v>25</v>
      </c>
      <c r="L98" s="6" t="s">
        <v>347</v>
      </c>
      <c r="M98" s="6" t="s">
        <v>27</v>
      </c>
      <c r="N98" s="6" t="s">
        <v>65</v>
      </c>
      <c r="O98" s="27" t="s">
        <v>66</v>
      </c>
      <c r="P98" s="33">
        <v>45916</v>
      </c>
      <c r="Q98" s="27"/>
      <c r="R98" s="27" t="s">
        <v>31</v>
      </c>
      <c r="S98" s="6" t="s">
        <v>348</v>
      </c>
      <c r="T98" s="8">
        <f t="shared" ref="T98:T129" si="9">+IF(M98="RURAL",(G98+7),IF(M98="URBANA",(G98+4),""))</f>
        <v>45919.403969907406</v>
      </c>
      <c r="U98" s="11">
        <f t="shared" ref="U98:U129" ca="1" si="10">IF(T98&lt;&gt;0,+T98-TODAY()+1,"")</f>
        <v>-16.596030092594447</v>
      </c>
      <c r="V98" s="7" t="str">
        <f t="shared" ref="V98:V129" si="11">IF(R98&lt;&gt;"OK",IF(U98&lt;=0,"VENCIDO",IF(AND(U98&gt;0,U98&lt;=4),"ALERTA","A TIEMPO")),"EJECUTADO")</f>
        <v>EJECUTADO</v>
      </c>
    </row>
    <row r="99" spans="1:22" customFormat="1" ht="15" x14ac:dyDescent="0.25">
      <c r="A99" s="31">
        <v>23406595</v>
      </c>
      <c r="B99" s="7" t="e">
        <f>VLOOKUP(A99,'INGRESO DIARIO'!A:A,1,0)</f>
        <v>#N/A</v>
      </c>
      <c r="C99" s="27" t="s">
        <v>48</v>
      </c>
      <c r="D99" s="27" t="s">
        <v>466</v>
      </c>
      <c r="E99" s="27" t="s">
        <v>22</v>
      </c>
      <c r="F99" s="28">
        <v>45751.420972222222</v>
      </c>
      <c r="G99" s="28">
        <v>45901.906574074077</v>
      </c>
      <c r="H99" s="27">
        <v>43045056</v>
      </c>
      <c r="I99" s="27" t="s">
        <v>467</v>
      </c>
      <c r="J99" s="27" t="s">
        <v>468</v>
      </c>
      <c r="K99" s="27" t="s">
        <v>25</v>
      </c>
      <c r="L99" s="27" t="s">
        <v>469</v>
      </c>
      <c r="M99" s="27" t="s">
        <v>27</v>
      </c>
      <c r="N99" s="27" t="str">
        <f>VLOOKUP(A99,'[1]PREP 491'!$A:$H,8,0)</f>
        <v>OCCIDENTE</v>
      </c>
      <c r="O99" s="27" t="s">
        <v>66</v>
      </c>
      <c r="P99" s="33">
        <v>45916</v>
      </c>
      <c r="Q99" s="27"/>
      <c r="R99" s="27" t="s">
        <v>31</v>
      </c>
      <c r="S99" s="27"/>
      <c r="T99" s="29">
        <f t="shared" si="9"/>
        <v>45905.906574074077</v>
      </c>
      <c r="U99" s="30">
        <f t="shared" ca="1" si="10"/>
        <v>-30.093425925922929</v>
      </c>
      <c r="V99" s="31" t="str">
        <f t="shared" si="11"/>
        <v>EJECUTADO</v>
      </c>
    </row>
    <row r="100" spans="1:22" customFormat="1" ht="15" x14ac:dyDescent="0.25">
      <c r="A100" s="31">
        <v>23516966</v>
      </c>
      <c r="B100" s="7" t="e">
        <f>VLOOKUP(A100,'INGRESO DIARIO'!A:A,1,0)</f>
        <v>#N/A</v>
      </c>
      <c r="C100" s="27" t="s">
        <v>20</v>
      </c>
      <c r="D100" s="32" t="s">
        <v>502</v>
      </c>
      <c r="E100" s="27" t="s">
        <v>22</v>
      </c>
      <c r="F100" s="28">
        <v>45896.708761574075</v>
      </c>
      <c r="G100" s="28">
        <v>45901.906851851854</v>
      </c>
      <c r="H100" s="27">
        <v>1017190061</v>
      </c>
      <c r="I100" s="27" t="s">
        <v>503</v>
      </c>
      <c r="J100" s="27" t="s">
        <v>504</v>
      </c>
      <c r="K100" s="27" t="s">
        <v>25</v>
      </c>
      <c r="L100" s="27" t="s">
        <v>505</v>
      </c>
      <c r="M100" s="27" t="s">
        <v>27</v>
      </c>
      <c r="N100" s="27" t="str">
        <f>VLOOKUP(A100,'[1]PREP 491'!$A:$H,8,0)</f>
        <v>OCCIDENTE</v>
      </c>
      <c r="O100" s="27" t="s">
        <v>66</v>
      </c>
      <c r="P100" s="33">
        <v>45916</v>
      </c>
      <c r="Q100" s="27"/>
      <c r="R100" s="27" t="s">
        <v>31</v>
      </c>
      <c r="S100" s="27"/>
      <c r="T100" s="29">
        <f t="shared" si="9"/>
        <v>45905.906851851854</v>
      </c>
      <c r="U100" s="30">
        <f t="shared" ca="1" si="10"/>
        <v>-30.093148148145701</v>
      </c>
      <c r="V100" s="31" t="str">
        <f t="shared" si="11"/>
        <v>EJECUTADO</v>
      </c>
    </row>
    <row r="101" spans="1:22" customFormat="1" ht="15" x14ac:dyDescent="0.25">
      <c r="A101" s="31">
        <v>23520224</v>
      </c>
      <c r="B101" s="7" t="e">
        <f>VLOOKUP(A101,'INGRESO DIARIO'!A:A,1,0)</f>
        <v>#N/A</v>
      </c>
      <c r="C101" s="27" t="s">
        <v>20</v>
      </c>
      <c r="D101" s="32" t="s">
        <v>515</v>
      </c>
      <c r="E101" s="27" t="s">
        <v>22</v>
      </c>
      <c r="F101" s="28">
        <v>45891.601018518515</v>
      </c>
      <c r="G101" s="28">
        <v>45901.906724537039</v>
      </c>
      <c r="H101" s="27">
        <v>1077430516</v>
      </c>
      <c r="I101" s="27" t="s">
        <v>516</v>
      </c>
      <c r="J101" s="27" t="s">
        <v>517</v>
      </c>
      <c r="K101" s="27" t="s">
        <v>25</v>
      </c>
      <c r="L101" s="27" t="s">
        <v>518</v>
      </c>
      <c r="M101" s="27" t="s">
        <v>27</v>
      </c>
      <c r="N101" s="27" t="str">
        <f>VLOOKUP(A101,'[1]PREP 491'!$A:$H,8,0)</f>
        <v>ORIENTE</v>
      </c>
      <c r="O101" s="6" t="s">
        <v>29</v>
      </c>
      <c r="P101" s="18">
        <v>45916</v>
      </c>
      <c r="Q101" s="6" t="s">
        <v>30</v>
      </c>
      <c r="R101" s="6" t="s">
        <v>31</v>
      </c>
      <c r="S101" s="27"/>
      <c r="T101" s="29">
        <f t="shared" si="9"/>
        <v>45905.906724537039</v>
      </c>
      <c r="U101" s="30">
        <f t="shared" ca="1" si="10"/>
        <v>-30.093275462961174</v>
      </c>
      <c r="V101" s="31" t="str">
        <f t="shared" si="11"/>
        <v>EJECUTADO</v>
      </c>
    </row>
    <row r="102" spans="1:22" customFormat="1" ht="15" x14ac:dyDescent="0.25">
      <c r="A102" s="7">
        <v>23538272</v>
      </c>
      <c r="B102" s="7" t="e">
        <f>VLOOKUP(A102,'INGRESO DIARIO'!A:A,1,0)</f>
        <v>#N/A</v>
      </c>
      <c r="C102" s="6" t="s">
        <v>20</v>
      </c>
      <c r="D102" s="13" t="s">
        <v>590</v>
      </c>
      <c r="E102" s="6" t="s">
        <v>22</v>
      </c>
      <c r="F102" s="12">
        <v>45912.690138888887</v>
      </c>
      <c r="G102" s="12">
        <v>45912.69017361111</v>
      </c>
      <c r="H102" s="6">
        <v>43523462</v>
      </c>
      <c r="I102" s="6" t="s">
        <v>591</v>
      </c>
      <c r="J102" s="6" t="s">
        <v>592</v>
      </c>
      <c r="K102" s="6" t="s">
        <v>25</v>
      </c>
      <c r="L102" s="6" t="s">
        <v>593</v>
      </c>
      <c r="M102" s="6" t="s">
        <v>27</v>
      </c>
      <c r="N102" s="6" t="s">
        <v>28</v>
      </c>
      <c r="O102" s="6" t="s">
        <v>29</v>
      </c>
      <c r="P102" s="18">
        <v>45916</v>
      </c>
      <c r="Q102" s="6" t="s">
        <v>30</v>
      </c>
      <c r="R102" s="6" t="s">
        <v>31</v>
      </c>
      <c r="S102" s="6" t="s">
        <v>30</v>
      </c>
      <c r="T102" s="8">
        <f t="shared" si="9"/>
        <v>45916.69017361111</v>
      </c>
      <c r="U102" s="11">
        <f t="shared" ca="1" si="10"/>
        <v>-19.309826388889633</v>
      </c>
      <c r="V102" s="7" t="str">
        <f t="shared" si="11"/>
        <v>EJECUTADO</v>
      </c>
    </row>
    <row r="103" spans="1:22" customFormat="1" ht="15" x14ac:dyDescent="0.25">
      <c r="A103" s="7">
        <v>23539690</v>
      </c>
      <c r="B103" s="7" t="e">
        <f>VLOOKUP(A103,'INGRESO DIARIO'!A:A,1,0)</f>
        <v>#N/A</v>
      </c>
      <c r="C103" s="6" t="s">
        <v>20</v>
      </c>
      <c r="D103" s="13" t="s">
        <v>594</v>
      </c>
      <c r="E103" s="6" t="s">
        <v>22</v>
      </c>
      <c r="F103" s="12">
        <v>45915.6094212963</v>
      </c>
      <c r="G103" s="12">
        <v>45915.609456018516</v>
      </c>
      <c r="H103" s="6">
        <v>11636060</v>
      </c>
      <c r="I103" s="6" t="s">
        <v>595</v>
      </c>
      <c r="J103" s="6" t="s">
        <v>596</v>
      </c>
      <c r="K103" s="6" t="s">
        <v>25</v>
      </c>
      <c r="L103" s="6" t="s">
        <v>597</v>
      </c>
      <c r="M103" s="6" t="s">
        <v>27</v>
      </c>
      <c r="N103" s="6" t="s">
        <v>28</v>
      </c>
      <c r="O103" s="6" t="s">
        <v>29</v>
      </c>
      <c r="P103" s="18">
        <v>45916</v>
      </c>
      <c r="Q103" s="6" t="s">
        <v>30</v>
      </c>
      <c r="R103" s="6" t="s">
        <v>31</v>
      </c>
      <c r="S103" s="6" t="s">
        <v>30</v>
      </c>
      <c r="T103" s="8">
        <f t="shared" si="9"/>
        <v>45919.609456018516</v>
      </c>
      <c r="U103" s="11">
        <f t="shared" ca="1" si="10"/>
        <v>-16.39054398148437</v>
      </c>
      <c r="V103" s="7" t="str">
        <f t="shared" si="11"/>
        <v>EJECUTADO</v>
      </c>
    </row>
    <row r="104" spans="1:22" customFormat="1" ht="15" x14ac:dyDescent="0.25">
      <c r="A104" s="7">
        <v>23484492</v>
      </c>
      <c r="B104" s="7" t="e">
        <f>VLOOKUP(A104,'INGRESO DIARIO'!A:A,1,0)</f>
        <v>#N/A</v>
      </c>
      <c r="C104" s="6" t="s">
        <v>48</v>
      </c>
      <c r="D104" s="6"/>
      <c r="E104" s="6"/>
      <c r="F104" s="12"/>
      <c r="G104" s="12"/>
      <c r="H104" s="6"/>
      <c r="I104" s="6"/>
      <c r="J104" s="6"/>
      <c r="K104" s="6"/>
      <c r="L104" s="6"/>
      <c r="M104" s="6"/>
      <c r="N104" s="6" t="s">
        <v>28</v>
      </c>
      <c r="O104" s="6" t="s">
        <v>29</v>
      </c>
      <c r="P104" s="18">
        <v>45916</v>
      </c>
      <c r="Q104" s="6" t="s">
        <v>30</v>
      </c>
      <c r="R104" s="6" t="s">
        <v>31</v>
      </c>
      <c r="S104" s="6" t="s">
        <v>608</v>
      </c>
      <c r="T104" s="8" t="str">
        <f t="shared" si="9"/>
        <v/>
      </c>
      <c r="U104" s="11" t="e">
        <f t="shared" ca="1" si="10"/>
        <v>#VALUE!</v>
      </c>
      <c r="V104" s="7" t="str">
        <f t="shared" si="11"/>
        <v>EJECUTADO</v>
      </c>
    </row>
    <row r="105" spans="1:22" customFormat="1" ht="15" x14ac:dyDescent="0.25">
      <c r="A105" s="7">
        <v>23536993</v>
      </c>
      <c r="B105" s="7" t="e">
        <f>VLOOKUP(A105,'INGRESO DIARIO'!A:A,1,0)</f>
        <v>#N/A</v>
      </c>
      <c r="C105" s="6" t="s">
        <v>48</v>
      </c>
      <c r="D105" s="6" t="s">
        <v>71</v>
      </c>
      <c r="E105" s="6" t="s">
        <v>22</v>
      </c>
      <c r="F105" s="12">
        <v>45911.508032407408</v>
      </c>
      <c r="G105" s="12">
        <v>45911.508067129631</v>
      </c>
      <c r="H105" s="6">
        <v>18395264</v>
      </c>
      <c r="I105" s="6" t="s">
        <v>72</v>
      </c>
      <c r="J105" s="6" t="s">
        <v>73</v>
      </c>
      <c r="K105" s="6" t="s">
        <v>25</v>
      </c>
      <c r="L105" s="6" t="s">
        <v>74</v>
      </c>
      <c r="M105" s="6" t="s">
        <v>27</v>
      </c>
      <c r="N105" s="6" t="s">
        <v>28</v>
      </c>
      <c r="O105" s="27" t="s">
        <v>29</v>
      </c>
      <c r="P105" s="33">
        <v>45915</v>
      </c>
      <c r="Q105" s="27"/>
      <c r="R105" s="27" t="s">
        <v>31</v>
      </c>
      <c r="S105" s="6" t="s">
        <v>30</v>
      </c>
      <c r="T105" s="8">
        <f t="shared" si="9"/>
        <v>45915.508067129631</v>
      </c>
      <c r="U105" s="11">
        <f t="shared" ca="1" si="10"/>
        <v>-20.491932870369055</v>
      </c>
      <c r="V105" s="7" t="str">
        <f t="shared" si="11"/>
        <v>EJECUTADO</v>
      </c>
    </row>
    <row r="106" spans="1:22" customFormat="1" ht="15" x14ac:dyDescent="0.25">
      <c r="A106" s="7">
        <v>23536522</v>
      </c>
      <c r="B106" s="7" t="e">
        <f>VLOOKUP(A106,'INGRESO DIARIO'!A:A,1,0)</f>
        <v>#N/A</v>
      </c>
      <c r="C106" s="6" t="s">
        <v>20</v>
      </c>
      <c r="D106" s="13" t="s">
        <v>88</v>
      </c>
      <c r="E106" s="6" t="s">
        <v>22</v>
      </c>
      <c r="F106" s="12">
        <v>45911.34584490741</v>
      </c>
      <c r="G106" s="12">
        <v>45911.345879629633</v>
      </c>
      <c r="H106" s="6">
        <v>43099441</v>
      </c>
      <c r="I106" s="6" t="s">
        <v>89</v>
      </c>
      <c r="J106" s="6" t="s">
        <v>90</v>
      </c>
      <c r="K106" s="6" t="s">
        <v>25</v>
      </c>
      <c r="L106" s="6" t="s">
        <v>91</v>
      </c>
      <c r="M106" s="6" t="s">
        <v>27</v>
      </c>
      <c r="N106" s="6" t="s">
        <v>65</v>
      </c>
      <c r="O106" s="6" t="s">
        <v>92</v>
      </c>
      <c r="P106" s="18">
        <v>45915</v>
      </c>
      <c r="Q106" s="6" t="s">
        <v>30</v>
      </c>
      <c r="R106" s="6" t="s">
        <v>31</v>
      </c>
      <c r="S106" s="6" t="s">
        <v>30</v>
      </c>
      <c r="T106" s="8">
        <f t="shared" si="9"/>
        <v>45915.345879629633</v>
      </c>
      <c r="U106" s="11">
        <f t="shared" ca="1" si="10"/>
        <v>-20.654120370367309</v>
      </c>
      <c r="V106" s="7" t="str">
        <f t="shared" si="11"/>
        <v>EJECUTADO</v>
      </c>
    </row>
    <row r="107" spans="1:22" customFormat="1" ht="15" x14ac:dyDescent="0.25">
      <c r="A107" s="7">
        <v>23537842</v>
      </c>
      <c r="B107" s="7" t="e">
        <f>VLOOKUP(A107,'INGRESO DIARIO'!A:A,1,0)</f>
        <v>#N/A</v>
      </c>
      <c r="C107" s="6" t="s">
        <v>20</v>
      </c>
      <c r="D107" s="6" t="s">
        <v>106</v>
      </c>
      <c r="E107" s="6" t="s">
        <v>22</v>
      </c>
      <c r="F107" s="12">
        <v>45912.492071759261</v>
      </c>
      <c r="G107" s="12">
        <v>45912.492106481484</v>
      </c>
      <c r="H107" s="6">
        <v>70301116</v>
      </c>
      <c r="I107" s="6" t="s">
        <v>107</v>
      </c>
      <c r="J107" s="6" t="s">
        <v>108</v>
      </c>
      <c r="K107" s="6" t="s">
        <v>25</v>
      </c>
      <c r="L107" s="6" t="s">
        <v>109</v>
      </c>
      <c r="M107" s="6" t="s">
        <v>27</v>
      </c>
      <c r="N107" s="6" t="s">
        <v>28</v>
      </c>
      <c r="O107" s="27" t="s">
        <v>29</v>
      </c>
      <c r="P107" s="33">
        <v>45915</v>
      </c>
      <c r="Q107" s="27"/>
      <c r="R107" s="27" t="s">
        <v>31</v>
      </c>
      <c r="S107" s="6" t="s">
        <v>30</v>
      </c>
      <c r="T107" s="8">
        <f t="shared" si="9"/>
        <v>45916.492106481484</v>
      </c>
      <c r="U107" s="11">
        <f t="shared" ca="1" si="10"/>
        <v>-19.50789351851563</v>
      </c>
      <c r="V107" s="7" t="str">
        <f t="shared" si="11"/>
        <v>EJECUTADO</v>
      </c>
    </row>
    <row r="108" spans="1:22" customFormat="1" ht="15" x14ac:dyDescent="0.25">
      <c r="A108" s="7">
        <v>23537578</v>
      </c>
      <c r="B108" s="7" t="e">
        <f>VLOOKUP(A108,'INGRESO DIARIO'!A:A,1,0)</f>
        <v>#N/A</v>
      </c>
      <c r="C108" s="6" t="s">
        <v>20</v>
      </c>
      <c r="D108" s="6" t="s">
        <v>110</v>
      </c>
      <c r="E108" s="6" t="s">
        <v>22</v>
      </c>
      <c r="F108" s="12">
        <v>45912.345960648148</v>
      </c>
      <c r="G108" s="12">
        <v>45912.345995370371</v>
      </c>
      <c r="H108" s="6">
        <v>1151447756</v>
      </c>
      <c r="I108" s="6" t="s">
        <v>111</v>
      </c>
      <c r="J108" s="6" t="s">
        <v>112</v>
      </c>
      <c r="K108" s="6" t="s">
        <v>25</v>
      </c>
      <c r="L108" s="6" t="s">
        <v>113</v>
      </c>
      <c r="M108" s="6" t="s">
        <v>27</v>
      </c>
      <c r="N108" s="6" t="s">
        <v>65</v>
      </c>
      <c r="O108" s="6" t="s">
        <v>92</v>
      </c>
      <c r="P108" s="18">
        <v>45915</v>
      </c>
      <c r="Q108" s="6" t="s">
        <v>30</v>
      </c>
      <c r="R108" s="6" t="s">
        <v>31</v>
      </c>
      <c r="S108" s="6" t="s">
        <v>30</v>
      </c>
      <c r="T108" s="8">
        <f t="shared" si="9"/>
        <v>45916.345995370371</v>
      </c>
      <c r="U108" s="11">
        <f t="shared" ca="1" si="10"/>
        <v>-19.654004629628616</v>
      </c>
      <c r="V108" s="7" t="str">
        <f t="shared" si="11"/>
        <v>EJECUTADO</v>
      </c>
    </row>
    <row r="109" spans="1:22" customFormat="1" ht="15" x14ac:dyDescent="0.25">
      <c r="A109" s="7">
        <v>23537603</v>
      </c>
      <c r="B109" s="7" t="e">
        <f>VLOOKUP(A109,'INGRESO DIARIO'!A:A,1,0)</f>
        <v>#N/A</v>
      </c>
      <c r="C109" s="6" t="s">
        <v>20</v>
      </c>
      <c r="D109" s="6" t="s">
        <v>114</v>
      </c>
      <c r="E109" s="6" t="s">
        <v>22</v>
      </c>
      <c r="F109" s="12">
        <v>45912.366550925923</v>
      </c>
      <c r="G109" s="12">
        <v>45912.366597222222</v>
      </c>
      <c r="H109" s="6">
        <v>1151447756</v>
      </c>
      <c r="I109" s="6" t="s">
        <v>111</v>
      </c>
      <c r="J109" s="6" t="s">
        <v>112</v>
      </c>
      <c r="K109" s="6" t="s">
        <v>25</v>
      </c>
      <c r="L109" s="6" t="s">
        <v>115</v>
      </c>
      <c r="M109" s="6" t="s">
        <v>27</v>
      </c>
      <c r="N109" s="6" t="s">
        <v>65</v>
      </c>
      <c r="O109" s="6" t="s">
        <v>92</v>
      </c>
      <c r="P109" s="18">
        <v>45915</v>
      </c>
      <c r="Q109" s="6" t="s">
        <v>30</v>
      </c>
      <c r="R109" s="6" t="s">
        <v>31</v>
      </c>
      <c r="S109" s="6" t="s">
        <v>30</v>
      </c>
      <c r="T109" s="8">
        <f t="shared" si="9"/>
        <v>45916.366597222222</v>
      </c>
      <c r="U109" s="11">
        <f t="shared" ca="1" si="10"/>
        <v>-19.633402777777519</v>
      </c>
      <c r="V109" s="7" t="str">
        <f t="shared" si="11"/>
        <v>EJECUTADO</v>
      </c>
    </row>
    <row r="110" spans="1:22" customFormat="1" ht="15" x14ac:dyDescent="0.25">
      <c r="A110" s="31">
        <v>23523322</v>
      </c>
      <c r="B110" s="7" t="e">
        <f>VLOOKUP(A110,'INGRESO DIARIO'!A:A,1,0)</f>
        <v>#N/A</v>
      </c>
      <c r="C110" s="27" t="s">
        <v>20</v>
      </c>
      <c r="D110" s="27" t="s">
        <v>527</v>
      </c>
      <c r="E110" s="27" t="s">
        <v>22</v>
      </c>
      <c r="F110" s="28">
        <v>45895.701307870368</v>
      </c>
      <c r="G110" s="28">
        <v>45901.906817129631</v>
      </c>
      <c r="H110" s="27">
        <v>57290704</v>
      </c>
      <c r="I110" s="27" t="s">
        <v>528</v>
      </c>
      <c r="J110" s="27" t="s">
        <v>529</v>
      </c>
      <c r="K110" s="27" t="s">
        <v>25</v>
      </c>
      <c r="L110" s="27" t="s">
        <v>530</v>
      </c>
      <c r="M110" s="27" t="s">
        <v>27</v>
      </c>
      <c r="N110" s="27" t="str">
        <f>VLOOKUP(A110,'[1]PREP 491'!$A:$H,8,0)</f>
        <v>ORIENTE</v>
      </c>
      <c r="O110" s="27" t="s">
        <v>29</v>
      </c>
      <c r="P110" s="33">
        <v>45915</v>
      </c>
      <c r="Q110" s="27"/>
      <c r="R110" s="27" t="s">
        <v>31</v>
      </c>
      <c r="S110" s="27"/>
      <c r="T110" s="29">
        <f t="shared" si="9"/>
        <v>45905.906817129631</v>
      </c>
      <c r="U110" s="30">
        <f t="shared" ca="1" si="10"/>
        <v>-30.093182870368764</v>
      </c>
      <c r="V110" s="31" t="str">
        <f t="shared" si="11"/>
        <v>EJECUTADO</v>
      </c>
    </row>
    <row r="111" spans="1:22" customFormat="1" ht="15" x14ac:dyDescent="0.25">
      <c r="A111" s="31">
        <v>23524389</v>
      </c>
      <c r="B111" s="7" t="e">
        <f>VLOOKUP(A111,'INGRESO DIARIO'!A:A,1,0)</f>
        <v>#N/A</v>
      </c>
      <c r="C111" s="27" t="s">
        <v>20</v>
      </c>
      <c r="D111" s="27" t="s">
        <v>531</v>
      </c>
      <c r="E111" s="27" t="s">
        <v>22</v>
      </c>
      <c r="F111" s="28">
        <v>45896.565358796295</v>
      </c>
      <c r="G111" s="28">
        <v>45901.906875000001</v>
      </c>
      <c r="H111" s="27">
        <v>43093969</v>
      </c>
      <c r="I111" s="27" t="s">
        <v>532</v>
      </c>
      <c r="J111" s="27" t="s">
        <v>533</v>
      </c>
      <c r="K111" s="27" t="s">
        <v>25</v>
      </c>
      <c r="L111" s="27" t="s">
        <v>534</v>
      </c>
      <c r="M111" s="27" t="s">
        <v>27</v>
      </c>
      <c r="N111" s="27" t="str">
        <f>VLOOKUP(A111,'[1]PREP 491'!$A:$H,8,0)</f>
        <v>OCCIDENTE</v>
      </c>
      <c r="O111" s="6" t="s">
        <v>92</v>
      </c>
      <c r="P111" s="18">
        <v>45915</v>
      </c>
      <c r="Q111" s="6" t="s">
        <v>30</v>
      </c>
      <c r="R111" s="6" t="s">
        <v>31</v>
      </c>
      <c r="S111" s="27"/>
      <c r="T111" s="29">
        <f t="shared" si="9"/>
        <v>45905.906875000001</v>
      </c>
      <c r="U111" s="30">
        <f t="shared" ca="1" si="10"/>
        <v>-30.093124999999418</v>
      </c>
      <c r="V111" s="31" t="str">
        <f t="shared" si="11"/>
        <v>EJECUTADO</v>
      </c>
    </row>
    <row r="112" spans="1:22" customFormat="1" ht="15" x14ac:dyDescent="0.25">
      <c r="A112" s="31">
        <v>23527385</v>
      </c>
      <c r="B112" s="7" t="e">
        <f>VLOOKUP(A112,'INGRESO DIARIO'!A:A,1,0)</f>
        <v>#N/A</v>
      </c>
      <c r="C112" s="27" t="s">
        <v>20</v>
      </c>
      <c r="D112" s="32" t="s">
        <v>547</v>
      </c>
      <c r="E112" s="27" t="s">
        <v>22</v>
      </c>
      <c r="F112" s="28">
        <v>45901.304571759261</v>
      </c>
      <c r="G112" s="28">
        <v>45901.906875000001</v>
      </c>
      <c r="H112" s="27">
        <v>43611088</v>
      </c>
      <c r="I112" s="27" t="s">
        <v>548</v>
      </c>
      <c r="J112" s="27" t="s">
        <v>549</v>
      </c>
      <c r="K112" s="27" t="s">
        <v>25</v>
      </c>
      <c r="L112" s="27" t="s">
        <v>550</v>
      </c>
      <c r="M112" s="27" t="s">
        <v>27</v>
      </c>
      <c r="N112" s="27" t="str">
        <f>VLOOKUP(A112,'[1]PREP 491'!$A:$H,8,0)</f>
        <v>ORIENTE</v>
      </c>
      <c r="O112" s="27" t="s">
        <v>29</v>
      </c>
      <c r="P112" s="33">
        <v>45915</v>
      </c>
      <c r="Q112" s="27"/>
      <c r="R112" s="27" t="s">
        <v>31</v>
      </c>
      <c r="S112" s="27"/>
      <c r="T112" s="29">
        <f t="shared" si="9"/>
        <v>45905.906875000001</v>
      </c>
      <c r="U112" s="30">
        <f t="shared" ca="1" si="10"/>
        <v>-30.093124999999418</v>
      </c>
      <c r="V112" s="31" t="str">
        <f t="shared" si="11"/>
        <v>EJECUTADO</v>
      </c>
    </row>
    <row r="113" spans="1:22" customFormat="1" ht="15" x14ac:dyDescent="0.25">
      <c r="A113" s="31">
        <v>23527511</v>
      </c>
      <c r="B113" s="7" t="e">
        <f>VLOOKUP(A113,'INGRESO DIARIO'!A:A,1,0)</f>
        <v>#N/A</v>
      </c>
      <c r="C113" s="27" t="s">
        <v>20</v>
      </c>
      <c r="D113" s="32" t="s">
        <v>551</v>
      </c>
      <c r="E113" s="27" t="s">
        <v>22</v>
      </c>
      <c r="F113" s="28">
        <v>45901.384305555555</v>
      </c>
      <c r="G113" s="28">
        <v>45901.906921296293</v>
      </c>
      <c r="H113" s="27">
        <v>98771870</v>
      </c>
      <c r="I113" s="27" t="s">
        <v>552</v>
      </c>
      <c r="J113" s="27" t="s">
        <v>553</v>
      </c>
      <c r="K113" s="27" t="s">
        <v>25</v>
      </c>
      <c r="L113" s="27" t="s">
        <v>554</v>
      </c>
      <c r="M113" s="27" t="s">
        <v>27</v>
      </c>
      <c r="N113" s="27" t="str">
        <f>VLOOKUP(A113,'[1]PREP 491'!$A:$H,8,0)</f>
        <v>OCCIDENTE</v>
      </c>
      <c r="O113" s="27" t="s">
        <v>92</v>
      </c>
      <c r="P113" s="33">
        <v>45915</v>
      </c>
      <c r="Q113" s="27"/>
      <c r="R113" s="27" t="s">
        <v>31</v>
      </c>
      <c r="S113" s="27"/>
      <c r="T113" s="29">
        <f t="shared" si="9"/>
        <v>45905.906921296293</v>
      </c>
      <c r="U113" s="30">
        <f t="shared" ca="1" si="10"/>
        <v>-30.093078703706851</v>
      </c>
      <c r="V113" s="31" t="str">
        <f t="shared" si="11"/>
        <v>EJECUTADO</v>
      </c>
    </row>
    <row r="114" spans="1:22" customFormat="1" ht="15" x14ac:dyDescent="0.25">
      <c r="A114" s="31">
        <v>23528251</v>
      </c>
      <c r="B114" s="7" t="e">
        <f>VLOOKUP(A114,'INGRESO DIARIO'!A:A,1,0)</f>
        <v>#N/A</v>
      </c>
      <c r="C114" s="27" t="s">
        <v>20</v>
      </c>
      <c r="D114" s="32" t="s">
        <v>563</v>
      </c>
      <c r="E114" s="27" t="s">
        <v>22</v>
      </c>
      <c r="F114" s="28">
        <v>45901.673900462964</v>
      </c>
      <c r="G114" s="28">
        <v>45901.906712962962</v>
      </c>
      <c r="H114" s="27">
        <v>11408710</v>
      </c>
      <c r="I114" s="27" t="s">
        <v>564</v>
      </c>
      <c r="J114" s="27" t="s">
        <v>565</v>
      </c>
      <c r="K114" s="27" t="s">
        <v>25</v>
      </c>
      <c r="L114" s="27" t="s">
        <v>566</v>
      </c>
      <c r="M114" s="27" t="s">
        <v>27</v>
      </c>
      <c r="N114" s="27" t="str">
        <f>VLOOKUP(A114,'[1]PREP 491'!$A:$H,8,0)</f>
        <v>ORIENTE</v>
      </c>
      <c r="O114" s="27" t="s">
        <v>29</v>
      </c>
      <c r="P114" s="33">
        <v>45915</v>
      </c>
      <c r="Q114" s="27"/>
      <c r="R114" s="27" t="s">
        <v>31</v>
      </c>
      <c r="S114" s="27"/>
      <c r="T114" s="29">
        <f t="shared" si="9"/>
        <v>45905.906712962962</v>
      </c>
      <c r="U114" s="30">
        <f t="shared" ca="1" si="10"/>
        <v>-30.093287037037953</v>
      </c>
      <c r="V114" s="31" t="str">
        <f t="shared" si="11"/>
        <v>EJECUTADO</v>
      </c>
    </row>
    <row r="115" spans="1:22" customFormat="1" ht="15" x14ac:dyDescent="0.25">
      <c r="A115" s="7">
        <v>23538201</v>
      </c>
      <c r="B115" s="7" t="e">
        <f>VLOOKUP(A115,'INGRESO DIARIO'!A:A,1,0)</f>
        <v>#N/A</v>
      </c>
      <c r="C115" s="6" t="s">
        <v>20</v>
      </c>
      <c r="D115" s="13" t="s">
        <v>598</v>
      </c>
      <c r="E115" s="6" t="s">
        <v>22</v>
      </c>
      <c r="F115" s="12">
        <v>45912.654791666668</v>
      </c>
      <c r="G115" s="12">
        <v>45912.65483796296</v>
      </c>
      <c r="H115" s="6">
        <v>1017172697</v>
      </c>
      <c r="I115" s="6" t="s">
        <v>190</v>
      </c>
      <c r="J115" s="6" t="s">
        <v>599</v>
      </c>
      <c r="K115" s="6" t="s">
        <v>25</v>
      </c>
      <c r="L115" s="6" t="s">
        <v>600</v>
      </c>
      <c r="M115" s="6" t="s">
        <v>27</v>
      </c>
      <c r="N115" s="6" t="s">
        <v>65</v>
      </c>
      <c r="O115" s="6" t="s">
        <v>601</v>
      </c>
      <c r="P115" s="18">
        <v>45915</v>
      </c>
      <c r="Q115" s="6" t="s">
        <v>30</v>
      </c>
      <c r="R115" s="6" t="s">
        <v>31</v>
      </c>
      <c r="S115" s="6" t="s">
        <v>30</v>
      </c>
      <c r="T115" s="8">
        <f t="shared" si="9"/>
        <v>45916.65483796296</v>
      </c>
      <c r="U115" s="11">
        <f t="shared" ca="1" si="10"/>
        <v>-19.345162037039699</v>
      </c>
      <c r="V115" s="7" t="str">
        <f t="shared" si="11"/>
        <v>EJECUTADO</v>
      </c>
    </row>
    <row r="116" spans="1:22" customFormat="1" ht="15" x14ac:dyDescent="0.25">
      <c r="A116" s="7">
        <v>23538554</v>
      </c>
      <c r="B116" s="7" t="e">
        <f>VLOOKUP(A116,'INGRESO DIARIO'!A:A,1,0)</f>
        <v>#N/A</v>
      </c>
      <c r="C116" s="6" t="s">
        <v>20</v>
      </c>
      <c r="D116" s="13" t="s">
        <v>602</v>
      </c>
      <c r="E116" s="6" t="s">
        <v>22</v>
      </c>
      <c r="F116" s="12">
        <v>45913.47451388889</v>
      </c>
      <c r="G116" s="12">
        <v>45913.474560185183</v>
      </c>
      <c r="H116" s="6">
        <v>1017172697</v>
      </c>
      <c r="I116" s="6" t="s">
        <v>190</v>
      </c>
      <c r="J116" s="6" t="s">
        <v>599</v>
      </c>
      <c r="K116" s="6" t="s">
        <v>25</v>
      </c>
      <c r="L116" s="6" t="s">
        <v>603</v>
      </c>
      <c r="M116" s="6" t="s">
        <v>27</v>
      </c>
      <c r="N116" s="6" t="s">
        <v>65</v>
      </c>
      <c r="O116" s="6" t="s">
        <v>601</v>
      </c>
      <c r="P116" s="18">
        <v>45915</v>
      </c>
      <c r="Q116" s="6" t="s">
        <v>30</v>
      </c>
      <c r="R116" s="6" t="s">
        <v>31</v>
      </c>
      <c r="S116" s="6" t="s">
        <v>30</v>
      </c>
      <c r="T116" s="8">
        <f t="shared" si="9"/>
        <v>45917.474560185183</v>
      </c>
      <c r="U116" s="11">
        <f t="shared" ca="1" si="10"/>
        <v>-18.525439814817219</v>
      </c>
      <c r="V116" s="7" t="str">
        <f t="shared" si="11"/>
        <v>EJECUTADO</v>
      </c>
    </row>
    <row r="117" spans="1:22" customFormat="1" ht="15" x14ac:dyDescent="0.25">
      <c r="A117" s="31">
        <v>23520377</v>
      </c>
      <c r="B117" s="7" t="e">
        <f>VLOOKUP(A117,'INGRESO DIARIO'!A:A,1,0)</f>
        <v>#N/A</v>
      </c>
      <c r="C117" s="27" t="s">
        <v>20</v>
      </c>
      <c r="D117" s="32" t="s">
        <v>137</v>
      </c>
      <c r="E117" s="27" t="s">
        <v>22</v>
      </c>
      <c r="F117" s="28">
        <v>45891.663032407407</v>
      </c>
      <c r="G117" s="28">
        <v>45901.906574074077</v>
      </c>
      <c r="H117" s="27">
        <v>43107724</v>
      </c>
      <c r="I117" s="27" t="s">
        <v>138</v>
      </c>
      <c r="J117" s="27" t="s">
        <v>139</v>
      </c>
      <c r="K117" s="27" t="s">
        <v>25</v>
      </c>
      <c r="L117" s="27" t="s">
        <v>140</v>
      </c>
      <c r="M117" s="27" t="s">
        <v>27</v>
      </c>
      <c r="N117" s="27" t="str">
        <f>VLOOKUP(A117,'[1]PREP 491'!$A:$H,8,0)</f>
        <v>OCCIDENTE</v>
      </c>
      <c r="O117" s="27"/>
      <c r="P117" s="33">
        <v>45913</v>
      </c>
      <c r="Q117" s="27"/>
      <c r="R117" s="27" t="s">
        <v>141</v>
      </c>
      <c r="S117" s="27" t="s">
        <v>142</v>
      </c>
      <c r="T117" s="29">
        <f t="shared" si="9"/>
        <v>45905.906574074077</v>
      </c>
      <c r="U117" s="30">
        <f t="shared" ca="1" si="10"/>
        <v>-30.093425925922929</v>
      </c>
      <c r="V117" s="31" t="str">
        <f t="shared" ca="1" si="11"/>
        <v>VENCIDO</v>
      </c>
    </row>
    <row r="118" spans="1:22" customFormat="1" ht="15" x14ac:dyDescent="0.25">
      <c r="A118" s="31">
        <v>23514362</v>
      </c>
      <c r="B118" s="7" t="e">
        <f>VLOOKUP(A118,'INGRESO DIARIO'!A:A,1,0)</f>
        <v>#N/A</v>
      </c>
      <c r="C118" s="27" t="s">
        <v>93</v>
      </c>
      <c r="D118" s="32" t="s">
        <v>172</v>
      </c>
      <c r="E118" s="27" t="s">
        <v>22</v>
      </c>
      <c r="F118" s="28">
        <v>45884.435127314813</v>
      </c>
      <c r="G118" s="28">
        <v>45901.9065625</v>
      </c>
      <c r="H118" s="27">
        <v>42936881</v>
      </c>
      <c r="I118" s="27" t="s">
        <v>173</v>
      </c>
      <c r="J118" s="27" t="s">
        <v>174</v>
      </c>
      <c r="K118" s="27" t="s">
        <v>25</v>
      </c>
      <c r="L118" s="27" t="s">
        <v>175</v>
      </c>
      <c r="M118" s="27" t="s">
        <v>27</v>
      </c>
      <c r="N118" s="27" t="str">
        <f>VLOOKUP(A118,'[1]PREP 491'!$A:$H,8,0)</f>
        <v>ORIENTE</v>
      </c>
      <c r="O118" s="27"/>
      <c r="P118" s="33">
        <v>45913</v>
      </c>
      <c r="Q118" s="27"/>
      <c r="R118" s="27" t="s">
        <v>141</v>
      </c>
      <c r="S118" s="27" t="s">
        <v>176</v>
      </c>
      <c r="T118" s="29">
        <f t="shared" si="9"/>
        <v>45905.9065625</v>
      </c>
      <c r="U118" s="30">
        <f t="shared" ca="1" si="10"/>
        <v>-30.093437499999709</v>
      </c>
      <c r="V118" s="31" t="str">
        <f t="shared" ca="1" si="11"/>
        <v>VENCIDO</v>
      </c>
    </row>
    <row r="119" spans="1:22" customFormat="1" ht="15" x14ac:dyDescent="0.25">
      <c r="A119" s="31">
        <v>23515689</v>
      </c>
      <c r="B119" s="7" t="e">
        <f>VLOOKUP(A119,'INGRESO DIARIO'!A:A,1,0)</f>
        <v>#N/A</v>
      </c>
      <c r="C119" s="27" t="s">
        <v>48</v>
      </c>
      <c r="D119" s="32" t="s">
        <v>116</v>
      </c>
      <c r="E119" s="27" t="s">
        <v>34</v>
      </c>
      <c r="F119" s="28">
        <v>45888.437673611108</v>
      </c>
      <c r="G119" s="28">
        <v>45901.906782407408</v>
      </c>
      <c r="H119" s="27">
        <v>8359772</v>
      </c>
      <c r="I119" s="27" t="s">
        <v>117</v>
      </c>
      <c r="J119" s="27" t="s">
        <v>118</v>
      </c>
      <c r="K119" s="27" t="s">
        <v>25</v>
      </c>
      <c r="L119" s="27" t="s">
        <v>119</v>
      </c>
      <c r="M119" s="27" t="s">
        <v>27</v>
      </c>
      <c r="N119" s="27" t="str">
        <f>VLOOKUP(A119,'[1]PREP 491'!$A:$H,8,0)</f>
        <v>SUR</v>
      </c>
      <c r="O119" s="27" t="s">
        <v>120</v>
      </c>
      <c r="P119" s="33">
        <v>45913</v>
      </c>
      <c r="Q119" s="27"/>
      <c r="R119" s="27" t="s">
        <v>31</v>
      </c>
      <c r="S119" s="27"/>
      <c r="T119" s="29">
        <f t="shared" si="9"/>
        <v>45905.906782407408</v>
      </c>
      <c r="U119" s="30">
        <f t="shared" ca="1" si="10"/>
        <v>-30.093217592591827</v>
      </c>
      <c r="V119" s="31" t="str">
        <f t="shared" si="11"/>
        <v>EJECUTADO</v>
      </c>
    </row>
    <row r="120" spans="1:22" customFormat="1" ht="15" x14ac:dyDescent="0.25">
      <c r="A120" s="31">
        <v>23521181</v>
      </c>
      <c r="B120" s="7" t="e">
        <f>VLOOKUP(A120,'INGRESO DIARIO'!A:A,1,0)</f>
        <v>#N/A</v>
      </c>
      <c r="C120" s="27" t="s">
        <v>48</v>
      </c>
      <c r="D120" s="32" t="s">
        <v>121</v>
      </c>
      <c r="E120" s="27" t="s">
        <v>34</v>
      </c>
      <c r="F120" s="28">
        <v>45894.366944444446</v>
      </c>
      <c r="G120" s="28">
        <v>45901.90697916667</v>
      </c>
      <c r="H120" s="27">
        <v>32526273</v>
      </c>
      <c r="I120" s="27" t="s">
        <v>122</v>
      </c>
      <c r="J120" s="27" t="s">
        <v>123</v>
      </c>
      <c r="K120" s="27" t="s">
        <v>25</v>
      </c>
      <c r="L120" s="27" t="s">
        <v>124</v>
      </c>
      <c r="M120" s="27" t="s">
        <v>27</v>
      </c>
      <c r="N120" s="27" t="str">
        <f>VLOOKUP(A120,'[1]PREP 491'!$A:$H,8,0)</f>
        <v>SUR</v>
      </c>
      <c r="O120" s="27" t="s">
        <v>120</v>
      </c>
      <c r="P120" s="33">
        <v>45913</v>
      </c>
      <c r="Q120" s="27"/>
      <c r="R120" s="27" t="s">
        <v>31</v>
      </c>
      <c r="S120" s="27"/>
      <c r="T120" s="29">
        <f t="shared" si="9"/>
        <v>45905.90697916667</v>
      </c>
      <c r="U120" s="30">
        <f t="shared" ca="1" si="10"/>
        <v>-30.093020833330229</v>
      </c>
      <c r="V120" s="31" t="str">
        <f t="shared" si="11"/>
        <v>EJECUTADO</v>
      </c>
    </row>
    <row r="121" spans="1:22" customFormat="1" ht="15" x14ac:dyDescent="0.25">
      <c r="A121" s="31">
        <v>23527445</v>
      </c>
      <c r="B121" s="7" t="e">
        <f>VLOOKUP(A121,'INGRESO DIARIO'!A:A,1,0)</f>
        <v>#N/A</v>
      </c>
      <c r="C121" s="27" t="s">
        <v>48</v>
      </c>
      <c r="D121" s="32" t="s">
        <v>125</v>
      </c>
      <c r="E121" s="27" t="s">
        <v>34</v>
      </c>
      <c r="F121" s="28">
        <v>45901.346886574072</v>
      </c>
      <c r="G121" s="28">
        <v>45901.9065162037</v>
      </c>
      <c r="H121" s="27">
        <v>21823053</v>
      </c>
      <c r="I121" s="27" t="s">
        <v>126</v>
      </c>
      <c r="J121" s="27" t="s">
        <v>127</v>
      </c>
      <c r="K121" s="27" t="s">
        <v>25</v>
      </c>
      <c r="L121" s="27" t="s">
        <v>128</v>
      </c>
      <c r="M121" s="27" t="s">
        <v>27</v>
      </c>
      <c r="N121" s="27" t="str">
        <f>VLOOKUP(A121,'[1]PREP 491'!$A:$H,8,0)</f>
        <v>SUR</v>
      </c>
      <c r="O121" s="27" t="s">
        <v>120</v>
      </c>
      <c r="P121" s="33">
        <v>45913</v>
      </c>
      <c r="Q121" s="27"/>
      <c r="R121" s="27" t="s">
        <v>31</v>
      </c>
      <c r="S121" s="27"/>
      <c r="T121" s="29">
        <f t="shared" si="9"/>
        <v>45905.9065162037</v>
      </c>
      <c r="U121" s="30">
        <f t="shared" ca="1" si="10"/>
        <v>-30.093483796299552</v>
      </c>
      <c r="V121" s="31" t="str">
        <f t="shared" si="11"/>
        <v>EJECUTADO</v>
      </c>
    </row>
    <row r="122" spans="1:22" customFormat="1" ht="15" x14ac:dyDescent="0.25">
      <c r="A122" s="31">
        <v>23519386</v>
      </c>
      <c r="B122" s="7" t="e">
        <f>VLOOKUP(A122,'INGRESO DIARIO'!A:A,1,0)</f>
        <v>#N/A</v>
      </c>
      <c r="C122" s="27" t="s">
        <v>20</v>
      </c>
      <c r="D122" s="32" t="s">
        <v>129</v>
      </c>
      <c r="E122" s="27" t="s">
        <v>22</v>
      </c>
      <c r="F122" s="28">
        <v>45891.345694444448</v>
      </c>
      <c r="G122" s="28">
        <v>45901.906828703701</v>
      </c>
      <c r="H122" s="27">
        <v>43093048</v>
      </c>
      <c r="I122" s="27" t="s">
        <v>130</v>
      </c>
      <c r="J122" s="27" t="s">
        <v>131</v>
      </c>
      <c r="K122" s="27" t="s">
        <v>25</v>
      </c>
      <c r="L122" s="27" t="s">
        <v>132</v>
      </c>
      <c r="M122" s="27" t="s">
        <v>27</v>
      </c>
      <c r="N122" s="27" t="str">
        <f>VLOOKUP(A122,'[1]PREP 491'!$A:$H,8,0)</f>
        <v>OCCIDENTE</v>
      </c>
      <c r="O122" s="27" t="s">
        <v>92</v>
      </c>
      <c r="P122" s="33">
        <v>45913</v>
      </c>
      <c r="Q122" s="27"/>
      <c r="R122" s="27" t="s">
        <v>31</v>
      </c>
      <c r="S122" s="27"/>
      <c r="T122" s="29">
        <f t="shared" si="9"/>
        <v>45905.906828703701</v>
      </c>
      <c r="U122" s="30">
        <f t="shared" ca="1" si="10"/>
        <v>-30.093171296299261</v>
      </c>
      <c r="V122" s="31" t="str">
        <f t="shared" si="11"/>
        <v>EJECUTADO</v>
      </c>
    </row>
    <row r="123" spans="1:22" customFormat="1" ht="15" x14ac:dyDescent="0.25">
      <c r="A123" s="31">
        <v>23520363</v>
      </c>
      <c r="B123" s="7" t="e">
        <f>VLOOKUP(A123,'INGRESO DIARIO'!A:A,1,0)</f>
        <v>#N/A</v>
      </c>
      <c r="C123" s="27" t="s">
        <v>20</v>
      </c>
      <c r="D123" s="32" t="s">
        <v>133</v>
      </c>
      <c r="E123" s="27" t="s">
        <v>22</v>
      </c>
      <c r="F123" s="28">
        <v>45891.656921296293</v>
      </c>
      <c r="G123" s="28">
        <v>45901.906666666669</v>
      </c>
      <c r="H123" s="27">
        <v>1017197479</v>
      </c>
      <c r="I123" s="27" t="s">
        <v>134</v>
      </c>
      <c r="J123" s="27" t="s">
        <v>135</v>
      </c>
      <c r="K123" s="27" t="s">
        <v>25</v>
      </c>
      <c r="L123" s="27" t="s">
        <v>136</v>
      </c>
      <c r="M123" s="27" t="s">
        <v>27</v>
      </c>
      <c r="N123" s="27" t="str">
        <f>VLOOKUP(A123,'[1]PREP 491'!$A:$H,8,0)</f>
        <v>OCCIDENTE</v>
      </c>
      <c r="O123" s="27" t="s">
        <v>92</v>
      </c>
      <c r="P123" s="33">
        <v>45913</v>
      </c>
      <c r="Q123" s="27"/>
      <c r="R123" s="27" t="s">
        <v>31</v>
      </c>
      <c r="S123" s="27"/>
      <c r="T123" s="29">
        <f t="shared" si="9"/>
        <v>45905.906666666669</v>
      </c>
      <c r="U123" s="30">
        <f t="shared" ca="1" si="10"/>
        <v>-30.09333333333052</v>
      </c>
      <c r="V123" s="31" t="str">
        <f t="shared" si="11"/>
        <v>EJECUTADO</v>
      </c>
    </row>
    <row r="124" spans="1:22" customFormat="1" ht="15" x14ac:dyDescent="0.25">
      <c r="A124" s="31">
        <v>23520420</v>
      </c>
      <c r="B124" s="7" t="e">
        <f>VLOOKUP(A124,'INGRESO DIARIO'!A:A,1,0)</f>
        <v>#N/A</v>
      </c>
      <c r="C124" s="27" t="s">
        <v>20</v>
      </c>
      <c r="D124" s="32" t="s">
        <v>143</v>
      </c>
      <c r="E124" s="27" t="s">
        <v>22</v>
      </c>
      <c r="F124" s="28">
        <v>45891.688738425924</v>
      </c>
      <c r="G124" s="28">
        <v>45901.906828703701</v>
      </c>
      <c r="H124" s="27">
        <v>1152187141</v>
      </c>
      <c r="I124" s="27" t="s">
        <v>144</v>
      </c>
      <c r="J124" s="27" t="s">
        <v>145</v>
      </c>
      <c r="K124" s="27" t="s">
        <v>25</v>
      </c>
      <c r="L124" s="27" t="s">
        <v>146</v>
      </c>
      <c r="M124" s="27" t="s">
        <v>27</v>
      </c>
      <c r="N124" s="27" t="str">
        <f>VLOOKUP(A124,'[1]PREP 491'!$A:$H,8,0)</f>
        <v>OCCIDENTE</v>
      </c>
      <c r="O124" s="27" t="s">
        <v>92</v>
      </c>
      <c r="P124" s="33">
        <v>45913</v>
      </c>
      <c r="Q124" s="27"/>
      <c r="R124" s="27" t="s">
        <v>31</v>
      </c>
      <c r="S124" s="27"/>
      <c r="T124" s="29">
        <f t="shared" si="9"/>
        <v>45905.906828703701</v>
      </c>
      <c r="U124" s="30">
        <f t="shared" ca="1" si="10"/>
        <v>-30.093171296299261</v>
      </c>
      <c r="V124" s="31" t="str">
        <f t="shared" si="11"/>
        <v>EJECUTADO</v>
      </c>
    </row>
    <row r="125" spans="1:22" customFormat="1" ht="15" x14ac:dyDescent="0.25">
      <c r="A125" s="31">
        <v>23521445</v>
      </c>
      <c r="B125" s="7" t="e">
        <f>VLOOKUP(A125,'INGRESO DIARIO'!A:A,1,0)</f>
        <v>#N/A</v>
      </c>
      <c r="C125" s="27" t="s">
        <v>20</v>
      </c>
      <c r="D125" s="27" t="s">
        <v>147</v>
      </c>
      <c r="E125" s="27" t="s">
        <v>22</v>
      </c>
      <c r="F125" s="28">
        <v>45894.47928240741</v>
      </c>
      <c r="G125" s="28">
        <v>45901.906944444447</v>
      </c>
      <c r="H125" s="27">
        <v>21999025</v>
      </c>
      <c r="I125" s="27" t="s">
        <v>148</v>
      </c>
      <c r="J125" s="27" t="s">
        <v>149</v>
      </c>
      <c r="K125" s="27" t="s">
        <v>25</v>
      </c>
      <c r="L125" s="27" t="s">
        <v>150</v>
      </c>
      <c r="M125" s="27" t="s">
        <v>27</v>
      </c>
      <c r="N125" s="27" t="str">
        <f>VLOOKUP(A125,'[1]PREP 491'!$A:$H,8,0)</f>
        <v>OCCIDENTE</v>
      </c>
      <c r="O125" s="27" t="s">
        <v>92</v>
      </c>
      <c r="P125" s="33">
        <v>45913</v>
      </c>
      <c r="Q125" s="27"/>
      <c r="R125" s="27" t="s">
        <v>31</v>
      </c>
      <c r="S125" s="27"/>
      <c r="T125" s="29">
        <f t="shared" si="9"/>
        <v>45905.906944444447</v>
      </c>
      <c r="U125" s="30">
        <f t="shared" ca="1" si="10"/>
        <v>-30.093055555553292</v>
      </c>
      <c r="V125" s="31" t="str">
        <f t="shared" si="11"/>
        <v>EJECUTADO</v>
      </c>
    </row>
    <row r="126" spans="1:22" customFormat="1" ht="15" x14ac:dyDescent="0.25">
      <c r="A126" s="31">
        <v>23522523</v>
      </c>
      <c r="B126" s="7" t="e">
        <f>VLOOKUP(A126,'INGRESO DIARIO'!A:A,1,0)</f>
        <v>#N/A</v>
      </c>
      <c r="C126" s="27" t="s">
        <v>20</v>
      </c>
      <c r="D126" s="32" t="s">
        <v>151</v>
      </c>
      <c r="E126" s="27" t="s">
        <v>34</v>
      </c>
      <c r="F126" s="28">
        <v>45895.349178240744</v>
      </c>
      <c r="G126" s="28">
        <v>45901.906944444447</v>
      </c>
      <c r="H126" s="27">
        <v>70504666</v>
      </c>
      <c r="I126" s="27" t="s">
        <v>152</v>
      </c>
      <c r="J126" s="27" t="s">
        <v>153</v>
      </c>
      <c r="K126" s="27" t="s">
        <v>25</v>
      </c>
      <c r="L126" s="27" t="s">
        <v>154</v>
      </c>
      <c r="M126" s="27" t="s">
        <v>27</v>
      </c>
      <c r="N126" s="27" t="str">
        <f>VLOOKUP(A126,'[1]PREP 491'!$A:$H,8,0)</f>
        <v>SUR</v>
      </c>
      <c r="O126" s="27" t="s">
        <v>120</v>
      </c>
      <c r="P126" s="33">
        <v>45913</v>
      </c>
      <c r="Q126" s="27"/>
      <c r="R126" s="27" t="s">
        <v>31</v>
      </c>
      <c r="S126" s="27"/>
      <c r="T126" s="29">
        <f t="shared" si="9"/>
        <v>45905.906944444447</v>
      </c>
      <c r="U126" s="30">
        <f t="shared" ca="1" si="10"/>
        <v>-30.093055555553292</v>
      </c>
      <c r="V126" s="31" t="str">
        <f t="shared" si="11"/>
        <v>EJECUTADO</v>
      </c>
    </row>
    <row r="127" spans="1:22" customFormat="1" ht="15" x14ac:dyDescent="0.25">
      <c r="A127" s="31">
        <v>23522637</v>
      </c>
      <c r="B127" s="7" t="e">
        <f>VLOOKUP(A127,'INGRESO DIARIO'!A:A,1,0)</f>
        <v>#N/A</v>
      </c>
      <c r="C127" s="27" t="s">
        <v>20</v>
      </c>
      <c r="D127" s="32" t="s">
        <v>155</v>
      </c>
      <c r="E127" s="27" t="s">
        <v>34</v>
      </c>
      <c r="F127" s="28">
        <v>45895.412291666667</v>
      </c>
      <c r="G127" s="28">
        <v>45901.906539351854</v>
      </c>
      <c r="H127" s="27">
        <v>43842954</v>
      </c>
      <c r="I127" s="27" t="s">
        <v>156</v>
      </c>
      <c r="J127" s="27" t="s">
        <v>157</v>
      </c>
      <c r="K127" s="27" t="s">
        <v>25</v>
      </c>
      <c r="L127" s="27" t="s">
        <v>158</v>
      </c>
      <c r="M127" s="27" t="s">
        <v>27</v>
      </c>
      <c r="N127" s="27" t="str">
        <f>VLOOKUP(A127,'[1]PREP 491'!$A:$H,8,0)</f>
        <v>SUR</v>
      </c>
      <c r="O127" s="27" t="s">
        <v>120</v>
      </c>
      <c r="P127" s="33">
        <v>45913</v>
      </c>
      <c r="Q127" s="27"/>
      <c r="R127" s="27" t="s">
        <v>31</v>
      </c>
      <c r="S127" s="27"/>
      <c r="T127" s="29">
        <f t="shared" si="9"/>
        <v>45905.906539351854</v>
      </c>
      <c r="U127" s="30">
        <f t="shared" ca="1" si="10"/>
        <v>-30.093460648145992</v>
      </c>
      <c r="V127" s="31" t="str">
        <f t="shared" si="11"/>
        <v>EJECUTADO</v>
      </c>
    </row>
    <row r="128" spans="1:22" customFormat="1" ht="15" x14ac:dyDescent="0.25">
      <c r="A128" s="31">
        <v>23526285</v>
      </c>
      <c r="B128" s="7" t="e">
        <f>VLOOKUP(A128,'INGRESO DIARIO'!A:A,1,0)</f>
        <v>#N/A</v>
      </c>
      <c r="C128" s="27" t="s">
        <v>20</v>
      </c>
      <c r="D128" s="32" t="s">
        <v>159</v>
      </c>
      <c r="E128" s="27" t="s">
        <v>22</v>
      </c>
      <c r="F128" s="28">
        <v>45898.360405092593</v>
      </c>
      <c r="G128" s="28">
        <v>45901.906967592593</v>
      </c>
      <c r="H128" s="27">
        <v>1088270938</v>
      </c>
      <c r="I128" s="27" t="s">
        <v>160</v>
      </c>
      <c r="J128" s="27" t="s">
        <v>161</v>
      </c>
      <c r="K128" s="27" t="s">
        <v>25</v>
      </c>
      <c r="L128" s="27" t="s">
        <v>162</v>
      </c>
      <c r="M128" s="27" t="s">
        <v>27</v>
      </c>
      <c r="N128" s="27" t="str">
        <f>VLOOKUP(A128,'[1]PREP 491'!$A:$H,8,0)</f>
        <v>OCCIDENTE</v>
      </c>
      <c r="O128" s="27" t="s">
        <v>92</v>
      </c>
      <c r="P128" s="33">
        <v>45913</v>
      </c>
      <c r="Q128" s="27"/>
      <c r="R128" s="27" t="s">
        <v>31</v>
      </c>
      <c r="S128" s="27"/>
      <c r="T128" s="29">
        <f t="shared" si="9"/>
        <v>45905.906967592593</v>
      </c>
      <c r="U128" s="30">
        <f t="shared" ca="1" si="10"/>
        <v>-30.093032407407009</v>
      </c>
      <c r="V128" s="31" t="str">
        <f t="shared" si="11"/>
        <v>EJECUTADO</v>
      </c>
    </row>
    <row r="129" spans="1:22" customFormat="1" ht="15" x14ac:dyDescent="0.25">
      <c r="A129" s="31">
        <v>23527573</v>
      </c>
      <c r="B129" s="7" t="e">
        <f>VLOOKUP(A129,'INGRESO DIARIO'!A:A,1,0)</f>
        <v>#N/A</v>
      </c>
      <c r="C129" s="27" t="s">
        <v>20</v>
      </c>
      <c r="D129" s="32" t="s">
        <v>163</v>
      </c>
      <c r="E129" s="27" t="s">
        <v>34</v>
      </c>
      <c r="F129" s="28">
        <v>45901.404293981483</v>
      </c>
      <c r="G129" s="28">
        <v>45901.906631944446</v>
      </c>
      <c r="H129" s="27">
        <v>50895241</v>
      </c>
      <c r="I129" s="27" t="s">
        <v>164</v>
      </c>
      <c r="J129" s="27" t="s">
        <v>165</v>
      </c>
      <c r="K129" s="27" t="s">
        <v>25</v>
      </c>
      <c r="L129" s="27" t="s">
        <v>166</v>
      </c>
      <c r="M129" s="27" t="s">
        <v>27</v>
      </c>
      <c r="N129" s="27" t="str">
        <f>VLOOKUP(A129,'[1]PREP 491'!$A:$H,8,0)</f>
        <v>SUR</v>
      </c>
      <c r="O129" s="27" t="s">
        <v>120</v>
      </c>
      <c r="P129" s="33">
        <v>45913</v>
      </c>
      <c r="Q129" s="27"/>
      <c r="R129" s="27" t="s">
        <v>31</v>
      </c>
      <c r="S129" s="27"/>
      <c r="T129" s="29">
        <f t="shared" si="9"/>
        <v>45905.906631944446</v>
      </c>
      <c r="U129" s="30">
        <f t="shared" ca="1" si="10"/>
        <v>-30.093368055553583</v>
      </c>
      <c r="V129" s="31" t="str">
        <f t="shared" si="11"/>
        <v>EJECUTADO</v>
      </c>
    </row>
    <row r="130" spans="1:22" customFormat="1" ht="15" x14ac:dyDescent="0.25">
      <c r="A130" s="31">
        <v>23527915</v>
      </c>
      <c r="B130" s="7" t="e">
        <f>VLOOKUP(A130,'INGRESO DIARIO'!A:A,1,0)</f>
        <v>#N/A</v>
      </c>
      <c r="C130" s="27" t="s">
        <v>20</v>
      </c>
      <c r="D130" s="32" t="s">
        <v>167</v>
      </c>
      <c r="E130" s="27" t="s">
        <v>22</v>
      </c>
      <c r="F130" s="28">
        <v>45901.576319444444</v>
      </c>
      <c r="G130" s="28">
        <v>45901.906631944446</v>
      </c>
      <c r="H130" s="27">
        <v>43492964</v>
      </c>
      <c r="I130" s="27" t="s">
        <v>168</v>
      </c>
      <c r="J130" s="27" t="s">
        <v>169</v>
      </c>
      <c r="K130" s="27" t="s">
        <v>25</v>
      </c>
      <c r="L130" s="27" t="s">
        <v>170</v>
      </c>
      <c r="M130" s="27" t="s">
        <v>27</v>
      </c>
      <c r="N130" s="27" t="str">
        <f>VLOOKUP(A130,'[1]PREP 491'!$A:$H,8,0)</f>
        <v>ORIENTE</v>
      </c>
      <c r="O130" s="6" t="s">
        <v>171</v>
      </c>
      <c r="P130" s="18">
        <v>45913</v>
      </c>
      <c r="Q130" s="6" t="s">
        <v>30</v>
      </c>
      <c r="R130" s="6" t="s">
        <v>31</v>
      </c>
      <c r="S130" s="27"/>
      <c r="T130" s="29">
        <f t="shared" ref="T130:T161" si="12">+IF(M130="RURAL",(G130+7),IF(M130="URBANA",(G130+4),""))</f>
        <v>45905.906631944446</v>
      </c>
      <c r="U130" s="30">
        <f t="shared" ref="U130:U161" ca="1" si="13">IF(T130&lt;&gt;0,+T130-TODAY()+1,"")</f>
        <v>-30.093368055553583</v>
      </c>
      <c r="V130" s="31" t="str">
        <f t="shared" ref="V130:V161" si="14">IF(R130&lt;&gt;"OK",IF(U130&lt;=0,"VENCIDO",IF(AND(U130&gt;0,U130&lt;=4),"ALERTA","A TIEMPO")),"EJECUTADO")</f>
        <v>EJECUTADO</v>
      </c>
    </row>
    <row r="131" spans="1:22" customFormat="1" ht="15" x14ac:dyDescent="0.25">
      <c r="A131" s="7">
        <v>23535647</v>
      </c>
      <c r="B131" s="7" t="e">
        <f>VLOOKUP(A131,'INGRESO DIARIO'!A:A,1,0)</f>
        <v>#N/A</v>
      </c>
      <c r="C131" s="6" t="s">
        <v>48</v>
      </c>
      <c r="D131" s="6" t="s">
        <v>177</v>
      </c>
      <c r="E131" s="6" t="s">
        <v>22</v>
      </c>
      <c r="F131" s="12">
        <v>45910.449861111112</v>
      </c>
      <c r="G131" s="12">
        <v>45910.449907407405</v>
      </c>
      <c r="H131" s="6">
        <v>1116250370</v>
      </c>
      <c r="I131" s="6" t="s">
        <v>178</v>
      </c>
      <c r="J131" s="6" t="s">
        <v>179</v>
      </c>
      <c r="K131" s="6" t="s">
        <v>25</v>
      </c>
      <c r="L131" s="6" t="s">
        <v>180</v>
      </c>
      <c r="M131" s="6" t="s">
        <v>27</v>
      </c>
      <c r="N131" s="6" t="s">
        <v>28</v>
      </c>
      <c r="O131" s="6" t="s">
        <v>171</v>
      </c>
      <c r="P131" s="18">
        <v>45913</v>
      </c>
      <c r="Q131" s="6" t="s">
        <v>30</v>
      </c>
      <c r="R131" s="6" t="s">
        <v>31</v>
      </c>
      <c r="S131" s="6" t="s">
        <v>30</v>
      </c>
      <c r="T131" s="8">
        <f t="shared" si="12"/>
        <v>45914.449907407405</v>
      </c>
      <c r="U131" s="11">
        <f t="shared" ca="1" si="13"/>
        <v>-21.55009259259532</v>
      </c>
      <c r="V131" s="7" t="str">
        <f t="shared" si="14"/>
        <v>EJECUTADO</v>
      </c>
    </row>
    <row r="132" spans="1:22" customFormat="1" ht="15" x14ac:dyDescent="0.25">
      <c r="A132" s="7">
        <v>23535591</v>
      </c>
      <c r="B132" s="7" t="e">
        <f>VLOOKUP(A132,'INGRESO DIARIO'!A:A,1,0)</f>
        <v>#N/A</v>
      </c>
      <c r="C132" s="6" t="s">
        <v>48</v>
      </c>
      <c r="D132" s="13" t="s">
        <v>181</v>
      </c>
      <c r="E132" s="6" t="s">
        <v>22</v>
      </c>
      <c r="F132" s="12">
        <v>45910.426006944443</v>
      </c>
      <c r="G132" s="12">
        <v>45910.426030092596</v>
      </c>
      <c r="H132" s="6">
        <v>71658315</v>
      </c>
      <c r="I132" s="6" t="s">
        <v>182</v>
      </c>
      <c r="J132" s="6" t="s">
        <v>183</v>
      </c>
      <c r="K132" s="6" t="s">
        <v>25</v>
      </c>
      <c r="L132" s="6" t="s">
        <v>184</v>
      </c>
      <c r="M132" s="6" t="s">
        <v>27</v>
      </c>
      <c r="N132" s="6" t="s">
        <v>28</v>
      </c>
      <c r="O132" s="6" t="s">
        <v>171</v>
      </c>
      <c r="P132" s="18">
        <v>45913</v>
      </c>
      <c r="Q132" s="6" t="s">
        <v>30</v>
      </c>
      <c r="R132" s="6" t="s">
        <v>31</v>
      </c>
      <c r="S132" s="6" t="s">
        <v>30</v>
      </c>
      <c r="T132" s="8">
        <f t="shared" si="12"/>
        <v>45914.426030092596</v>
      </c>
      <c r="U132" s="11">
        <f t="shared" ca="1" si="13"/>
        <v>-21.573969907403807</v>
      </c>
      <c r="V132" s="7" t="str">
        <f t="shared" si="14"/>
        <v>EJECUTADO</v>
      </c>
    </row>
    <row r="133" spans="1:22" customFormat="1" ht="15" x14ac:dyDescent="0.25">
      <c r="A133" s="7">
        <v>23535818</v>
      </c>
      <c r="B133" s="7" t="e">
        <f>VLOOKUP(A133,'INGRESO DIARIO'!A:A,1,0)</f>
        <v>#N/A</v>
      </c>
      <c r="C133" s="6" t="s">
        <v>20</v>
      </c>
      <c r="D133" s="6" t="s">
        <v>185</v>
      </c>
      <c r="E133" s="6" t="s">
        <v>22</v>
      </c>
      <c r="F133" s="12">
        <v>45910.533194444448</v>
      </c>
      <c r="G133" s="12">
        <v>45910.53324074074</v>
      </c>
      <c r="H133" s="6">
        <v>43807797</v>
      </c>
      <c r="I133" s="6" t="s">
        <v>186</v>
      </c>
      <c r="J133" s="6" t="s">
        <v>187</v>
      </c>
      <c r="K133" s="6" t="s">
        <v>25</v>
      </c>
      <c r="L133" s="6" t="s">
        <v>188</v>
      </c>
      <c r="M133" s="6" t="s">
        <v>27</v>
      </c>
      <c r="N133" s="6" t="s">
        <v>28</v>
      </c>
      <c r="O133" s="6" t="s">
        <v>171</v>
      </c>
      <c r="P133" s="18">
        <v>45913</v>
      </c>
      <c r="Q133" s="6" t="s">
        <v>30</v>
      </c>
      <c r="R133" s="6" t="s">
        <v>31</v>
      </c>
      <c r="S133" s="6" t="s">
        <v>30</v>
      </c>
      <c r="T133" s="8">
        <f t="shared" si="12"/>
        <v>45914.53324074074</v>
      </c>
      <c r="U133" s="11">
        <f t="shared" ca="1" si="13"/>
        <v>-21.466759259259561</v>
      </c>
      <c r="V133" s="7" t="str">
        <f t="shared" si="14"/>
        <v>EJECUTADO</v>
      </c>
    </row>
    <row r="134" spans="1:22" customFormat="1" ht="15" x14ac:dyDescent="0.25">
      <c r="A134" s="7">
        <v>23537546</v>
      </c>
      <c r="B134" s="7" t="e">
        <f>VLOOKUP(A134,'INGRESO DIARIO'!A:A,1,0)</f>
        <v>#N/A</v>
      </c>
      <c r="C134" s="6" t="s">
        <v>20</v>
      </c>
      <c r="D134" s="13" t="s">
        <v>189</v>
      </c>
      <c r="E134" s="6" t="s">
        <v>22</v>
      </c>
      <c r="F134" s="12">
        <v>45912.286157407405</v>
      </c>
      <c r="G134" s="12">
        <v>45912.286192129628</v>
      </c>
      <c r="H134" s="6">
        <v>1017172697</v>
      </c>
      <c r="I134" s="6" t="s">
        <v>190</v>
      </c>
      <c r="J134" s="6" t="s">
        <v>191</v>
      </c>
      <c r="K134" s="6" t="s">
        <v>25</v>
      </c>
      <c r="L134" s="6" t="s">
        <v>192</v>
      </c>
      <c r="M134" s="6" t="s">
        <v>27</v>
      </c>
      <c r="N134" s="6" t="s">
        <v>65</v>
      </c>
      <c r="O134" s="27" t="s">
        <v>92</v>
      </c>
      <c r="P134" s="33">
        <v>45913</v>
      </c>
      <c r="Q134" s="27"/>
      <c r="R134" s="27" t="s">
        <v>31</v>
      </c>
      <c r="S134" s="6" t="s">
        <v>30</v>
      </c>
      <c r="T134" s="8">
        <f t="shared" si="12"/>
        <v>45916.286192129628</v>
      </c>
      <c r="U134" s="11">
        <f t="shared" ca="1" si="13"/>
        <v>-19.713807870371966</v>
      </c>
      <c r="V134" s="7" t="str">
        <f t="shared" si="14"/>
        <v>EJECUTADO</v>
      </c>
    </row>
    <row r="135" spans="1:22" customFormat="1" ht="15" x14ac:dyDescent="0.25">
      <c r="A135" s="7">
        <v>23538136</v>
      </c>
      <c r="B135" s="7" t="e">
        <f>VLOOKUP(A135,'INGRESO DIARIO'!A:A,1,0)</f>
        <v>#N/A</v>
      </c>
      <c r="C135" s="6" t="s">
        <v>20</v>
      </c>
      <c r="D135" s="13" t="s">
        <v>193</v>
      </c>
      <c r="E135" s="6" t="s">
        <v>22</v>
      </c>
      <c r="F135" s="12">
        <v>45912.61954861111</v>
      </c>
      <c r="G135" s="12">
        <v>45912.619583333333</v>
      </c>
      <c r="H135" s="6">
        <v>1017172697</v>
      </c>
      <c r="I135" s="6" t="s">
        <v>190</v>
      </c>
      <c r="J135" s="6" t="s">
        <v>191</v>
      </c>
      <c r="K135" s="6" t="s">
        <v>25</v>
      </c>
      <c r="L135" s="6" t="s">
        <v>194</v>
      </c>
      <c r="M135" s="6" t="s">
        <v>27</v>
      </c>
      <c r="N135" s="6" t="s">
        <v>65</v>
      </c>
      <c r="O135" s="27" t="s">
        <v>92</v>
      </c>
      <c r="P135" s="33">
        <v>45913</v>
      </c>
      <c r="Q135" s="27"/>
      <c r="R135" s="27" t="s">
        <v>31</v>
      </c>
      <c r="S135" s="6" t="s">
        <v>30</v>
      </c>
      <c r="T135" s="8">
        <f t="shared" si="12"/>
        <v>45916.619583333333</v>
      </c>
      <c r="U135" s="11">
        <f t="shared" ca="1" si="13"/>
        <v>-19.380416666666861</v>
      </c>
      <c r="V135" s="7" t="str">
        <f t="shared" si="14"/>
        <v>EJECUTADO</v>
      </c>
    </row>
    <row r="136" spans="1:22" customFormat="1" ht="15" x14ac:dyDescent="0.25">
      <c r="A136" s="7">
        <v>23538088</v>
      </c>
      <c r="B136" s="7" t="e">
        <f>VLOOKUP(A136,'INGRESO DIARIO'!A:A,1,0)</f>
        <v>#N/A</v>
      </c>
      <c r="C136" s="6" t="s">
        <v>20</v>
      </c>
      <c r="D136" s="13" t="s">
        <v>195</v>
      </c>
      <c r="E136" s="6" t="s">
        <v>22</v>
      </c>
      <c r="F136" s="12">
        <v>45912.600914351853</v>
      </c>
      <c r="G136" s="12">
        <v>45912.600949074076</v>
      </c>
      <c r="H136" s="6">
        <v>43546665</v>
      </c>
      <c r="I136" s="6" t="s">
        <v>196</v>
      </c>
      <c r="J136" s="6" t="s">
        <v>197</v>
      </c>
      <c r="K136" s="6" t="s">
        <v>25</v>
      </c>
      <c r="L136" s="6" t="s">
        <v>198</v>
      </c>
      <c r="M136" s="6" t="s">
        <v>27</v>
      </c>
      <c r="N136" s="6" t="s">
        <v>65</v>
      </c>
      <c r="O136" s="27" t="s">
        <v>92</v>
      </c>
      <c r="P136" s="33">
        <v>45913</v>
      </c>
      <c r="Q136" s="27"/>
      <c r="R136" s="27" t="s">
        <v>31</v>
      </c>
      <c r="S136" s="6" t="s">
        <v>30</v>
      </c>
      <c r="T136" s="8">
        <f t="shared" si="12"/>
        <v>45916.600949074076</v>
      </c>
      <c r="U136" s="11">
        <f t="shared" ca="1" si="13"/>
        <v>-19.399050925923802</v>
      </c>
      <c r="V136" s="7" t="str">
        <f t="shared" si="14"/>
        <v>EJECUTADO</v>
      </c>
    </row>
    <row r="137" spans="1:22" customFormat="1" ht="15" x14ac:dyDescent="0.25">
      <c r="A137" s="7">
        <v>23535077</v>
      </c>
      <c r="B137" s="7" t="e">
        <f>VLOOKUP(A137,'INGRESO DIARIO'!A:A,1,0)</f>
        <v>#N/A</v>
      </c>
      <c r="C137" s="6" t="s">
        <v>48</v>
      </c>
      <c r="D137" s="6" t="s">
        <v>216</v>
      </c>
      <c r="E137" s="6" t="s">
        <v>217</v>
      </c>
      <c r="F137" s="12">
        <v>45909.664907407408</v>
      </c>
      <c r="G137" s="12">
        <v>45909.664942129632</v>
      </c>
      <c r="H137" s="6">
        <v>71388744</v>
      </c>
      <c r="I137" s="6" t="s">
        <v>218</v>
      </c>
      <c r="J137" s="6" t="s">
        <v>219</v>
      </c>
      <c r="K137" s="6" t="s">
        <v>25</v>
      </c>
      <c r="L137" s="6" t="s">
        <v>220</v>
      </c>
      <c r="M137" s="6" t="s">
        <v>27</v>
      </c>
      <c r="N137" s="6" t="s">
        <v>43</v>
      </c>
      <c r="O137" s="6" t="s">
        <v>30</v>
      </c>
      <c r="P137" s="18">
        <v>45912</v>
      </c>
      <c r="Q137" s="6" t="s">
        <v>30</v>
      </c>
      <c r="R137" s="6" t="s">
        <v>141</v>
      </c>
      <c r="S137" s="6" t="s">
        <v>221</v>
      </c>
      <c r="T137" s="8">
        <f t="shared" si="12"/>
        <v>45913.664942129632</v>
      </c>
      <c r="U137" s="11">
        <f t="shared" ca="1" si="13"/>
        <v>-22.335057870368473</v>
      </c>
      <c r="V137" s="7" t="str">
        <f t="shared" ca="1" si="14"/>
        <v>VENCIDO</v>
      </c>
    </row>
    <row r="138" spans="1:22" customFormat="1" ht="15" x14ac:dyDescent="0.25">
      <c r="A138" s="7">
        <v>23533413</v>
      </c>
      <c r="B138" s="7" t="e">
        <f>VLOOKUP(A138,'INGRESO DIARIO'!A:A,1,0)</f>
        <v>#N/A</v>
      </c>
      <c r="C138" s="6" t="s">
        <v>20</v>
      </c>
      <c r="D138" s="13" t="s">
        <v>199</v>
      </c>
      <c r="E138" s="6" t="s">
        <v>22</v>
      </c>
      <c r="F138" s="12">
        <v>45908.377835648149</v>
      </c>
      <c r="G138" s="12">
        <v>45908.377881944441</v>
      </c>
      <c r="H138" s="6">
        <v>22217485</v>
      </c>
      <c r="I138" s="6" t="s">
        <v>200</v>
      </c>
      <c r="J138" s="6" t="s">
        <v>201</v>
      </c>
      <c r="K138" s="6" t="s">
        <v>25</v>
      </c>
      <c r="L138" s="6" t="s">
        <v>202</v>
      </c>
      <c r="M138" s="6" t="s">
        <v>27</v>
      </c>
      <c r="N138" s="6" t="s">
        <v>28</v>
      </c>
      <c r="O138" s="6" t="s">
        <v>203</v>
      </c>
      <c r="P138" s="18">
        <v>45912</v>
      </c>
      <c r="Q138" s="6"/>
      <c r="R138" s="6" t="s">
        <v>31</v>
      </c>
      <c r="S138" s="6" t="s">
        <v>30</v>
      </c>
      <c r="T138" s="8">
        <f t="shared" si="12"/>
        <v>45912.377881944441</v>
      </c>
      <c r="U138" s="11">
        <f t="shared" ca="1" si="13"/>
        <v>-23.622118055558531</v>
      </c>
      <c r="V138" s="7" t="str">
        <f t="shared" si="14"/>
        <v>EJECUTADO</v>
      </c>
    </row>
    <row r="139" spans="1:22" customFormat="1" ht="15" x14ac:dyDescent="0.25">
      <c r="A139" s="7">
        <v>23533471</v>
      </c>
      <c r="B139" s="7" t="e">
        <f>VLOOKUP(A139,'INGRESO DIARIO'!A:A,1,0)</f>
        <v>#N/A</v>
      </c>
      <c r="C139" s="6" t="s">
        <v>48</v>
      </c>
      <c r="D139" s="13" t="s">
        <v>204</v>
      </c>
      <c r="E139" s="6" t="s">
        <v>34</v>
      </c>
      <c r="F139" s="12">
        <v>45908.408182870371</v>
      </c>
      <c r="G139" s="12">
        <v>45908.408217592594</v>
      </c>
      <c r="H139" s="6">
        <v>70695355</v>
      </c>
      <c r="I139" s="6" t="s">
        <v>205</v>
      </c>
      <c r="J139" s="6" t="s">
        <v>206</v>
      </c>
      <c r="K139" s="6" t="s">
        <v>25</v>
      </c>
      <c r="L139" s="6" t="s">
        <v>207</v>
      </c>
      <c r="M139" s="6" t="s">
        <v>27</v>
      </c>
      <c r="N139" s="6" t="s">
        <v>43</v>
      </c>
      <c r="O139" s="6" t="s">
        <v>29</v>
      </c>
      <c r="P139" s="18">
        <v>45912</v>
      </c>
      <c r="Q139" s="6" t="s">
        <v>30</v>
      </c>
      <c r="R139" s="6" t="s">
        <v>31</v>
      </c>
      <c r="S139" s="6" t="s">
        <v>30</v>
      </c>
      <c r="T139" s="8">
        <f t="shared" si="12"/>
        <v>45912.408217592594</v>
      </c>
      <c r="U139" s="11">
        <f t="shared" ca="1" si="13"/>
        <v>-23.591782407405844</v>
      </c>
      <c r="V139" s="7" t="str">
        <f t="shared" si="14"/>
        <v>EJECUTADO</v>
      </c>
    </row>
    <row r="140" spans="1:22" customFormat="1" ht="15" x14ac:dyDescent="0.25">
      <c r="A140" s="7">
        <v>23534684</v>
      </c>
      <c r="B140" s="7" t="e">
        <f>VLOOKUP(A140,'INGRESO DIARIO'!A:A,1,0)</f>
        <v>#N/A</v>
      </c>
      <c r="C140" s="6" t="s">
        <v>48</v>
      </c>
      <c r="D140" s="6" t="s">
        <v>208</v>
      </c>
      <c r="E140" s="6" t="s">
        <v>34</v>
      </c>
      <c r="F140" s="12">
        <v>45909.442129629628</v>
      </c>
      <c r="G140" s="12">
        <v>45909.442175925928</v>
      </c>
      <c r="H140" s="6">
        <v>43412121</v>
      </c>
      <c r="I140" s="6" t="s">
        <v>209</v>
      </c>
      <c r="J140" s="6" t="s">
        <v>210</v>
      </c>
      <c r="K140" s="6" t="s">
        <v>25</v>
      </c>
      <c r="L140" s="6" t="s">
        <v>30</v>
      </c>
      <c r="M140" s="6" t="s">
        <v>27</v>
      </c>
      <c r="N140" s="6" t="s">
        <v>28</v>
      </c>
      <c r="O140" s="6" t="s">
        <v>29</v>
      </c>
      <c r="P140" s="18">
        <v>45912</v>
      </c>
      <c r="Q140" s="6" t="s">
        <v>30</v>
      </c>
      <c r="R140" s="6" t="s">
        <v>31</v>
      </c>
      <c r="S140" s="6" t="s">
        <v>30</v>
      </c>
      <c r="T140" s="8">
        <f t="shared" si="12"/>
        <v>45913.442175925928</v>
      </c>
      <c r="U140" s="11">
        <f t="shared" ca="1" si="13"/>
        <v>-22.557824074072414</v>
      </c>
      <c r="V140" s="7" t="str">
        <f t="shared" si="14"/>
        <v>EJECUTADO</v>
      </c>
    </row>
    <row r="141" spans="1:22" customFormat="1" ht="15" x14ac:dyDescent="0.25">
      <c r="A141" s="7">
        <v>23534762</v>
      </c>
      <c r="B141" s="7" t="e">
        <f>VLOOKUP(A141,'INGRESO DIARIO'!A:A,1,0)</f>
        <v>#N/A</v>
      </c>
      <c r="C141" s="6" t="s">
        <v>20</v>
      </c>
      <c r="D141" s="6" t="s">
        <v>211</v>
      </c>
      <c r="E141" s="6" t="s">
        <v>212</v>
      </c>
      <c r="F141" s="12">
        <v>45909.490636574075</v>
      </c>
      <c r="G141" s="12">
        <v>45909.490671296298</v>
      </c>
      <c r="H141" s="6">
        <v>42877459</v>
      </c>
      <c r="I141" s="6" t="s">
        <v>213</v>
      </c>
      <c r="J141" s="6" t="s">
        <v>214</v>
      </c>
      <c r="K141" s="6" t="s">
        <v>25</v>
      </c>
      <c r="L141" s="6" t="s">
        <v>215</v>
      </c>
      <c r="M141" s="6" t="s">
        <v>42</v>
      </c>
      <c r="N141" s="6" t="s">
        <v>43</v>
      </c>
      <c r="O141" s="6" t="s">
        <v>29</v>
      </c>
      <c r="P141" s="18">
        <v>45912</v>
      </c>
      <c r="Q141" s="6" t="s">
        <v>30</v>
      </c>
      <c r="R141" s="6" t="s">
        <v>31</v>
      </c>
      <c r="S141" s="6" t="s">
        <v>30</v>
      </c>
      <c r="T141" s="8">
        <f t="shared" si="12"/>
        <v>45916.490671296298</v>
      </c>
      <c r="U141" s="11">
        <f t="shared" ca="1" si="13"/>
        <v>-19.509328703701613</v>
      </c>
      <c r="V141" s="7" t="str">
        <f t="shared" si="14"/>
        <v>EJECUTADO</v>
      </c>
    </row>
    <row r="142" spans="1:22" customFormat="1" ht="15" x14ac:dyDescent="0.25">
      <c r="A142" s="31">
        <v>23512055</v>
      </c>
      <c r="B142" s="7" t="e">
        <f>VLOOKUP(A142,'INGRESO DIARIO'!A:A,1,0)</f>
        <v>#N/A</v>
      </c>
      <c r="C142" s="27" t="s">
        <v>48</v>
      </c>
      <c r="D142" s="27" t="s">
        <v>222</v>
      </c>
      <c r="E142" s="27" t="s">
        <v>22</v>
      </c>
      <c r="F142" s="28">
        <v>45882.417569444442</v>
      </c>
      <c r="G142" s="28">
        <v>45901.906666666669</v>
      </c>
      <c r="H142" s="27">
        <v>15502998</v>
      </c>
      <c r="I142" s="27" t="s">
        <v>223</v>
      </c>
      <c r="J142" s="27" t="s">
        <v>224</v>
      </c>
      <c r="K142" s="27" t="s">
        <v>25</v>
      </c>
      <c r="L142" s="27" t="s">
        <v>225</v>
      </c>
      <c r="M142" s="27" t="s">
        <v>27</v>
      </c>
      <c r="N142" s="27" t="str">
        <f>VLOOKUP(A142,'[1]PREP 491'!$A:$H,8,0)</f>
        <v>ORIENTE</v>
      </c>
      <c r="O142" s="27" t="s">
        <v>203</v>
      </c>
      <c r="P142" s="33">
        <v>45912</v>
      </c>
      <c r="Q142" s="27"/>
      <c r="R142" s="27" t="s">
        <v>31</v>
      </c>
      <c r="S142" s="27"/>
      <c r="T142" s="29">
        <f t="shared" si="12"/>
        <v>45905.906666666669</v>
      </c>
      <c r="U142" s="30">
        <f t="shared" ca="1" si="13"/>
        <v>-30.09333333333052</v>
      </c>
      <c r="V142" s="31" t="str">
        <f t="shared" si="14"/>
        <v>EJECUTADO</v>
      </c>
    </row>
    <row r="143" spans="1:22" customFormat="1" ht="15" x14ac:dyDescent="0.25">
      <c r="A143" s="31">
        <v>23527521</v>
      </c>
      <c r="B143" s="7" t="e">
        <f>VLOOKUP(A143,'INGRESO DIARIO'!A:A,1,0)</f>
        <v>#N/A</v>
      </c>
      <c r="C143" s="27" t="s">
        <v>48</v>
      </c>
      <c r="D143" s="32" t="s">
        <v>226</v>
      </c>
      <c r="E143" s="27" t="s">
        <v>22</v>
      </c>
      <c r="F143" s="28">
        <v>45901.386921296296</v>
      </c>
      <c r="G143" s="28">
        <v>45901.906805555554</v>
      </c>
      <c r="H143" s="27">
        <v>42753989</v>
      </c>
      <c r="I143" s="27" t="s">
        <v>227</v>
      </c>
      <c r="J143" s="27" t="s">
        <v>228</v>
      </c>
      <c r="K143" s="27" t="s">
        <v>25</v>
      </c>
      <c r="L143" s="27" t="s">
        <v>229</v>
      </c>
      <c r="M143" s="27" t="s">
        <v>27</v>
      </c>
      <c r="N143" s="27" t="str">
        <f>VLOOKUP(A143,'[1]PREP 491'!$A:$H,8,0)</f>
        <v>ORIENTE</v>
      </c>
      <c r="O143" s="27" t="s">
        <v>203</v>
      </c>
      <c r="P143" s="33">
        <v>45912</v>
      </c>
      <c r="Q143" s="27"/>
      <c r="R143" s="27" t="s">
        <v>31</v>
      </c>
      <c r="S143" s="27"/>
      <c r="T143" s="29">
        <f t="shared" si="12"/>
        <v>45905.906805555554</v>
      </c>
      <c r="U143" s="30">
        <f t="shared" ca="1" si="13"/>
        <v>-30.093194444445544</v>
      </c>
      <c r="V143" s="31" t="str">
        <f t="shared" si="14"/>
        <v>EJECUTADO</v>
      </c>
    </row>
    <row r="144" spans="1:22" customFormat="1" ht="15" x14ac:dyDescent="0.25">
      <c r="A144" s="31">
        <v>23508807</v>
      </c>
      <c r="B144" s="7" t="e">
        <f>VLOOKUP(A144,'INGRESO DIARIO'!A:A,1,0)</f>
        <v>#N/A</v>
      </c>
      <c r="C144" s="27" t="s">
        <v>20</v>
      </c>
      <c r="D144" s="32" t="s">
        <v>230</v>
      </c>
      <c r="E144" s="27" t="s">
        <v>22</v>
      </c>
      <c r="F144" s="28">
        <v>45888.368495370371</v>
      </c>
      <c r="G144" s="28">
        <v>45901.9065625</v>
      </c>
      <c r="H144" s="27">
        <v>1216719380</v>
      </c>
      <c r="I144" s="27" t="s">
        <v>231</v>
      </c>
      <c r="J144" s="27" t="s">
        <v>232</v>
      </c>
      <c r="K144" s="27" t="s">
        <v>25</v>
      </c>
      <c r="L144" s="27" t="s">
        <v>233</v>
      </c>
      <c r="M144" s="27" t="s">
        <v>27</v>
      </c>
      <c r="N144" s="27" t="str">
        <f>VLOOKUP(A144,'[1]PREP 491'!$A:$H,8,0)</f>
        <v>OCCIDENTE</v>
      </c>
      <c r="O144" s="27" t="s">
        <v>92</v>
      </c>
      <c r="P144" s="33">
        <v>45912</v>
      </c>
      <c r="Q144" s="27"/>
      <c r="R144" s="27" t="s">
        <v>31</v>
      </c>
      <c r="S144" s="27"/>
      <c r="T144" s="29">
        <f t="shared" si="12"/>
        <v>45905.9065625</v>
      </c>
      <c r="U144" s="30">
        <f t="shared" ca="1" si="13"/>
        <v>-30.093437499999709</v>
      </c>
      <c r="V144" s="31" t="str">
        <f t="shared" si="14"/>
        <v>EJECUTADO</v>
      </c>
    </row>
    <row r="145" spans="1:22" customFormat="1" ht="15" x14ac:dyDescent="0.25">
      <c r="A145" s="31">
        <v>23515677</v>
      </c>
      <c r="B145" s="7" t="e">
        <f>VLOOKUP(A145,'INGRESO DIARIO'!A:A,1,0)</f>
        <v>#N/A</v>
      </c>
      <c r="C145" s="27" t="s">
        <v>20</v>
      </c>
      <c r="D145" s="32" t="s">
        <v>234</v>
      </c>
      <c r="E145" s="27" t="s">
        <v>22</v>
      </c>
      <c r="F145" s="28">
        <v>45890.680324074077</v>
      </c>
      <c r="G145" s="28">
        <v>45901.906574074077</v>
      </c>
      <c r="H145" s="27">
        <v>3442077</v>
      </c>
      <c r="I145" s="27" t="s">
        <v>235</v>
      </c>
      <c r="J145" s="27" t="s">
        <v>236</v>
      </c>
      <c r="K145" s="27" t="s">
        <v>25</v>
      </c>
      <c r="L145" s="27" t="s">
        <v>237</v>
      </c>
      <c r="M145" s="27" t="s">
        <v>27</v>
      </c>
      <c r="N145" s="27" t="str">
        <f>VLOOKUP(A145,'[1]PREP 491'!$A:$H,8,0)</f>
        <v>OCCIDENTE</v>
      </c>
      <c r="O145" s="27" t="s">
        <v>92</v>
      </c>
      <c r="P145" s="33">
        <v>45912</v>
      </c>
      <c r="Q145" s="27"/>
      <c r="R145" s="27" t="s">
        <v>31</v>
      </c>
      <c r="S145" s="27"/>
      <c r="T145" s="29">
        <f t="shared" si="12"/>
        <v>45905.906574074077</v>
      </c>
      <c r="U145" s="30">
        <f t="shared" ca="1" si="13"/>
        <v>-30.093425925922929</v>
      </c>
      <c r="V145" s="31" t="str">
        <f t="shared" si="14"/>
        <v>EJECUTADO</v>
      </c>
    </row>
    <row r="146" spans="1:22" customFormat="1" ht="15" x14ac:dyDescent="0.25">
      <c r="A146" s="31">
        <v>23516383</v>
      </c>
      <c r="B146" s="7" t="e">
        <f>VLOOKUP(A146,'INGRESO DIARIO'!A:A,1,0)</f>
        <v>#N/A</v>
      </c>
      <c r="C146" s="27" t="s">
        <v>20</v>
      </c>
      <c r="D146" s="32" t="s">
        <v>238</v>
      </c>
      <c r="E146" s="27" t="s">
        <v>22</v>
      </c>
      <c r="F146" s="28">
        <v>45888.658379629633</v>
      </c>
      <c r="G146" s="28">
        <v>45901.906666666669</v>
      </c>
      <c r="H146" s="27">
        <v>42691564</v>
      </c>
      <c r="I146" s="27" t="s">
        <v>239</v>
      </c>
      <c r="J146" s="27" t="s">
        <v>240</v>
      </c>
      <c r="K146" s="27" t="s">
        <v>25</v>
      </c>
      <c r="L146" s="27" t="s">
        <v>241</v>
      </c>
      <c r="M146" s="27" t="s">
        <v>27</v>
      </c>
      <c r="N146" s="27" t="str">
        <f>VLOOKUP(A146,'[1]PREP 491'!$A:$H,8,0)</f>
        <v>OCCIDENTE</v>
      </c>
      <c r="O146" s="27" t="s">
        <v>92</v>
      </c>
      <c r="P146" s="33">
        <v>45912</v>
      </c>
      <c r="Q146" s="27"/>
      <c r="R146" s="27" t="s">
        <v>31</v>
      </c>
      <c r="S146" s="27"/>
      <c r="T146" s="29">
        <f t="shared" si="12"/>
        <v>45905.906666666669</v>
      </c>
      <c r="U146" s="30">
        <f t="shared" ca="1" si="13"/>
        <v>-30.09333333333052</v>
      </c>
      <c r="V146" s="31" t="str">
        <f t="shared" si="14"/>
        <v>EJECUTADO</v>
      </c>
    </row>
    <row r="147" spans="1:22" customFormat="1" ht="15" x14ac:dyDescent="0.25">
      <c r="A147" s="31">
        <v>23518694</v>
      </c>
      <c r="B147" s="7" t="e">
        <f>VLOOKUP(A147,'INGRESO DIARIO'!A:A,1,0)</f>
        <v>#N/A</v>
      </c>
      <c r="C147" s="27" t="s">
        <v>20</v>
      </c>
      <c r="D147" s="32" t="s">
        <v>242</v>
      </c>
      <c r="E147" s="27" t="s">
        <v>22</v>
      </c>
      <c r="F147" s="28">
        <v>45896.706909722219</v>
      </c>
      <c r="G147" s="28">
        <v>45901.906747685185</v>
      </c>
      <c r="H147" s="27">
        <v>1076321168</v>
      </c>
      <c r="I147" s="27" t="s">
        <v>243</v>
      </c>
      <c r="J147" s="27" t="s">
        <v>244</v>
      </c>
      <c r="K147" s="27" t="s">
        <v>25</v>
      </c>
      <c r="L147" s="27" t="s">
        <v>245</v>
      </c>
      <c r="M147" s="27" t="s">
        <v>27</v>
      </c>
      <c r="N147" s="27" t="str">
        <f>VLOOKUP(A147,'[1]PREP 491'!$A:$H,8,0)</f>
        <v>OCCIDENTE</v>
      </c>
      <c r="O147" s="27" t="s">
        <v>92</v>
      </c>
      <c r="P147" s="33">
        <v>45912</v>
      </c>
      <c r="Q147" s="27"/>
      <c r="R147" s="27" t="s">
        <v>31</v>
      </c>
      <c r="S147" s="27"/>
      <c r="T147" s="29">
        <f t="shared" si="12"/>
        <v>45905.906747685185</v>
      </c>
      <c r="U147" s="30">
        <f t="shared" ca="1" si="13"/>
        <v>-30.09325231481489</v>
      </c>
      <c r="V147" s="31" t="str">
        <f t="shared" si="14"/>
        <v>EJECUTADO</v>
      </c>
    </row>
    <row r="148" spans="1:22" customFormat="1" ht="15" x14ac:dyDescent="0.25">
      <c r="A148" s="31">
        <v>23524401</v>
      </c>
      <c r="B148" s="7" t="e">
        <f>VLOOKUP(A148,'INGRESO DIARIO'!A:A,1,0)</f>
        <v>#N/A</v>
      </c>
      <c r="C148" s="27" t="s">
        <v>20</v>
      </c>
      <c r="D148" s="27" t="s">
        <v>246</v>
      </c>
      <c r="E148" s="27" t="s">
        <v>22</v>
      </c>
      <c r="F148" s="28">
        <v>45896.570937500001</v>
      </c>
      <c r="G148" s="28">
        <v>45901.906875000001</v>
      </c>
      <c r="H148" s="27">
        <v>1043605178</v>
      </c>
      <c r="I148" s="27" t="s">
        <v>247</v>
      </c>
      <c r="J148" s="27" t="s">
        <v>248</v>
      </c>
      <c r="K148" s="27" t="s">
        <v>25</v>
      </c>
      <c r="L148" s="27" t="s">
        <v>249</v>
      </c>
      <c r="M148" s="27" t="s">
        <v>27</v>
      </c>
      <c r="N148" s="27" t="str">
        <f>VLOOKUP(A148,'[1]PREP 491'!$A:$H,8,0)</f>
        <v>OCCIDENTE</v>
      </c>
      <c r="O148" s="27" t="s">
        <v>92</v>
      </c>
      <c r="P148" s="33">
        <v>45912</v>
      </c>
      <c r="Q148" s="27"/>
      <c r="R148" s="27" t="s">
        <v>31</v>
      </c>
      <c r="S148" s="27"/>
      <c r="T148" s="29">
        <f t="shared" si="12"/>
        <v>45905.906875000001</v>
      </c>
      <c r="U148" s="30">
        <f t="shared" ca="1" si="13"/>
        <v>-30.093124999999418</v>
      </c>
      <c r="V148" s="31" t="str">
        <f t="shared" si="14"/>
        <v>EJECUTADO</v>
      </c>
    </row>
    <row r="149" spans="1:22" customFormat="1" ht="15" x14ac:dyDescent="0.25">
      <c r="A149" s="31">
        <v>23524412</v>
      </c>
      <c r="B149" s="7" t="e">
        <f>VLOOKUP(A149,'INGRESO DIARIO'!A:A,1,0)</f>
        <v>#N/A</v>
      </c>
      <c r="C149" s="27" t="s">
        <v>20</v>
      </c>
      <c r="D149" s="27" t="s">
        <v>250</v>
      </c>
      <c r="E149" s="27" t="s">
        <v>22</v>
      </c>
      <c r="F149" s="28">
        <v>45896.574641203704</v>
      </c>
      <c r="G149" s="28">
        <v>45901.906631944446</v>
      </c>
      <c r="H149" s="27">
        <v>1043605178</v>
      </c>
      <c r="I149" s="27" t="s">
        <v>247</v>
      </c>
      <c r="J149" s="27" t="s">
        <v>251</v>
      </c>
      <c r="K149" s="27" t="s">
        <v>25</v>
      </c>
      <c r="L149" s="27" t="s">
        <v>252</v>
      </c>
      <c r="M149" s="27" t="s">
        <v>27</v>
      </c>
      <c r="N149" s="27" t="str">
        <f>VLOOKUP(A149,'[1]PREP 491'!$A:$H,8,0)</f>
        <v>OCCIDENTE</v>
      </c>
      <c r="O149" s="27" t="s">
        <v>92</v>
      </c>
      <c r="P149" s="33">
        <v>45912</v>
      </c>
      <c r="Q149" s="27"/>
      <c r="R149" s="27" t="s">
        <v>31</v>
      </c>
      <c r="S149" s="27"/>
      <c r="T149" s="29">
        <f t="shared" si="12"/>
        <v>45905.906631944446</v>
      </c>
      <c r="U149" s="30">
        <f t="shared" ca="1" si="13"/>
        <v>-30.093368055553583</v>
      </c>
      <c r="V149" s="31" t="str">
        <f t="shared" si="14"/>
        <v>EJECUTADO</v>
      </c>
    </row>
    <row r="150" spans="1:22" customFormat="1" ht="15" x14ac:dyDescent="0.25">
      <c r="A150" s="31">
        <v>23525108</v>
      </c>
      <c r="B150" s="7" t="e">
        <f>VLOOKUP(A150,'INGRESO DIARIO'!A:A,1,0)</f>
        <v>#N/A</v>
      </c>
      <c r="C150" s="27" t="s">
        <v>20</v>
      </c>
      <c r="D150" s="27" t="s">
        <v>253</v>
      </c>
      <c r="E150" s="27" t="s">
        <v>22</v>
      </c>
      <c r="F150" s="28">
        <v>45897.359189814815</v>
      </c>
      <c r="G150" s="28">
        <v>45901.906817129631</v>
      </c>
      <c r="H150" s="27">
        <v>70721558</v>
      </c>
      <c r="I150" s="27" t="s">
        <v>254</v>
      </c>
      <c r="J150" s="27" t="s">
        <v>255</v>
      </c>
      <c r="K150" s="27" t="s">
        <v>25</v>
      </c>
      <c r="L150" s="27" t="s">
        <v>256</v>
      </c>
      <c r="M150" s="27" t="s">
        <v>27</v>
      </c>
      <c r="N150" s="27" t="str">
        <f>VLOOKUP(A150,'[1]PREP 491'!$A:$H,8,0)</f>
        <v>ORIENTE</v>
      </c>
      <c r="O150" s="27" t="s">
        <v>203</v>
      </c>
      <c r="P150" s="33">
        <v>45912</v>
      </c>
      <c r="Q150" s="27"/>
      <c r="R150" s="27" t="s">
        <v>31</v>
      </c>
      <c r="S150" s="27"/>
      <c r="T150" s="29">
        <f t="shared" si="12"/>
        <v>45905.906817129631</v>
      </c>
      <c r="U150" s="30">
        <f t="shared" ca="1" si="13"/>
        <v>-30.093182870368764</v>
      </c>
      <c r="V150" s="31" t="str">
        <f t="shared" si="14"/>
        <v>EJECUTADO</v>
      </c>
    </row>
    <row r="151" spans="1:22" customFormat="1" ht="15" x14ac:dyDescent="0.25">
      <c r="A151" s="31">
        <v>23525869</v>
      </c>
      <c r="B151" s="7" t="e">
        <f>VLOOKUP(A151,'INGRESO DIARIO'!A:A,1,0)</f>
        <v>#N/A</v>
      </c>
      <c r="C151" s="27" t="s">
        <v>20</v>
      </c>
      <c r="D151" s="32" t="s">
        <v>257</v>
      </c>
      <c r="E151" s="27" t="s">
        <v>22</v>
      </c>
      <c r="F151" s="28">
        <v>45897.70553240741</v>
      </c>
      <c r="G151" s="28">
        <v>45901.906967592593</v>
      </c>
      <c r="H151" s="27">
        <v>43973562</v>
      </c>
      <c r="I151" s="27" t="s">
        <v>258</v>
      </c>
      <c r="J151" s="27" t="s">
        <v>259</v>
      </c>
      <c r="K151" s="27" t="s">
        <v>25</v>
      </c>
      <c r="L151" s="27" t="s">
        <v>260</v>
      </c>
      <c r="M151" s="27" t="s">
        <v>27</v>
      </c>
      <c r="N151" s="27" t="str">
        <f>VLOOKUP(A151,'[1]PREP 491'!$A:$H,8,0)</f>
        <v>ORIENTE</v>
      </c>
      <c r="O151" s="27" t="s">
        <v>203</v>
      </c>
      <c r="P151" s="33">
        <v>45912</v>
      </c>
      <c r="Q151" s="27"/>
      <c r="R151" s="27" t="s">
        <v>31</v>
      </c>
      <c r="S151" s="27"/>
      <c r="T151" s="29">
        <f t="shared" si="12"/>
        <v>45905.906967592593</v>
      </c>
      <c r="U151" s="30">
        <f t="shared" ca="1" si="13"/>
        <v>-30.093032407407009</v>
      </c>
      <c r="V151" s="31" t="str">
        <f t="shared" si="14"/>
        <v>EJECUTADO</v>
      </c>
    </row>
    <row r="152" spans="1:22" customFormat="1" ht="15" x14ac:dyDescent="0.25">
      <c r="A152" s="31">
        <v>23526634</v>
      </c>
      <c r="B152" s="7" t="e">
        <f>VLOOKUP(A152,'INGRESO DIARIO'!A:A,1,0)</f>
        <v>#N/A</v>
      </c>
      <c r="C152" s="27" t="s">
        <v>20</v>
      </c>
      <c r="D152" s="32" t="s">
        <v>261</v>
      </c>
      <c r="E152" s="27" t="s">
        <v>22</v>
      </c>
      <c r="F152" s="28">
        <v>45898.529305555552</v>
      </c>
      <c r="G152" s="28">
        <v>45901.906712962962</v>
      </c>
      <c r="H152" s="27">
        <v>32017428</v>
      </c>
      <c r="I152" s="27" t="s">
        <v>262</v>
      </c>
      <c r="J152" s="27" t="s">
        <v>263</v>
      </c>
      <c r="K152" s="27" t="s">
        <v>25</v>
      </c>
      <c r="L152" s="27" t="s">
        <v>264</v>
      </c>
      <c r="M152" s="27" t="s">
        <v>27</v>
      </c>
      <c r="N152" s="27" t="str">
        <f>VLOOKUP(A152,'[1]PREP 491'!$A:$H,8,0)</f>
        <v>OCCIDENTE</v>
      </c>
      <c r="O152" s="27" t="s">
        <v>92</v>
      </c>
      <c r="P152" s="33">
        <v>45912</v>
      </c>
      <c r="Q152" s="27"/>
      <c r="R152" s="27" t="s">
        <v>31</v>
      </c>
      <c r="S152" s="27"/>
      <c r="T152" s="29">
        <f t="shared" si="12"/>
        <v>45905.906712962962</v>
      </c>
      <c r="U152" s="30">
        <f t="shared" ca="1" si="13"/>
        <v>-30.093287037037953</v>
      </c>
      <c r="V152" s="31" t="str">
        <f t="shared" si="14"/>
        <v>EJECUTADO</v>
      </c>
    </row>
    <row r="153" spans="1:22" customFormat="1" ht="15" x14ac:dyDescent="0.25">
      <c r="A153" s="31">
        <v>23520427</v>
      </c>
      <c r="B153" s="7" t="e">
        <f>VLOOKUP(A153,'INGRESO DIARIO'!A:A,1,0)</f>
        <v>#N/A</v>
      </c>
      <c r="C153" s="27" t="s">
        <v>20</v>
      </c>
      <c r="D153" s="32" t="s">
        <v>519</v>
      </c>
      <c r="E153" s="27" t="s">
        <v>22</v>
      </c>
      <c r="F153" s="28">
        <v>45891.692164351851</v>
      </c>
      <c r="G153" s="28">
        <v>45901.906828703701</v>
      </c>
      <c r="H153" s="27">
        <v>43103515</v>
      </c>
      <c r="I153" s="27" t="s">
        <v>520</v>
      </c>
      <c r="J153" s="27" t="s">
        <v>521</v>
      </c>
      <c r="K153" s="27" t="s">
        <v>25</v>
      </c>
      <c r="L153" s="27" t="s">
        <v>522</v>
      </c>
      <c r="M153" s="27" t="s">
        <v>27</v>
      </c>
      <c r="N153" s="27" t="str">
        <f>VLOOKUP(A153,'[1]PREP 491'!$A:$H,8,0)</f>
        <v>ORIENTE</v>
      </c>
      <c r="O153" s="27" t="s">
        <v>203</v>
      </c>
      <c r="P153" s="33">
        <v>45912</v>
      </c>
      <c r="Q153" s="27"/>
      <c r="R153" s="27" t="s">
        <v>31</v>
      </c>
      <c r="S153" s="27"/>
      <c r="T153" s="29">
        <f t="shared" si="12"/>
        <v>45905.906828703701</v>
      </c>
      <c r="U153" s="30">
        <f t="shared" ca="1" si="13"/>
        <v>-30.093171296299261</v>
      </c>
      <c r="V153" s="31" t="str">
        <f t="shared" si="14"/>
        <v>EJECUTADO</v>
      </c>
    </row>
    <row r="154" spans="1:22" customFormat="1" ht="15" x14ac:dyDescent="0.25">
      <c r="A154" s="7">
        <v>23534830</v>
      </c>
      <c r="B154" s="7" t="e">
        <f>VLOOKUP(A154,'INGRESO DIARIO'!A:A,1,0)</f>
        <v>#N/A</v>
      </c>
      <c r="C154" s="6" t="s">
        <v>48</v>
      </c>
      <c r="D154" s="13" t="s">
        <v>296</v>
      </c>
      <c r="E154" s="6" t="s">
        <v>22</v>
      </c>
      <c r="F154" s="12">
        <v>45909.551770833335</v>
      </c>
      <c r="G154" s="12">
        <v>45909.551817129628</v>
      </c>
      <c r="H154" s="6">
        <v>71991568</v>
      </c>
      <c r="I154" s="6" t="s">
        <v>297</v>
      </c>
      <c r="J154" s="6" t="s">
        <v>298</v>
      </c>
      <c r="K154" s="6" t="s">
        <v>25</v>
      </c>
      <c r="L154" s="6" t="s">
        <v>299</v>
      </c>
      <c r="M154" s="6" t="s">
        <v>27</v>
      </c>
      <c r="N154" s="6" t="s">
        <v>65</v>
      </c>
      <c r="O154" s="6" t="s">
        <v>30</v>
      </c>
      <c r="P154" s="18">
        <v>45911</v>
      </c>
      <c r="Q154" s="6" t="s">
        <v>30</v>
      </c>
      <c r="R154" s="6" t="s">
        <v>141</v>
      </c>
      <c r="S154" s="6" t="s">
        <v>300</v>
      </c>
      <c r="T154" s="8">
        <f t="shared" si="12"/>
        <v>45913.551817129628</v>
      </c>
      <c r="U154" s="11">
        <f t="shared" ca="1" si="13"/>
        <v>-22.448182870371966</v>
      </c>
      <c r="V154" s="7" t="str">
        <f t="shared" ca="1" si="14"/>
        <v>VENCIDO</v>
      </c>
    </row>
    <row r="155" spans="1:22" customFormat="1" ht="15" x14ac:dyDescent="0.25">
      <c r="A155" s="7">
        <v>23532476</v>
      </c>
      <c r="B155" s="7" t="e">
        <f>VLOOKUP(A155,'INGRESO DIARIO'!A:A,1,0)</f>
        <v>#N/A</v>
      </c>
      <c r="C155" s="6" t="s">
        <v>20</v>
      </c>
      <c r="D155" s="13" t="s">
        <v>270</v>
      </c>
      <c r="E155" s="6" t="s">
        <v>22</v>
      </c>
      <c r="F155" s="12">
        <v>45905.527673611112</v>
      </c>
      <c r="G155" s="12">
        <v>45905.527719907404</v>
      </c>
      <c r="H155" s="6">
        <v>8433349</v>
      </c>
      <c r="I155" s="6" t="s">
        <v>271</v>
      </c>
      <c r="J155" s="6" t="s">
        <v>272</v>
      </c>
      <c r="K155" s="6" t="s">
        <v>25</v>
      </c>
      <c r="L155" s="6" t="s">
        <v>273</v>
      </c>
      <c r="M155" s="6" t="s">
        <v>27</v>
      </c>
      <c r="N155" s="6" t="s">
        <v>43</v>
      </c>
      <c r="O155" s="6" t="s">
        <v>29</v>
      </c>
      <c r="P155" s="18">
        <v>45911</v>
      </c>
      <c r="Q155" s="6" t="s">
        <v>30</v>
      </c>
      <c r="R155" s="6" t="s">
        <v>31</v>
      </c>
      <c r="S155" s="6" t="s">
        <v>30</v>
      </c>
      <c r="T155" s="8">
        <f t="shared" si="12"/>
        <v>45909.527719907404</v>
      </c>
      <c r="U155" s="11">
        <f t="shared" ca="1" si="13"/>
        <v>-26.472280092595611</v>
      </c>
      <c r="V155" s="7" t="str">
        <f t="shared" si="14"/>
        <v>EJECUTADO</v>
      </c>
    </row>
    <row r="156" spans="1:22" customFormat="1" ht="15" x14ac:dyDescent="0.25">
      <c r="A156" s="7">
        <v>23531239</v>
      </c>
      <c r="B156" s="7" t="e">
        <f>VLOOKUP(A156,'INGRESO DIARIO'!A:A,1,0)</f>
        <v>#N/A</v>
      </c>
      <c r="C156" s="6" t="s">
        <v>32</v>
      </c>
      <c r="D156" s="13" t="s">
        <v>274</v>
      </c>
      <c r="E156" s="6" t="s">
        <v>22</v>
      </c>
      <c r="F156" s="12">
        <v>45904.386805555558</v>
      </c>
      <c r="G156" s="12">
        <v>45905.491655092592</v>
      </c>
      <c r="H156" s="6">
        <v>1128393748</v>
      </c>
      <c r="I156" s="6" t="s">
        <v>275</v>
      </c>
      <c r="J156" s="6" t="s">
        <v>276</v>
      </c>
      <c r="K156" s="6" t="s">
        <v>25</v>
      </c>
      <c r="L156" s="6" t="s">
        <v>277</v>
      </c>
      <c r="M156" s="6" t="s">
        <v>27</v>
      </c>
      <c r="N156" s="6" t="s">
        <v>65</v>
      </c>
      <c r="O156" s="6" t="s">
        <v>92</v>
      </c>
      <c r="P156" s="18">
        <v>45911</v>
      </c>
      <c r="Q156" s="6" t="s">
        <v>30</v>
      </c>
      <c r="R156" s="6" t="s">
        <v>31</v>
      </c>
      <c r="S156" s="6" t="s">
        <v>278</v>
      </c>
      <c r="T156" s="8">
        <f t="shared" si="12"/>
        <v>45909.491655092592</v>
      </c>
      <c r="U156" s="11">
        <f t="shared" ca="1" si="13"/>
        <v>-26.508344907408173</v>
      </c>
      <c r="V156" s="7" t="str">
        <f t="shared" si="14"/>
        <v>EJECUTADO</v>
      </c>
    </row>
    <row r="157" spans="1:22" customFormat="1" ht="15" x14ac:dyDescent="0.25">
      <c r="A157" s="7">
        <v>23529367</v>
      </c>
      <c r="B157" s="7" t="e">
        <f>VLOOKUP(A157,'INGRESO DIARIO'!A:A,1,0)</f>
        <v>#N/A</v>
      </c>
      <c r="C157" s="6" t="s">
        <v>20</v>
      </c>
      <c r="D157" s="6" t="s">
        <v>279</v>
      </c>
      <c r="E157" s="6" t="s">
        <v>34</v>
      </c>
      <c r="F157" s="12">
        <v>45902.677453703705</v>
      </c>
      <c r="G157" s="12">
        <v>45902.677499999998</v>
      </c>
      <c r="H157" s="6">
        <v>1007237967</v>
      </c>
      <c r="I157" s="6" t="s">
        <v>280</v>
      </c>
      <c r="J157" s="6" t="s">
        <v>281</v>
      </c>
      <c r="K157" s="6" t="s">
        <v>25</v>
      </c>
      <c r="L157" s="6" t="s">
        <v>282</v>
      </c>
      <c r="M157" s="6" t="s">
        <v>42</v>
      </c>
      <c r="N157" s="6" t="s">
        <v>43</v>
      </c>
      <c r="O157" s="6" t="s">
        <v>29</v>
      </c>
      <c r="P157" s="18">
        <v>45911</v>
      </c>
      <c r="Q157" s="6" t="s">
        <v>30</v>
      </c>
      <c r="R157" s="6" t="s">
        <v>31</v>
      </c>
      <c r="S157" s="6" t="s">
        <v>30</v>
      </c>
      <c r="T157" s="8">
        <f t="shared" si="12"/>
        <v>45909.677499999998</v>
      </c>
      <c r="U157" s="11">
        <f t="shared" ca="1" si="13"/>
        <v>-26.322500000002037</v>
      </c>
      <c r="V157" s="7" t="str">
        <f t="shared" si="14"/>
        <v>EJECUTADO</v>
      </c>
    </row>
    <row r="158" spans="1:22" customFormat="1" ht="15" x14ac:dyDescent="0.25">
      <c r="A158" s="7">
        <v>23529007</v>
      </c>
      <c r="B158" s="7" t="e">
        <f>VLOOKUP(A158,'INGRESO DIARIO'!A:A,1,0)</f>
        <v>#N/A</v>
      </c>
      <c r="C158" s="6" t="s">
        <v>20</v>
      </c>
      <c r="D158" s="6" t="s">
        <v>283</v>
      </c>
      <c r="E158" s="6" t="s">
        <v>34</v>
      </c>
      <c r="F158" s="12">
        <v>45902.585520833331</v>
      </c>
      <c r="G158" s="12">
        <v>45902.58556712963</v>
      </c>
      <c r="H158" s="6">
        <v>71682726</v>
      </c>
      <c r="I158" s="6" t="s">
        <v>284</v>
      </c>
      <c r="J158" s="6" t="s">
        <v>285</v>
      </c>
      <c r="K158" s="6" t="s">
        <v>25</v>
      </c>
      <c r="L158" s="6" t="s">
        <v>286</v>
      </c>
      <c r="M158" s="6" t="s">
        <v>42</v>
      </c>
      <c r="N158" s="6" t="s">
        <v>43</v>
      </c>
      <c r="O158" s="6" t="s">
        <v>29</v>
      </c>
      <c r="P158" s="18">
        <v>45911</v>
      </c>
      <c r="Q158" s="6" t="s">
        <v>30</v>
      </c>
      <c r="R158" s="6" t="s">
        <v>31</v>
      </c>
      <c r="S158" s="6" t="s">
        <v>30</v>
      </c>
      <c r="T158" s="8">
        <f t="shared" si="12"/>
        <v>45909.58556712963</v>
      </c>
      <c r="U158" s="11">
        <f t="shared" ca="1" si="13"/>
        <v>-26.414432870369637</v>
      </c>
      <c r="V158" s="7" t="str">
        <f t="shared" si="14"/>
        <v>EJECUTADO</v>
      </c>
    </row>
    <row r="159" spans="1:22" customFormat="1" ht="15" x14ac:dyDescent="0.25">
      <c r="A159" s="7">
        <v>23533771</v>
      </c>
      <c r="B159" s="7" t="e">
        <f>VLOOKUP(A159,'INGRESO DIARIO'!A:A,1,0)</f>
        <v>#N/A</v>
      </c>
      <c r="C159" s="6" t="s">
        <v>48</v>
      </c>
      <c r="D159" s="13" t="s">
        <v>287</v>
      </c>
      <c r="E159" s="6" t="s">
        <v>22</v>
      </c>
      <c r="F159" s="12">
        <v>45908.558645833335</v>
      </c>
      <c r="G159" s="12">
        <v>45908.558680555558</v>
      </c>
      <c r="H159" s="6">
        <v>43041584</v>
      </c>
      <c r="I159" s="6" t="s">
        <v>288</v>
      </c>
      <c r="J159" s="6" t="s">
        <v>289</v>
      </c>
      <c r="K159" s="6" t="s">
        <v>25</v>
      </c>
      <c r="L159" s="6" t="s">
        <v>290</v>
      </c>
      <c r="M159" s="6" t="s">
        <v>27</v>
      </c>
      <c r="N159" s="6" t="s">
        <v>65</v>
      </c>
      <c r="O159" s="6" t="s">
        <v>92</v>
      </c>
      <c r="P159" s="18">
        <v>45911</v>
      </c>
      <c r="Q159" s="6" t="s">
        <v>30</v>
      </c>
      <c r="R159" s="6" t="s">
        <v>31</v>
      </c>
      <c r="S159" s="6" t="s">
        <v>30</v>
      </c>
      <c r="T159" s="8">
        <f t="shared" si="12"/>
        <v>45912.558680555558</v>
      </c>
      <c r="U159" s="11">
        <f t="shared" ca="1" si="13"/>
        <v>-23.441319444442343</v>
      </c>
      <c r="V159" s="7" t="str">
        <f t="shared" si="14"/>
        <v>EJECUTADO</v>
      </c>
    </row>
    <row r="160" spans="1:22" customFormat="1" ht="15" x14ac:dyDescent="0.25">
      <c r="A160" s="7">
        <v>23533945</v>
      </c>
      <c r="B160" s="7" t="e">
        <f>VLOOKUP(A160,'INGRESO DIARIO'!A:A,1,0)</f>
        <v>#N/A</v>
      </c>
      <c r="C160" s="6" t="s">
        <v>48</v>
      </c>
      <c r="D160" s="6" t="s">
        <v>301</v>
      </c>
      <c r="E160" s="6" t="s">
        <v>34</v>
      </c>
      <c r="F160" s="12">
        <v>45908.641724537039</v>
      </c>
      <c r="G160" s="12">
        <v>45908.641759259262</v>
      </c>
      <c r="H160" s="6">
        <v>98663543</v>
      </c>
      <c r="I160" s="6" t="s">
        <v>302</v>
      </c>
      <c r="J160" s="6" t="s">
        <v>303</v>
      </c>
      <c r="K160" s="6" t="s">
        <v>25</v>
      </c>
      <c r="L160" s="6" t="s">
        <v>304</v>
      </c>
      <c r="M160" s="6" t="s">
        <v>42</v>
      </c>
      <c r="N160" s="6" t="s">
        <v>43</v>
      </c>
      <c r="O160" s="6" t="s">
        <v>29</v>
      </c>
      <c r="P160" s="18">
        <v>45911</v>
      </c>
      <c r="Q160" s="6" t="s">
        <v>30</v>
      </c>
      <c r="R160" s="6" t="s">
        <v>31</v>
      </c>
      <c r="S160" s="6" t="s">
        <v>30</v>
      </c>
      <c r="T160" s="8">
        <f t="shared" si="12"/>
        <v>45915.641759259262</v>
      </c>
      <c r="U160" s="11">
        <f t="shared" ca="1" si="13"/>
        <v>-20.358240740737529</v>
      </c>
      <c r="V160" s="7" t="str">
        <f t="shared" si="14"/>
        <v>EJECUTADO</v>
      </c>
    </row>
    <row r="161" spans="1:22" customFormat="1" ht="15" x14ac:dyDescent="0.25">
      <c r="A161" s="7">
        <v>23534498</v>
      </c>
      <c r="B161" s="7" t="e">
        <f>VLOOKUP(A161,'INGRESO DIARIO'!A:A,1,0)</f>
        <v>#N/A</v>
      </c>
      <c r="C161" s="6" t="s">
        <v>32</v>
      </c>
      <c r="D161" s="13" t="s">
        <v>305</v>
      </c>
      <c r="E161" s="6" t="s">
        <v>22</v>
      </c>
      <c r="F161" s="12">
        <v>45909.326851851853</v>
      </c>
      <c r="G161" s="12">
        <v>45910.289606481485</v>
      </c>
      <c r="H161" s="6">
        <v>1037649368</v>
      </c>
      <c r="I161" s="6" t="s">
        <v>306</v>
      </c>
      <c r="J161" s="6" t="s">
        <v>307</v>
      </c>
      <c r="K161" s="6" t="s">
        <v>25</v>
      </c>
      <c r="L161" s="6" t="s">
        <v>308</v>
      </c>
      <c r="M161" s="6" t="s">
        <v>27</v>
      </c>
      <c r="N161" s="6" t="s">
        <v>65</v>
      </c>
      <c r="O161" s="6" t="s">
        <v>92</v>
      </c>
      <c r="P161" s="18">
        <v>45911</v>
      </c>
      <c r="Q161" s="6" t="s">
        <v>30</v>
      </c>
      <c r="R161" s="6" t="s">
        <v>31</v>
      </c>
      <c r="S161" s="6" t="s">
        <v>30</v>
      </c>
      <c r="T161" s="8">
        <f t="shared" si="12"/>
        <v>45914.289606481485</v>
      </c>
      <c r="U161" s="11">
        <f t="shared" ca="1" si="13"/>
        <v>-21.710393518515048</v>
      </c>
      <c r="V161" s="7" t="str">
        <f t="shared" si="14"/>
        <v>EJECUTADO</v>
      </c>
    </row>
    <row r="162" spans="1:22" customFormat="1" ht="15" x14ac:dyDescent="0.25">
      <c r="A162" s="7">
        <v>23534499</v>
      </c>
      <c r="B162" s="7" t="e">
        <f>VLOOKUP(A162,'INGRESO DIARIO'!A:A,1,0)</f>
        <v>#N/A</v>
      </c>
      <c r="C162" s="6" t="s">
        <v>32</v>
      </c>
      <c r="D162" s="13" t="s">
        <v>309</v>
      </c>
      <c r="E162" s="6" t="s">
        <v>22</v>
      </c>
      <c r="F162" s="12">
        <v>45909.327928240738</v>
      </c>
      <c r="G162" s="12">
        <v>45910.26053240741</v>
      </c>
      <c r="H162" s="6">
        <v>1037649368</v>
      </c>
      <c r="I162" s="6" t="s">
        <v>306</v>
      </c>
      <c r="J162" s="6" t="s">
        <v>307</v>
      </c>
      <c r="K162" s="6" t="s">
        <v>25</v>
      </c>
      <c r="L162" s="6" t="s">
        <v>310</v>
      </c>
      <c r="M162" s="6" t="s">
        <v>27</v>
      </c>
      <c r="N162" s="6" t="s">
        <v>65</v>
      </c>
      <c r="O162" s="6" t="s">
        <v>92</v>
      </c>
      <c r="P162" s="18">
        <v>45911</v>
      </c>
      <c r="Q162" s="6" t="s">
        <v>30</v>
      </c>
      <c r="R162" s="6" t="s">
        <v>31</v>
      </c>
      <c r="S162" s="6" t="s">
        <v>30</v>
      </c>
      <c r="T162" s="8">
        <f t="shared" ref="T162:T196" si="15">+IF(M162="RURAL",(G162+7),IF(M162="URBANA",(G162+4),""))</f>
        <v>45914.26053240741</v>
      </c>
      <c r="U162" s="11">
        <f t="shared" ref="U162:U193" ca="1" si="16">IF(T162&lt;&gt;0,+T162-TODAY()+1,"")</f>
        <v>-21.73946759258979</v>
      </c>
      <c r="V162" s="7" t="str">
        <f t="shared" ref="V162:V193" si="17">IF(R162&lt;&gt;"OK",IF(U162&lt;=0,"VENCIDO",IF(AND(U162&gt;0,U162&lt;=4),"ALERTA","A TIEMPO")),"EJECUTADO")</f>
        <v>EJECUTADO</v>
      </c>
    </row>
    <row r="163" spans="1:22" customFormat="1" ht="15" x14ac:dyDescent="0.25">
      <c r="A163" s="7">
        <v>23527981</v>
      </c>
      <c r="B163" s="7" t="e">
        <f>VLOOKUP(A163,'INGRESO DIARIO'!A:A,1,0)</f>
        <v>#N/A</v>
      </c>
      <c r="C163" s="6" t="s">
        <v>32</v>
      </c>
      <c r="D163" s="6" t="s">
        <v>311</v>
      </c>
      <c r="E163" s="6" t="s">
        <v>22</v>
      </c>
      <c r="F163" s="12">
        <v>45901.612592592595</v>
      </c>
      <c r="G163" s="12">
        <v>45902.575590277775</v>
      </c>
      <c r="H163" s="6">
        <v>42985801</v>
      </c>
      <c r="I163" s="6" t="s">
        <v>312</v>
      </c>
      <c r="J163" s="6" t="s">
        <v>313</v>
      </c>
      <c r="K163" s="6" t="s">
        <v>25</v>
      </c>
      <c r="L163" s="6" t="s">
        <v>314</v>
      </c>
      <c r="M163" s="6" t="s">
        <v>27</v>
      </c>
      <c r="N163" s="6" t="s">
        <v>65</v>
      </c>
      <c r="O163" s="6" t="s">
        <v>92</v>
      </c>
      <c r="P163" s="18">
        <v>45911</v>
      </c>
      <c r="Q163" s="6" t="s">
        <v>30</v>
      </c>
      <c r="R163" s="6" t="s">
        <v>31</v>
      </c>
      <c r="S163" s="6" t="s">
        <v>278</v>
      </c>
      <c r="T163" s="8">
        <f t="shared" si="15"/>
        <v>45906.575590277775</v>
      </c>
      <c r="U163" s="11">
        <f t="shared" ca="1" si="16"/>
        <v>-29.424409722225391</v>
      </c>
      <c r="V163" s="7" t="str">
        <f t="shared" si="17"/>
        <v>EJECUTADO</v>
      </c>
    </row>
    <row r="164" spans="1:22" customFormat="1" ht="15" x14ac:dyDescent="0.25">
      <c r="A164" s="7">
        <v>23532148</v>
      </c>
      <c r="B164" s="7" t="e">
        <f>VLOOKUP(A164,'INGRESO DIARIO'!A:A,1,0)</f>
        <v>#N/A</v>
      </c>
      <c r="C164" s="6" t="s">
        <v>48</v>
      </c>
      <c r="D164" s="13" t="s">
        <v>323</v>
      </c>
      <c r="E164" s="6" t="s">
        <v>22</v>
      </c>
      <c r="F164" s="12">
        <v>45905.360706018517</v>
      </c>
      <c r="G164" s="12">
        <v>45905.652488425927</v>
      </c>
      <c r="H164" s="6">
        <v>3539248</v>
      </c>
      <c r="I164" s="6" t="s">
        <v>324</v>
      </c>
      <c r="J164" s="6" t="s">
        <v>325</v>
      </c>
      <c r="K164" s="6" t="s">
        <v>25</v>
      </c>
      <c r="L164" s="6" t="s">
        <v>326</v>
      </c>
      <c r="M164" s="6" t="s">
        <v>27</v>
      </c>
      <c r="N164" s="6" t="s">
        <v>65</v>
      </c>
      <c r="O164" s="6" t="s">
        <v>30</v>
      </c>
      <c r="P164" s="18">
        <v>45910</v>
      </c>
      <c r="Q164" s="6" t="s">
        <v>30</v>
      </c>
      <c r="R164" s="6" t="s">
        <v>141</v>
      </c>
      <c r="S164" s="6" t="s">
        <v>327</v>
      </c>
      <c r="T164" s="8">
        <f t="shared" si="15"/>
        <v>45909.652488425927</v>
      </c>
      <c r="U164" s="11">
        <f t="shared" ca="1" si="16"/>
        <v>-26.347511574072996</v>
      </c>
      <c r="V164" s="7" t="str">
        <f t="shared" ca="1" si="17"/>
        <v>VENCIDO</v>
      </c>
    </row>
    <row r="165" spans="1:22" customFormat="1" ht="15" x14ac:dyDescent="0.25">
      <c r="A165" s="7">
        <v>23529382</v>
      </c>
      <c r="B165" s="7" t="e">
        <f>VLOOKUP(A165,'INGRESO DIARIO'!A:A,1,0)</f>
        <v>#N/A</v>
      </c>
      <c r="C165" s="6" t="s">
        <v>48</v>
      </c>
      <c r="D165" s="6" t="s">
        <v>315</v>
      </c>
      <c r="E165" s="6" t="s">
        <v>22</v>
      </c>
      <c r="F165" s="12">
        <v>45902.68141203704</v>
      </c>
      <c r="G165" s="12">
        <v>45902.681481481479</v>
      </c>
      <c r="H165" s="6">
        <v>8358162</v>
      </c>
      <c r="I165" s="6" t="s">
        <v>316</v>
      </c>
      <c r="J165" s="6" t="s">
        <v>317</v>
      </c>
      <c r="K165" s="6" t="s">
        <v>25</v>
      </c>
      <c r="L165" s="6" t="s">
        <v>318</v>
      </c>
      <c r="M165" s="6" t="s">
        <v>27</v>
      </c>
      <c r="N165" s="6" t="s">
        <v>43</v>
      </c>
      <c r="O165" s="6" t="s">
        <v>29</v>
      </c>
      <c r="P165" s="18">
        <v>45910</v>
      </c>
      <c r="Q165" s="6" t="s">
        <v>30</v>
      </c>
      <c r="R165" s="6" t="s">
        <v>31</v>
      </c>
      <c r="S165" s="6" t="s">
        <v>30</v>
      </c>
      <c r="T165" s="8">
        <f t="shared" si="15"/>
        <v>45906.681481481479</v>
      </c>
      <c r="U165" s="11">
        <f t="shared" ca="1" si="16"/>
        <v>-29.318518518521159</v>
      </c>
      <c r="V165" s="7" t="str">
        <f t="shared" si="17"/>
        <v>EJECUTADO</v>
      </c>
    </row>
    <row r="166" spans="1:22" customFormat="1" ht="15" x14ac:dyDescent="0.25">
      <c r="A166" s="7">
        <v>23529397</v>
      </c>
      <c r="B166" s="7" t="e">
        <f>VLOOKUP(A166,'INGRESO DIARIO'!A:A,1,0)</f>
        <v>#N/A</v>
      </c>
      <c r="C166" s="6" t="s">
        <v>48</v>
      </c>
      <c r="D166" s="6" t="s">
        <v>319</v>
      </c>
      <c r="E166" s="6" t="s">
        <v>22</v>
      </c>
      <c r="F166" s="12">
        <v>45902.692395833335</v>
      </c>
      <c r="G166" s="12">
        <v>45902.692430555559</v>
      </c>
      <c r="H166" s="6">
        <v>8160444</v>
      </c>
      <c r="I166" s="6" t="s">
        <v>320</v>
      </c>
      <c r="J166" s="6" t="s">
        <v>321</v>
      </c>
      <c r="K166" s="6" t="s">
        <v>25</v>
      </c>
      <c r="L166" s="6" t="s">
        <v>322</v>
      </c>
      <c r="M166" s="6" t="s">
        <v>27</v>
      </c>
      <c r="N166" s="6" t="s">
        <v>65</v>
      </c>
      <c r="O166" s="6" t="s">
        <v>92</v>
      </c>
      <c r="P166" s="18">
        <v>45910</v>
      </c>
      <c r="Q166" s="6" t="s">
        <v>30</v>
      </c>
      <c r="R166" s="6" t="s">
        <v>31</v>
      </c>
      <c r="S166" s="6" t="s">
        <v>30</v>
      </c>
      <c r="T166" s="8">
        <f t="shared" si="15"/>
        <v>45906.692430555559</v>
      </c>
      <c r="U166" s="11">
        <f t="shared" ca="1" si="16"/>
        <v>-29.307569444441469</v>
      </c>
      <c r="V166" s="7" t="str">
        <f t="shared" si="17"/>
        <v>EJECUTADO</v>
      </c>
    </row>
    <row r="167" spans="1:22" customFormat="1" ht="15" x14ac:dyDescent="0.25">
      <c r="A167" s="7">
        <v>23533561</v>
      </c>
      <c r="B167" s="7" t="e">
        <f>VLOOKUP(A167,'INGRESO DIARIO'!A:A,1,0)</f>
        <v>#N/A</v>
      </c>
      <c r="C167" s="6" t="s">
        <v>20</v>
      </c>
      <c r="D167" s="13" t="s">
        <v>328</v>
      </c>
      <c r="E167" s="6" t="s">
        <v>22</v>
      </c>
      <c r="F167" s="12">
        <v>45908.45103009259</v>
      </c>
      <c r="G167" s="12">
        <v>45908.45107638889</v>
      </c>
      <c r="H167" s="6">
        <v>43820406</v>
      </c>
      <c r="I167" s="6" t="s">
        <v>329</v>
      </c>
      <c r="J167" s="6" t="s">
        <v>330</v>
      </c>
      <c r="K167" s="6" t="s">
        <v>25</v>
      </c>
      <c r="L167" s="6" t="s">
        <v>331</v>
      </c>
      <c r="M167" s="6" t="s">
        <v>27</v>
      </c>
      <c r="N167" s="6" t="s">
        <v>65</v>
      </c>
      <c r="O167" s="6" t="s">
        <v>92</v>
      </c>
      <c r="P167" s="18">
        <v>45910</v>
      </c>
      <c r="Q167" s="6" t="s">
        <v>30</v>
      </c>
      <c r="R167" s="6" t="s">
        <v>31</v>
      </c>
      <c r="S167" s="6" t="s">
        <v>30</v>
      </c>
      <c r="T167" s="8">
        <f t="shared" si="15"/>
        <v>45912.45107638889</v>
      </c>
      <c r="U167" s="11">
        <f t="shared" ca="1" si="16"/>
        <v>-23.548923611109785</v>
      </c>
      <c r="V167" s="7" t="str">
        <f t="shared" si="17"/>
        <v>EJECUTADO</v>
      </c>
    </row>
    <row r="168" spans="1:22" customFormat="1" ht="15" x14ac:dyDescent="0.25">
      <c r="A168" s="7">
        <v>23533740</v>
      </c>
      <c r="B168" s="7" t="e">
        <f>VLOOKUP(A168,'INGRESO DIARIO'!A:A,1,0)</f>
        <v>#N/A</v>
      </c>
      <c r="C168" s="6" t="s">
        <v>20</v>
      </c>
      <c r="D168" s="13" t="s">
        <v>332</v>
      </c>
      <c r="E168" s="6" t="s">
        <v>22</v>
      </c>
      <c r="F168" s="12">
        <v>45908.530763888892</v>
      </c>
      <c r="G168" s="12">
        <v>45908.530798611115</v>
      </c>
      <c r="H168" s="6">
        <v>3349466</v>
      </c>
      <c r="I168" s="6" t="s">
        <v>333</v>
      </c>
      <c r="J168" s="6" t="s">
        <v>334</v>
      </c>
      <c r="K168" s="6" t="s">
        <v>25</v>
      </c>
      <c r="L168" s="6" t="s">
        <v>335</v>
      </c>
      <c r="M168" s="6" t="s">
        <v>27</v>
      </c>
      <c r="N168" s="6" t="s">
        <v>65</v>
      </c>
      <c r="O168" s="6" t="s">
        <v>92</v>
      </c>
      <c r="P168" s="18">
        <v>45910</v>
      </c>
      <c r="Q168" s="6" t="s">
        <v>30</v>
      </c>
      <c r="R168" s="6" t="s">
        <v>31</v>
      </c>
      <c r="S168" s="6" t="s">
        <v>30</v>
      </c>
      <c r="T168" s="8">
        <f t="shared" si="15"/>
        <v>45912.530798611115</v>
      </c>
      <c r="U168" s="11">
        <f t="shared" ca="1" si="16"/>
        <v>-23.469201388885267</v>
      </c>
      <c r="V168" s="7" t="str">
        <f t="shared" si="17"/>
        <v>EJECUTADO</v>
      </c>
    </row>
    <row r="169" spans="1:22" customFormat="1" ht="15" x14ac:dyDescent="0.25">
      <c r="A169" s="7">
        <v>23534055</v>
      </c>
      <c r="B169" s="7" t="e">
        <f>VLOOKUP(A169,'INGRESO DIARIO'!A:A,1,0)</f>
        <v>#N/A</v>
      </c>
      <c r="C169" s="6" t="s">
        <v>20</v>
      </c>
      <c r="D169" s="13" t="s">
        <v>336</v>
      </c>
      <c r="E169" s="6" t="s">
        <v>22</v>
      </c>
      <c r="F169" s="12">
        <v>45908.688298611109</v>
      </c>
      <c r="G169" s="12">
        <v>45908.688333333332</v>
      </c>
      <c r="H169" s="6">
        <v>1018343675</v>
      </c>
      <c r="I169" s="6" t="s">
        <v>337</v>
      </c>
      <c r="J169" s="6" t="s">
        <v>338</v>
      </c>
      <c r="K169" s="6" t="s">
        <v>25</v>
      </c>
      <c r="L169" s="6" t="s">
        <v>339</v>
      </c>
      <c r="M169" s="6" t="s">
        <v>27</v>
      </c>
      <c r="N169" s="6" t="s">
        <v>65</v>
      </c>
      <c r="O169" s="6" t="s">
        <v>92</v>
      </c>
      <c r="P169" s="18">
        <v>45910</v>
      </c>
      <c r="Q169" s="6" t="s">
        <v>30</v>
      </c>
      <c r="R169" s="6" t="s">
        <v>31</v>
      </c>
      <c r="S169" s="6" t="s">
        <v>30</v>
      </c>
      <c r="T169" s="8">
        <f t="shared" si="15"/>
        <v>45912.688333333332</v>
      </c>
      <c r="U169" s="11">
        <f t="shared" ca="1" si="16"/>
        <v>-23.311666666668316</v>
      </c>
      <c r="V169" s="7" t="str">
        <f t="shared" si="17"/>
        <v>EJECUTADO</v>
      </c>
    </row>
    <row r="170" spans="1:22" customFormat="1" ht="15" x14ac:dyDescent="0.25">
      <c r="A170" s="7">
        <v>23534497</v>
      </c>
      <c r="B170" s="7" t="e">
        <f>VLOOKUP(A170,'INGRESO DIARIO'!A:A,1,0)</f>
        <v>#N/A</v>
      </c>
      <c r="C170" s="6" t="s">
        <v>20</v>
      </c>
      <c r="D170" s="6" t="s">
        <v>340</v>
      </c>
      <c r="E170" s="6" t="s">
        <v>22</v>
      </c>
      <c r="F170" s="12">
        <v>45909.325069444443</v>
      </c>
      <c r="G170" s="12">
        <v>45909.325104166666</v>
      </c>
      <c r="H170" s="6">
        <v>70352625</v>
      </c>
      <c r="I170" s="6" t="s">
        <v>341</v>
      </c>
      <c r="J170" s="6" t="s">
        <v>342</v>
      </c>
      <c r="K170" s="6" t="s">
        <v>25</v>
      </c>
      <c r="L170" s="6" t="s">
        <v>343</v>
      </c>
      <c r="M170" s="6" t="s">
        <v>27</v>
      </c>
      <c r="N170" s="6" t="s">
        <v>65</v>
      </c>
      <c r="O170" s="6" t="s">
        <v>92</v>
      </c>
      <c r="P170" s="18">
        <v>45910</v>
      </c>
      <c r="Q170" s="6" t="s">
        <v>30</v>
      </c>
      <c r="R170" s="6" t="s">
        <v>31</v>
      </c>
      <c r="S170" s="6" t="s">
        <v>30</v>
      </c>
      <c r="T170" s="8">
        <f t="shared" si="15"/>
        <v>45913.325104166666</v>
      </c>
      <c r="U170" s="11">
        <f t="shared" ca="1" si="16"/>
        <v>-22.674895833333721</v>
      </c>
      <c r="V170" s="7" t="str">
        <f t="shared" si="17"/>
        <v>EJECUTADO</v>
      </c>
    </row>
    <row r="171" spans="1:22" customFormat="1" ht="15" x14ac:dyDescent="0.25">
      <c r="A171" s="7">
        <v>23532151</v>
      </c>
      <c r="B171" s="7" t="e">
        <f>VLOOKUP(A171,'INGRESO DIARIO'!A:A,1,0)</f>
        <v>#N/A</v>
      </c>
      <c r="C171" s="6" t="s">
        <v>20</v>
      </c>
      <c r="D171" s="13" t="s">
        <v>349</v>
      </c>
      <c r="E171" s="6" t="s">
        <v>22</v>
      </c>
      <c r="F171" s="12">
        <v>45905.362604166665</v>
      </c>
      <c r="G171" s="12">
        <v>45905.644560185188</v>
      </c>
      <c r="H171" s="6">
        <v>98569937</v>
      </c>
      <c r="I171" s="6" t="s">
        <v>350</v>
      </c>
      <c r="J171" s="6" t="s">
        <v>351</v>
      </c>
      <c r="K171" s="6" t="s">
        <v>25</v>
      </c>
      <c r="L171" s="6" t="s">
        <v>352</v>
      </c>
      <c r="M171" s="6" t="s">
        <v>27</v>
      </c>
      <c r="N171" s="6" t="s">
        <v>43</v>
      </c>
      <c r="O171" s="6" t="s">
        <v>29</v>
      </c>
      <c r="P171" s="18">
        <v>45909</v>
      </c>
      <c r="Q171" s="6" t="s">
        <v>30</v>
      </c>
      <c r="R171" s="6" t="s">
        <v>31</v>
      </c>
      <c r="S171" s="6" t="s">
        <v>30</v>
      </c>
      <c r="T171" s="8">
        <f t="shared" si="15"/>
        <v>45909.644560185188</v>
      </c>
      <c r="U171" s="11">
        <f t="shared" ca="1" si="16"/>
        <v>-26.355439814811689</v>
      </c>
      <c r="V171" s="7" t="str">
        <f t="shared" si="17"/>
        <v>EJECUTADO</v>
      </c>
    </row>
    <row r="172" spans="1:22" customFormat="1" ht="15" x14ac:dyDescent="0.25">
      <c r="A172" s="7">
        <v>23528678</v>
      </c>
      <c r="B172" s="7" t="e">
        <f>VLOOKUP(A172,'INGRESO DIARIO'!A:A,1,0)</f>
        <v>#N/A</v>
      </c>
      <c r="C172" s="6" t="s">
        <v>20</v>
      </c>
      <c r="D172" s="13" t="s">
        <v>353</v>
      </c>
      <c r="E172" s="6" t="s">
        <v>22</v>
      </c>
      <c r="F172" s="12">
        <v>45902.401388888888</v>
      </c>
      <c r="G172" s="12">
        <v>45902.401435185187</v>
      </c>
      <c r="H172" s="6">
        <v>29210046</v>
      </c>
      <c r="I172" s="6" t="s">
        <v>354</v>
      </c>
      <c r="J172" s="6" t="s">
        <v>355</v>
      </c>
      <c r="K172" s="6" t="s">
        <v>25</v>
      </c>
      <c r="L172" s="6" t="s">
        <v>356</v>
      </c>
      <c r="M172" s="6" t="s">
        <v>27</v>
      </c>
      <c r="N172" s="6" t="s">
        <v>28</v>
      </c>
      <c r="O172" s="6" t="s">
        <v>29</v>
      </c>
      <c r="P172" s="18">
        <v>45909</v>
      </c>
      <c r="Q172" s="6" t="s">
        <v>30</v>
      </c>
      <c r="R172" s="6" t="s">
        <v>31</v>
      </c>
      <c r="S172" s="6" t="s">
        <v>30</v>
      </c>
      <c r="T172" s="8">
        <f t="shared" si="15"/>
        <v>45906.401435185187</v>
      </c>
      <c r="U172" s="11">
        <f t="shared" ca="1" si="16"/>
        <v>-29.598564814812562</v>
      </c>
      <c r="V172" s="7" t="str">
        <f t="shared" si="17"/>
        <v>EJECUTADO</v>
      </c>
    </row>
    <row r="173" spans="1:22" customFormat="1" ht="15" x14ac:dyDescent="0.25">
      <c r="A173" s="7">
        <v>23530466</v>
      </c>
      <c r="B173" s="7" t="e">
        <f>VLOOKUP(A173,'INGRESO DIARIO'!A:A,1,0)</f>
        <v>#N/A</v>
      </c>
      <c r="C173" s="6" t="s">
        <v>48</v>
      </c>
      <c r="D173" s="6" t="s">
        <v>357</v>
      </c>
      <c r="E173" s="6" t="s">
        <v>22</v>
      </c>
      <c r="F173" s="12">
        <v>45903.555636574078</v>
      </c>
      <c r="G173" s="12">
        <v>45903.555659722224</v>
      </c>
      <c r="H173" s="6">
        <v>71656309</v>
      </c>
      <c r="I173" s="6" t="s">
        <v>358</v>
      </c>
      <c r="J173" s="6" t="s">
        <v>359</v>
      </c>
      <c r="K173" s="6" t="s">
        <v>25</v>
      </c>
      <c r="L173" s="6" t="s">
        <v>360</v>
      </c>
      <c r="M173" s="6" t="s">
        <v>27</v>
      </c>
      <c r="N173" s="6" t="s">
        <v>28</v>
      </c>
      <c r="O173" s="6" t="s">
        <v>29</v>
      </c>
      <c r="P173" s="18">
        <v>45909</v>
      </c>
      <c r="Q173" s="6" t="s">
        <v>30</v>
      </c>
      <c r="R173" s="6" t="s">
        <v>31</v>
      </c>
      <c r="S173" s="6" t="s">
        <v>30</v>
      </c>
      <c r="T173" s="8">
        <f t="shared" si="15"/>
        <v>45907.555659722224</v>
      </c>
      <c r="U173" s="11">
        <f t="shared" ca="1" si="16"/>
        <v>-28.444340277776064</v>
      </c>
      <c r="V173" s="7" t="str">
        <f t="shared" si="17"/>
        <v>EJECUTADO</v>
      </c>
    </row>
    <row r="174" spans="1:22" customFormat="1" ht="15" x14ac:dyDescent="0.25">
      <c r="A174" s="7">
        <v>23528582</v>
      </c>
      <c r="B174" s="7" t="e">
        <f>VLOOKUP(A174,'INGRESO DIARIO'!A:A,1,0)</f>
        <v>#N/A</v>
      </c>
      <c r="C174" s="6" t="s">
        <v>20</v>
      </c>
      <c r="D174" s="6" t="s">
        <v>361</v>
      </c>
      <c r="E174" s="6" t="s">
        <v>22</v>
      </c>
      <c r="F174" s="12">
        <v>45902.352002314816</v>
      </c>
      <c r="G174" s="12">
        <v>45902.352037037039</v>
      </c>
      <c r="H174" s="6">
        <v>43501802</v>
      </c>
      <c r="I174" s="6" t="s">
        <v>362</v>
      </c>
      <c r="J174" s="6" t="s">
        <v>363</v>
      </c>
      <c r="K174" s="6" t="s">
        <v>25</v>
      </c>
      <c r="L174" s="6" t="s">
        <v>364</v>
      </c>
      <c r="M174" s="6" t="s">
        <v>27</v>
      </c>
      <c r="N174" s="6" t="s">
        <v>28</v>
      </c>
      <c r="O174" s="6" t="s">
        <v>29</v>
      </c>
      <c r="P174" s="18">
        <v>45909</v>
      </c>
      <c r="Q174" s="6" t="s">
        <v>30</v>
      </c>
      <c r="R174" s="6" t="s">
        <v>31</v>
      </c>
      <c r="S174" s="6" t="s">
        <v>30</v>
      </c>
      <c r="T174" s="8">
        <f t="shared" si="15"/>
        <v>45906.352037037039</v>
      </c>
      <c r="U174" s="11">
        <f t="shared" ca="1" si="16"/>
        <v>-29.647962962961174</v>
      </c>
      <c r="V174" s="7" t="str">
        <f t="shared" si="17"/>
        <v>EJECUTADO</v>
      </c>
    </row>
    <row r="175" spans="1:22" customFormat="1" ht="15" x14ac:dyDescent="0.25">
      <c r="A175" s="7">
        <v>23531731</v>
      </c>
      <c r="B175" s="7" t="e">
        <f>VLOOKUP(A175,'INGRESO DIARIO'!A:A,1,0)</f>
        <v>#N/A</v>
      </c>
      <c r="C175" s="6" t="s">
        <v>48</v>
      </c>
      <c r="D175" s="13" t="s">
        <v>365</v>
      </c>
      <c r="E175" s="6" t="s">
        <v>22</v>
      </c>
      <c r="F175" s="12">
        <v>45904.625185185185</v>
      </c>
      <c r="G175" s="12">
        <v>45904.625231481485</v>
      </c>
      <c r="H175" s="6">
        <v>71663811</v>
      </c>
      <c r="I175" s="6" t="s">
        <v>366</v>
      </c>
      <c r="J175" s="6" t="s">
        <v>367</v>
      </c>
      <c r="K175" s="6" t="s">
        <v>25</v>
      </c>
      <c r="L175" s="6" t="s">
        <v>368</v>
      </c>
      <c r="M175" s="6" t="s">
        <v>27</v>
      </c>
      <c r="N175" s="6" t="s">
        <v>65</v>
      </c>
      <c r="O175" s="6" t="s">
        <v>92</v>
      </c>
      <c r="P175" s="18">
        <v>45909</v>
      </c>
      <c r="Q175" s="6" t="s">
        <v>30</v>
      </c>
      <c r="R175" s="6" t="s">
        <v>31</v>
      </c>
      <c r="S175" s="6" t="s">
        <v>30</v>
      </c>
      <c r="T175" s="8">
        <f t="shared" si="15"/>
        <v>45908.625231481485</v>
      </c>
      <c r="U175" s="11">
        <f t="shared" ca="1" si="16"/>
        <v>-27.374768518515339</v>
      </c>
      <c r="V175" s="7" t="str">
        <f t="shared" si="17"/>
        <v>EJECUTADO</v>
      </c>
    </row>
    <row r="176" spans="1:22" customFormat="1" ht="15" x14ac:dyDescent="0.25">
      <c r="A176" s="7">
        <v>23530416</v>
      </c>
      <c r="B176" s="7" t="e">
        <f>VLOOKUP(A176,'INGRESO DIARIO'!A:A,1,0)</f>
        <v>#N/A</v>
      </c>
      <c r="C176" s="6" t="s">
        <v>48</v>
      </c>
      <c r="D176" s="6" t="s">
        <v>369</v>
      </c>
      <c r="E176" s="6" t="s">
        <v>22</v>
      </c>
      <c r="F176" s="12">
        <v>45903.509409722225</v>
      </c>
      <c r="G176" s="12">
        <v>45903.509444444448</v>
      </c>
      <c r="H176" s="6">
        <v>43029004</v>
      </c>
      <c r="I176" s="6" t="s">
        <v>370</v>
      </c>
      <c r="J176" s="6" t="s">
        <v>371</v>
      </c>
      <c r="K176" s="6" t="s">
        <v>25</v>
      </c>
      <c r="L176" s="6" t="s">
        <v>372</v>
      </c>
      <c r="M176" s="6" t="s">
        <v>27</v>
      </c>
      <c r="N176" s="6" t="s">
        <v>65</v>
      </c>
      <c r="O176" s="6" t="s">
        <v>92</v>
      </c>
      <c r="P176" s="18">
        <v>45909</v>
      </c>
      <c r="Q176" s="6" t="s">
        <v>30</v>
      </c>
      <c r="R176" s="6" t="s">
        <v>31</v>
      </c>
      <c r="S176" s="6" t="s">
        <v>30</v>
      </c>
      <c r="T176" s="8">
        <f t="shared" si="15"/>
        <v>45907.509444444448</v>
      </c>
      <c r="U176" s="11">
        <f t="shared" ca="1" si="16"/>
        <v>-28.490555555552419</v>
      </c>
      <c r="V176" s="7" t="str">
        <f t="shared" si="17"/>
        <v>EJECUTADO</v>
      </c>
    </row>
    <row r="177" spans="1:22" customFormat="1" ht="15" x14ac:dyDescent="0.25">
      <c r="A177" s="7">
        <v>23532507</v>
      </c>
      <c r="B177" s="7" t="e">
        <f>VLOOKUP(A177,'INGRESO DIARIO'!A:A,1,0)</f>
        <v>#N/A</v>
      </c>
      <c r="C177" s="6" t="s">
        <v>48</v>
      </c>
      <c r="D177" s="13" t="s">
        <v>373</v>
      </c>
      <c r="E177" s="6" t="s">
        <v>22</v>
      </c>
      <c r="F177" s="12">
        <v>45905.554328703707</v>
      </c>
      <c r="G177" s="12">
        <v>45905.554386574076</v>
      </c>
      <c r="H177" s="6">
        <v>32150084</v>
      </c>
      <c r="I177" s="6" t="s">
        <v>374</v>
      </c>
      <c r="J177" s="6" t="s">
        <v>375</v>
      </c>
      <c r="K177" s="6" t="s">
        <v>25</v>
      </c>
      <c r="L177" s="6" t="s">
        <v>376</v>
      </c>
      <c r="M177" s="6" t="s">
        <v>27</v>
      </c>
      <c r="N177" s="6" t="s">
        <v>65</v>
      </c>
      <c r="O177" s="6" t="s">
        <v>92</v>
      </c>
      <c r="P177" s="18">
        <v>45909</v>
      </c>
      <c r="Q177" s="6" t="s">
        <v>30</v>
      </c>
      <c r="R177" s="6" t="s">
        <v>31</v>
      </c>
      <c r="S177" s="6" t="s">
        <v>30</v>
      </c>
      <c r="T177" s="8">
        <f t="shared" si="15"/>
        <v>45909.554386574076</v>
      </c>
      <c r="U177" s="11">
        <f t="shared" ca="1" si="16"/>
        <v>-26.445613425923511</v>
      </c>
      <c r="V177" s="7" t="str">
        <f t="shared" si="17"/>
        <v>EJECUTADO</v>
      </c>
    </row>
    <row r="178" spans="1:22" customFormat="1" ht="15" x14ac:dyDescent="0.25">
      <c r="A178" s="7">
        <v>23532667</v>
      </c>
      <c r="B178" s="7" t="e">
        <f>VLOOKUP(A178,'INGRESO DIARIO'!A:A,1,0)</f>
        <v>#N/A</v>
      </c>
      <c r="C178" s="6" t="s">
        <v>20</v>
      </c>
      <c r="D178" s="13" t="s">
        <v>377</v>
      </c>
      <c r="E178" s="6" t="s">
        <v>22</v>
      </c>
      <c r="F178" s="12">
        <v>45905.661712962959</v>
      </c>
      <c r="G178" s="12">
        <v>45905.661747685182</v>
      </c>
      <c r="H178" s="6">
        <v>31411182</v>
      </c>
      <c r="I178" s="6" t="s">
        <v>378</v>
      </c>
      <c r="J178" s="6" t="s">
        <v>379</v>
      </c>
      <c r="K178" s="6" t="s">
        <v>25</v>
      </c>
      <c r="L178" s="6" t="s">
        <v>380</v>
      </c>
      <c r="M178" s="6" t="s">
        <v>27</v>
      </c>
      <c r="N178" s="6" t="s">
        <v>65</v>
      </c>
      <c r="O178" s="6" t="s">
        <v>92</v>
      </c>
      <c r="P178" s="18">
        <v>45909</v>
      </c>
      <c r="Q178" s="6" t="s">
        <v>30</v>
      </c>
      <c r="R178" s="6" t="s">
        <v>31</v>
      </c>
      <c r="S178" s="6" t="s">
        <v>30</v>
      </c>
      <c r="T178" s="8">
        <f t="shared" si="15"/>
        <v>45909.661747685182</v>
      </c>
      <c r="U178" s="11">
        <f t="shared" ca="1" si="16"/>
        <v>-26.33825231481751</v>
      </c>
      <c r="V178" s="7" t="str">
        <f t="shared" si="17"/>
        <v>EJECUTADO</v>
      </c>
    </row>
    <row r="179" spans="1:22" customFormat="1" ht="15" x14ac:dyDescent="0.25">
      <c r="A179" s="7">
        <v>23530704</v>
      </c>
      <c r="B179" s="7" t="e">
        <f>VLOOKUP(A179,'INGRESO DIARIO'!A:A,1,0)</f>
        <v>#N/A</v>
      </c>
      <c r="C179" s="6" t="s">
        <v>48</v>
      </c>
      <c r="D179" s="13" t="s">
        <v>381</v>
      </c>
      <c r="E179" s="6" t="s">
        <v>22</v>
      </c>
      <c r="F179" s="12">
        <v>45903.69195601852</v>
      </c>
      <c r="G179" s="12">
        <v>45903.691990740743</v>
      </c>
      <c r="H179" s="6">
        <v>32536139</v>
      </c>
      <c r="I179" s="6" t="s">
        <v>382</v>
      </c>
      <c r="J179" s="6" t="s">
        <v>383</v>
      </c>
      <c r="K179" s="6" t="s">
        <v>25</v>
      </c>
      <c r="L179" s="6" t="s">
        <v>384</v>
      </c>
      <c r="M179" s="6" t="s">
        <v>27</v>
      </c>
      <c r="N179" s="6" t="s">
        <v>28</v>
      </c>
      <c r="O179" s="6" t="s">
        <v>30</v>
      </c>
      <c r="P179" s="18">
        <v>45908</v>
      </c>
      <c r="Q179" s="6" t="s">
        <v>30</v>
      </c>
      <c r="R179" s="6" t="s">
        <v>141</v>
      </c>
      <c r="S179" s="6" t="s">
        <v>385</v>
      </c>
      <c r="T179" s="8">
        <f t="shared" si="15"/>
        <v>45907.691990740743</v>
      </c>
      <c r="U179" s="11">
        <f t="shared" ca="1" si="16"/>
        <v>-28.308009259257233</v>
      </c>
      <c r="V179" s="7" t="str">
        <f t="shared" ca="1" si="17"/>
        <v>VENCIDO</v>
      </c>
    </row>
    <row r="180" spans="1:22" customFormat="1" ht="15" x14ac:dyDescent="0.25">
      <c r="A180" s="7">
        <v>23529316</v>
      </c>
      <c r="B180" s="7" t="e">
        <f>VLOOKUP(A180,'INGRESO DIARIO'!A:A,1,0)</f>
        <v>#N/A</v>
      </c>
      <c r="C180" s="6" t="s">
        <v>20</v>
      </c>
      <c r="D180" s="13" t="s">
        <v>386</v>
      </c>
      <c r="E180" s="6" t="s">
        <v>22</v>
      </c>
      <c r="F180" s="12">
        <v>45902.654791666668</v>
      </c>
      <c r="G180" s="12">
        <v>45902.654826388891</v>
      </c>
      <c r="H180" s="6">
        <v>98615633</v>
      </c>
      <c r="I180" s="6" t="s">
        <v>387</v>
      </c>
      <c r="J180" s="6" t="s">
        <v>388</v>
      </c>
      <c r="K180" s="6" t="s">
        <v>25</v>
      </c>
      <c r="L180" s="6" t="s">
        <v>389</v>
      </c>
      <c r="M180" s="6" t="s">
        <v>27</v>
      </c>
      <c r="N180" s="6" t="s">
        <v>65</v>
      </c>
      <c r="O180" s="6" t="s">
        <v>92</v>
      </c>
      <c r="P180" s="18">
        <v>45908</v>
      </c>
      <c r="Q180" s="6" t="s">
        <v>30</v>
      </c>
      <c r="R180" s="6" t="s">
        <v>31</v>
      </c>
      <c r="S180" s="6" t="s">
        <v>30</v>
      </c>
      <c r="T180" s="8">
        <f t="shared" si="15"/>
        <v>45906.654826388891</v>
      </c>
      <c r="U180" s="11">
        <f t="shared" ca="1" si="16"/>
        <v>-29.345173611109203</v>
      </c>
      <c r="V180" s="7" t="str">
        <f t="shared" si="17"/>
        <v>EJECUTADO</v>
      </c>
    </row>
    <row r="181" spans="1:22" customFormat="1" ht="15" x14ac:dyDescent="0.25">
      <c r="A181" s="7">
        <v>23528643</v>
      </c>
      <c r="B181" s="7" t="e">
        <f>VLOOKUP(A181,'INGRESO DIARIO'!A:A,1,0)</f>
        <v>#N/A</v>
      </c>
      <c r="C181" s="6" t="s">
        <v>20</v>
      </c>
      <c r="D181" s="13" t="s">
        <v>390</v>
      </c>
      <c r="E181" s="6" t="s">
        <v>22</v>
      </c>
      <c r="F181" s="12">
        <v>45902.386643518519</v>
      </c>
      <c r="G181" s="12">
        <v>45902.386689814812</v>
      </c>
      <c r="H181" s="6">
        <v>43002020</v>
      </c>
      <c r="I181" s="6" t="s">
        <v>391</v>
      </c>
      <c r="J181" s="6" t="s">
        <v>392</v>
      </c>
      <c r="K181" s="6" t="s">
        <v>25</v>
      </c>
      <c r="L181" s="6" t="s">
        <v>393</v>
      </c>
      <c r="M181" s="6" t="s">
        <v>27</v>
      </c>
      <c r="N181" s="6" t="s">
        <v>65</v>
      </c>
      <c r="O181" s="6" t="s">
        <v>92</v>
      </c>
      <c r="P181" s="18">
        <v>45908</v>
      </c>
      <c r="Q181" s="6" t="s">
        <v>30</v>
      </c>
      <c r="R181" s="6" t="s">
        <v>31</v>
      </c>
      <c r="S181" s="6" t="s">
        <v>30</v>
      </c>
      <c r="T181" s="8">
        <f t="shared" si="15"/>
        <v>45906.386689814812</v>
      </c>
      <c r="U181" s="11">
        <f t="shared" ca="1" si="16"/>
        <v>-29.613310185188311</v>
      </c>
      <c r="V181" s="7" t="str">
        <f t="shared" si="17"/>
        <v>EJECUTADO</v>
      </c>
    </row>
    <row r="182" spans="1:22" customFormat="1" ht="15" x14ac:dyDescent="0.25">
      <c r="A182" s="7">
        <v>23531827</v>
      </c>
      <c r="B182" s="7" t="e">
        <f>VLOOKUP(A182,'INGRESO DIARIO'!A:A,1,0)</f>
        <v>#N/A</v>
      </c>
      <c r="C182" s="6" t="s">
        <v>20</v>
      </c>
      <c r="D182" s="13" t="s">
        <v>394</v>
      </c>
      <c r="E182" s="6" t="s">
        <v>22</v>
      </c>
      <c r="F182" s="12">
        <v>45904.669062499997</v>
      </c>
      <c r="G182" s="12">
        <v>45904.669108796297</v>
      </c>
      <c r="H182" s="6">
        <v>43828561</v>
      </c>
      <c r="I182" s="6" t="s">
        <v>395</v>
      </c>
      <c r="J182" s="6" t="s">
        <v>396</v>
      </c>
      <c r="K182" s="6" t="s">
        <v>25</v>
      </c>
      <c r="L182" s="6" t="s">
        <v>397</v>
      </c>
      <c r="M182" s="6" t="s">
        <v>27</v>
      </c>
      <c r="N182" s="6" t="s">
        <v>65</v>
      </c>
      <c r="O182" s="6" t="s">
        <v>92</v>
      </c>
      <c r="P182" s="18">
        <v>45908</v>
      </c>
      <c r="Q182" s="6" t="s">
        <v>30</v>
      </c>
      <c r="R182" s="6" t="s">
        <v>31</v>
      </c>
      <c r="S182" s="6" t="s">
        <v>30</v>
      </c>
      <c r="T182" s="8">
        <f t="shared" si="15"/>
        <v>45908.669108796297</v>
      </c>
      <c r="U182" s="11">
        <f t="shared" ca="1" si="16"/>
        <v>-27.330891203702777</v>
      </c>
      <c r="V182" s="7" t="str">
        <f t="shared" si="17"/>
        <v>EJECUTADO</v>
      </c>
    </row>
    <row r="183" spans="1:22" customFormat="1" ht="15" x14ac:dyDescent="0.25">
      <c r="A183" s="7">
        <v>23532516</v>
      </c>
      <c r="B183" s="7" t="e">
        <f>VLOOKUP(A183,'INGRESO DIARIO'!A:A,1,0)</f>
        <v>#N/A</v>
      </c>
      <c r="C183" s="6" t="s">
        <v>20</v>
      </c>
      <c r="D183" s="13" t="s">
        <v>398</v>
      </c>
      <c r="E183" s="6" t="s">
        <v>22</v>
      </c>
      <c r="F183" s="12">
        <v>45905.559328703705</v>
      </c>
      <c r="G183" s="12">
        <v>45905.559374999997</v>
      </c>
      <c r="H183" s="6">
        <v>8033106</v>
      </c>
      <c r="I183" s="6" t="s">
        <v>399</v>
      </c>
      <c r="J183" s="6" t="s">
        <v>400</v>
      </c>
      <c r="K183" s="6" t="s">
        <v>25</v>
      </c>
      <c r="L183" s="6" t="s">
        <v>401</v>
      </c>
      <c r="M183" s="6" t="s">
        <v>27</v>
      </c>
      <c r="N183" s="6" t="s">
        <v>65</v>
      </c>
      <c r="O183" s="6" t="s">
        <v>92</v>
      </c>
      <c r="P183" s="18">
        <v>45908</v>
      </c>
      <c r="Q183" s="6" t="s">
        <v>30</v>
      </c>
      <c r="R183" s="6" t="s">
        <v>31</v>
      </c>
      <c r="S183" s="6" t="s">
        <v>30</v>
      </c>
      <c r="T183" s="8">
        <f t="shared" si="15"/>
        <v>45909.559374999997</v>
      </c>
      <c r="U183" s="11">
        <f t="shared" ca="1" si="16"/>
        <v>-26.44062500000291</v>
      </c>
      <c r="V183" s="7" t="str">
        <f t="shared" si="17"/>
        <v>EJECUTADO</v>
      </c>
    </row>
    <row r="184" spans="1:22" customFormat="1" ht="15" x14ac:dyDescent="0.25">
      <c r="A184" s="7">
        <v>23531123</v>
      </c>
      <c r="B184" s="7" t="e">
        <f>VLOOKUP(A184,'INGRESO DIARIO'!A:A,1,0)</f>
        <v>#N/A</v>
      </c>
      <c r="C184" s="6" t="s">
        <v>20</v>
      </c>
      <c r="D184" s="13" t="s">
        <v>402</v>
      </c>
      <c r="E184" s="6" t="s">
        <v>22</v>
      </c>
      <c r="F184" s="12">
        <v>45904.290879629632</v>
      </c>
      <c r="G184" s="12">
        <v>45904.290937500002</v>
      </c>
      <c r="H184" s="6">
        <v>1098691917</v>
      </c>
      <c r="I184" s="6" t="s">
        <v>403</v>
      </c>
      <c r="J184" s="6" t="s">
        <v>404</v>
      </c>
      <c r="K184" s="6" t="s">
        <v>25</v>
      </c>
      <c r="L184" s="6" t="s">
        <v>405</v>
      </c>
      <c r="M184" s="6" t="s">
        <v>27</v>
      </c>
      <c r="N184" s="6" t="s">
        <v>28</v>
      </c>
      <c r="O184" s="6" t="s">
        <v>92</v>
      </c>
      <c r="P184" s="18">
        <v>45908</v>
      </c>
      <c r="Q184" s="6" t="s">
        <v>30</v>
      </c>
      <c r="R184" s="6" t="s">
        <v>31</v>
      </c>
      <c r="S184" s="6" t="s">
        <v>30</v>
      </c>
      <c r="T184" s="8">
        <f t="shared" si="15"/>
        <v>45908.290937500002</v>
      </c>
      <c r="U184" s="11">
        <f t="shared" ca="1" si="16"/>
        <v>-27.709062499998254</v>
      </c>
      <c r="V184" s="7" t="str">
        <f t="shared" si="17"/>
        <v>EJECUTADO</v>
      </c>
    </row>
    <row r="185" spans="1:22" customFormat="1" ht="15" x14ac:dyDescent="0.25">
      <c r="A185" s="7">
        <v>23532390</v>
      </c>
      <c r="B185" s="7" t="e">
        <f>VLOOKUP(A185,'INGRESO DIARIO'!A:A,1,0)</f>
        <v>#N/A</v>
      </c>
      <c r="C185" s="6" t="s">
        <v>20</v>
      </c>
      <c r="D185" s="13" t="s">
        <v>406</v>
      </c>
      <c r="E185" s="6" t="s">
        <v>22</v>
      </c>
      <c r="F185" s="12">
        <v>45905.474594907406</v>
      </c>
      <c r="G185" s="12">
        <v>45905.644560185188</v>
      </c>
      <c r="H185" s="6">
        <v>43206886</v>
      </c>
      <c r="I185" s="6" t="s">
        <v>407</v>
      </c>
      <c r="J185" s="6" t="s">
        <v>408</v>
      </c>
      <c r="K185" s="6" t="s">
        <v>25</v>
      </c>
      <c r="L185" s="6" t="s">
        <v>409</v>
      </c>
      <c r="M185" s="6" t="s">
        <v>27</v>
      </c>
      <c r="N185" s="6" t="s">
        <v>65</v>
      </c>
      <c r="O185" s="6" t="s">
        <v>92</v>
      </c>
      <c r="P185" s="18">
        <v>45908</v>
      </c>
      <c r="Q185" s="6" t="s">
        <v>30</v>
      </c>
      <c r="R185" s="6" t="s">
        <v>31</v>
      </c>
      <c r="S185" s="6" t="s">
        <v>30</v>
      </c>
      <c r="T185" s="8">
        <f t="shared" si="15"/>
        <v>45909.644560185188</v>
      </c>
      <c r="U185" s="11">
        <f t="shared" ca="1" si="16"/>
        <v>-26.355439814811689</v>
      </c>
      <c r="V185" s="7" t="str">
        <f t="shared" si="17"/>
        <v>EJECUTADO</v>
      </c>
    </row>
    <row r="186" spans="1:22" customFormat="1" ht="15" x14ac:dyDescent="0.25">
      <c r="A186" s="31">
        <v>23522841</v>
      </c>
      <c r="B186" s="7" t="e">
        <f>VLOOKUP(A186,'INGRESO DIARIO'!A:A,1,0)</f>
        <v>#N/A</v>
      </c>
      <c r="C186" s="27" t="s">
        <v>20</v>
      </c>
      <c r="D186" s="27" t="s">
        <v>423</v>
      </c>
      <c r="E186" s="27" t="s">
        <v>22</v>
      </c>
      <c r="F186" s="28">
        <v>45895.488217592596</v>
      </c>
      <c r="G186" s="28">
        <v>45901.906539351854</v>
      </c>
      <c r="H186" s="27">
        <v>71005651</v>
      </c>
      <c r="I186" s="27" t="s">
        <v>424</v>
      </c>
      <c r="J186" s="27" t="s">
        <v>425</v>
      </c>
      <c r="K186" s="27" t="s">
        <v>25</v>
      </c>
      <c r="L186" s="27" t="s">
        <v>426</v>
      </c>
      <c r="M186" s="27" t="s">
        <v>42</v>
      </c>
      <c r="N186" s="27" t="str">
        <f>VLOOKUP(A186,'[1]PREP 491'!$A:$H,8,0)</f>
        <v>OCCIDENTE</v>
      </c>
      <c r="O186" s="27"/>
      <c r="P186" s="27"/>
      <c r="Q186" s="27"/>
      <c r="R186" s="27"/>
      <c r="S186" s="27"/>
      <c r="T186" s="29">
        <f t="shared" si="15"/>
        <v>45908.906539351854</v>
      </c>
      <c r="U186" s="30">
        <f t="shared" ca="1" si="16"/>
        <v>-27.093460648145992</v>
      </c>
      <c r="V186" s="31" t="str">
        <f t="shared" ca="1" si="17"/>
        <v>VENCIDO</v>
      </c>
    </row>
    <row r="187" spans="1:22" customFormat="1" ht="15" x14ac:dyDescent="0.25">
      <c r="A187" s="31">
        <v>23512919</v>
      </c>
      <c r="B187" s="7" t="e">
        <f>VLOOKUP(A187,'INGRESO DIARIO'!A:A,1,0)</f>
        <v>#N/A</v>
      </c>
      <c r="C187" s="27" t="s">
        <v>32</v>
      </c>
      <c r="D187" s="27" t="s">
        <v>439</v>
      </c>
      <c r="E187" s="27" t="s">
        <v>440</v>
      </c>
      <c r="F187" s="28">
        <v>45883.389421296299</v>
      </c>
      <c r="G187" s="28">
        <v>45901.906886574077</v>
      </c>
      <c r="H187" s="27">
        <v>70876152</v>
      </c>
      <c r="I187" s="27" t="s">
        <v>441</v>
      </c>
      <c r="J187" s="27" t="s">
        <v>442</v>
      </c>
      <c r="K187" s="27" t="s">
        <v>25</v>
      </c>
      <c r="L187" s="27" t="s">
        <v>443</v>
      </c>
      <c r="M187" s="27" t="s">
        <v>27</v>
      </c>
      <c r="N187" s="27" t="str">
        <f>VLOOKUP(A187,'[1]PREP 491'!$A:$H,8,0)</f>
        <v>SUR</v>
      </c>
      <c r="O187" s="27"/>
      <c r="P187" s="27"/>
      <c r="Q187" s="27"/>
      <c r="R187" s="27"/>
      <c r="S187" s="27"/>
      <c r="T187" s="29">
        <f t="shared" si="15"/>
        <v>45905.906886574077</v>
      </c>
      <c r="U187" s="30">
        <f t="shared" ca="1" si="16"/>
        <v>-30.093113425922638</v>
      </c>
      <c r="V187" s="31" t="str">
        <f t="shared" ca="1" si="17"/>
        <v>VENCIDO</v>
      </c>
    </row>
    <row r="188" spans="1:22" customFormat="1" ht="15" x14ac:dyDescent="0.25">
      <c r="A188" s="31">
        <v>23521718</v>
      </c>
      <c r="B188" s="7" t="e">
        <f>VLOOKUP(A188,'INGRESO DIARIO'!A:A,1,0)</f>
        <v>#N/A</v>
      </c>
      <c r="C188" s="27" t="s">
        <v>32</v>
      </c>
      <c r="D188" s="32" t="s">
        <v>444</v>
      </c>
      <c r="E188" s="27" t="s">
        <v>22</v>
      </c>
      <c r="F188" s="28">
        <v>45894.628668981481</v>
      </c>
      <c r="G188" s="28">
        <v>45901.90697916667</v>
      </c>
      <c r="H188" s="27">
        <v>98569867</v>
      </c>
      <c r="I188" s="27" t="s">
        <v>445</v>
      </c>
      <c r="J188" s="27" t="s">
        <v>446</v>
      </c>
      <c r="K188" s="27" t="s">
        <v>25</v>
      </c>
      <c r="L188" s="27" t="s">
        <v>447</v>
      </c>
      <c r="M188" s="27" t="s">
        <v>27</v>
      </c>
      <c r="N188" s="27" t="str">
        <f>VLOOKUP(A188,'[1]PREP 491'!$A:$H,8,0)</f>
        <v>OCCIDENTE</v>
      </c>
      <c r="O188" s="27"/>
      <c r="P188" s="27"/>
      <c r="Q188" s="27"/>
      <c r="R188" s="27"/>
      <c r="S188" s="27"/>
      <c r="T188" s="29">
        <f t="shared" si="15"/>
        <v>45905.90697916667</v>
      </c>
      <c r="U188" s="30">
        <f t="shared" ca="1" si="16"/>
        <v>-30.093020833330229</v>
      </c>
      <c r="V188" s="31" t="str">
        <f t="shared" ca="1" si="17"/>
        <v>VENCIDO</v>
      </c>
    </row>
    <row r="189" spans="1:22" customFormat="1" ht="15" x14ac:dyDescent="0.25">
      <c r="A189" s="31">
        <v>23523131</v>
      </c>
      <c r="B189" s="7" t="e">
        <f>VLOOKUP(A189,'INGRESO DIARIO'!A:A,1,0)</f>
        <v>#N/A</v>
      </c>
      <c r="C189" s="27" t="s">
        <v>32</v>
      </c>
      <c r="D189" s="32" t="s">
        <v>452</v>
      </c>
      <c r="E189" s="27" t="s">
        <v>22</v>
      </c>
      <c r="F189" s="28">
        <v>45895.625277777777</v>
      </c>
      <c r="G189" s="28">
        <v>45901.906782407408</v>
      </c>
      <c r="H189" s="27">
        <v>70433403</v>
      </c>
      <c r="I189" s="27" t="s">
        <v>453</v>
      </c>
      <c r="J189" s="27" t="s">
        <v>450</v>
      </c>
      <c r="K189" s="27" t="s">
        <v>25</v>
      </c>
      <c r="L189" s="27" t="s">
        <v>454</v>
      </c>
      <c r="M189" s="27" t="s">
        <v>27</v>
      </c>
      <c r="N189" s="27" t="str">
        <f>VLOOKUP(A189,'[1]PREP 491'!$A:$H,8,0)</f>
        <v>OCCIDENTE</v>
      </c>
      <c r="O189" s="27"/>
      <c r="P189" s="27"/>
      <c r="Q189" s="27"/>
      <c r="R189" s="27"/>
      <c r="S189" s="27"/>
      <c r="T189" s="29">
        <f t="shared" si="15"/>
        <v>45905.906782407408</v>
      </c>
      <c r="U189" s="30">
        <f t="shared" ca="1" si="16"/>
        <v>-30.093217592591827</v>
      </c>
      <c r="V189" s="31" t="str">
        <f t="shared" ca="1" si="17"/>
        <v>VENCIDO</v>
      </c>
    </row>
    <row r="190" spans="1:22" customFormat="1" ht="15" x14ac:dyDescent="0.25">
      <c r="A190" s="31">
        <v>23523161</v>
      </c>
      <c r="B190" s="7" t="e">
        <f>VLOOKUP(A190,'INGRESO DIARIO'!A:A,1,0)</f>
        <v>#N/A</v>
      </c>
      <c r="C190" s="27" t="s">
        <v>32</v>
      </c>
      <c r="D190" s="27" t="s">
        <v>455</v>
      </c>
      <c r="E190" s="27" t="s">
        <v>22</v>
      </c>
      <c r="F190" s="28">
        <v>45895.635439814818</v>
      </c>
      <c r="G190" s="28">
        <v>45901.906944444447</v>
      </c>
      <c r="H190" s="27">
        <v>1078577070</v>
      </c>
      <c r="I190" s="27" t="s">
        <v>456</v>
      </c>
      <c r="J190" s="27" t="s">
        <v>450</v>
      </c>
      <c r="K190" s="27" t="s">
        <v>25</v>
      </c>
      <c r="L190" s="27" t="s">
        <v>457</v>
      </c>
      <c r="M190" s="27" t="s">
        <v>27</v>
      </c>
      <c r="N190" s="27" t="str">
        <f>VLOOKUP(A190,'[1]PREP 491'!$A:$H,8,0)</f>
        <v>OCCIDENTE</v>
      </c>
      <c r="O190" s="27"/>
      <c r="P190" s="27"/>
      <c r="Q190" s="27"/>
      <c r="R190" s="27"/>
      <c r="S190" s="27"/>
      <c r="T190" s="29">
        <f t="shared" si="15"/>
        <v>45905.906944444447</v>
      </c>
      <c r="U190" s="30">
        <f t="shared" ca="1" si="16"/>
        <v>-30.093055555553292</v>
      </c>
      <c r="V190" s="31" t="str">
        <f t="shared" ca="1" si="17"/>
        <v>VENCIDO</v>
      </c>
    </row>
    <row r="191" spans="1:22" customFormat="1" ht="15" x14ac:dyDescent="0.25">
      <c r="A191" s="31">
        <v>23444373</v>
      </c>
      <c r="B191" s="7" t="e">
        <f>VLOOKUP(A191,'INGRESO DIARIO'!A:A,1,0)</f>
        <v>#N/A</v>
      </c>
      <c r="C191" s="27" t="s">
        <v>20</v>
      </c>
      <c r="D191" s="32" t="s">
        <v>490</v>
      </c>
      <c r="E191" s="27" t="s">
        <v>212</v>
      </c>
      <c r="F191" s="28">
        <v>45798.482546296298</v>
      </c>
      <c r="G191" s="28">
        <v>45901.906898148147</v>
      </c>
      <c r="H191" s="27">
        <v>1037633817</v>
      </c>
      <c r="I191" s="27" t="s">
        <v>491</v>
      </c>
      <c r="J191" s="27" t="s">
        <v>492</v>
      </c>
      <c r="K191" s="27" t="s">
        <v>25</v>
      </c>
      <c r="L191" s="27" t="s">
        <v>493</v>
      </c>
      <c r="M191" s="27" t="s">
        <v>27</v>
      </c>
      <c r="N191" s="27" t="str">
        <f>VLOOKUP(A191,'[1]PREP 491'!$A:$H,8,0)</f>
        <v>SUR</v>
      </c>
      <c r="O191" s="27"/>
      <c r="P191" s="27"/>
      <c r="Q191" s="27"/>
      <c r="R191" s="27"/>
      <c r="S191" s="27"/>
      <c r="T191" s="29">
        <f t="shared" si="15"/>
        <v>45905.906898148147</v>
      </c>
      <c r="U191" s="30">
        <f t="shared" ca="1" si="16"/>
        <v>-30.093101851853135</v>
      </c>
      <c r="V191" s="31" t="str">
        <f t="shared" ca="1" si="17"/>
        <v>VENCIDO</v>
      </c>
    </row>
    <row r="192" spans="1:22" customFormat="1" ht="15" x14ac:dyDescent="0.25">
      <c r="A192" s="31">
        <v>23516308</v>
      </c>
      <c r="B192" s="7" t="e">
        <f>VLOOKUP(A192,'INGRESO DIARIO'!A:A,1,0)</f>
        <v>#N/A</v>
      </c>
      <c r="C192" s="27" t="s">
        <v>20</v>
      </c>
      <c r="D192" s="27" t="s">
        <v>498</v>
      </c>
      <c r="E192" s="27" t="s">
        <v>34</v>
      </c>
      <c r="F192" s="28">
        <v>45888.631747685184</v>
      </c>
      <c r="G192" s="28">
        <v>45901.9065625</v>
      </c>
      <c r="H192" s="27">
        <v>42692924</v>
      </c>
      <c r="I192" s="27" t="s">
        <v>499</v>
      </c>
      <c r="J192" s="27" t="s">
        <v>500</v>
      </c>
      <c r="K192" s="27" t="s">
        <v>25</v>
      </c>
      <c r="L192" s="27" t="s">
        <v>501</v>
      </c>
      <c r="M192" s="27" t="s">
        <v>27</v>
      </c>
      <c r="N192" s="27" t="str">
        <f>VLOOKUP(A192,'[1]PREP 491'!$A:$H,8,0)</f>
        <v>SUR</v>
      </c>
      <c r="O192" s="27"/>
      <c r="P192" s="27"/>
      <c r="Q192" s="27"/>
      <c r="R192" s="27"/>
      <c r="S192" s="27"/>
      <c r="T192" s="29">
        <f t="shared" si="15"/>
        <v>45905.9065625</v>
      </c>
      <c r="U192" s="30">
        <f t="shared" ca="1" si="16"/>
        <v>-30.093437499999709</v>
      </c>
      <c r="V192" s="31" t="str">
        <f t="shared" ca="1" si="17"/>
        <v>VENCIDO</v>
      </c>
    </row>
    <row r="193" spans="1:22" customFormat="1" ht="15" x14ac:dyDescent="0.25">
      <c r="A193" s="31">
        <v>23521899</v>
      </c>
      <c r="B193" s="7" t="e">
        <f>VLOOKUP(A193,'INGRESO DIARIO'!A:A,1,0)</f>
        <v>#N/A</v>
      </c>
      <c r="C193" s="27" t="s">
        <v>20</v>
      </c>
      <c r="D193" s="27" t="s">
        <v>523</v>
      </c>
      <c r="E193" s="27" t="s">
        <v>22</v>
      </c>
      <c r="F193" s="28">
        <v>45894.687361111108</v>
      </c>
      <c r="G193" s="28">
        <v>45901.906944444447</v>
      </c>
      <c r="H193" s="27">
        <v>98473950</v>
      </c>
      <c r="I193" s="27" t="s">
        <v>524</v>
      </c>
      <c r="J193" s="27" t="s">
        <v>525</v>
      </c>
      <c r="K193" s="27" t="s">
        <v>25</v>
      </c>
      <c r="L193" s="27" t="s">
        <v>526</v>
      </c>
      <c r="M193" s="27" t="s">
        <v>27</v>
      </c>
      <c r="N193" s="27" t="str">
        <f>VLOOKUP(A193,'[1]PREP 491'!$A:$H,8,0)</f>
        <v>OCCIDENTE</v>
      </c>
      <c r="O193" s="27"/>
      <c r="P193" s="27"/>
      <c r="Q193" s="27"/>
      <c r="R193" s="27"/>
      <c r="S193" s="27"/>
      <c r="T193" s="29">
        <f t="shared" si="15"/>
        <v>45905.906944444447</v>
      </c>
      <c r="U193" s="30">
        <f t="shared" ca="1" si="16"/>
        <v>-30.093055555553292</v>
      </c>
      <c r="V193" s="31" t="str">
        <f t="shared" ca="1" si="17"/>
        <v>VENCIDO</v>
      </c>
    </row>
    <row r="194" spans="1:22" customFormat="1" ht="15" x14ac:dyDescent="0.25">
      <c r="A194" s="31">
        <v>23526342</v>
      </c>
      <c r="B194" s="7" t="e">
        <f>VLOOKUP(A194,'INGRESO DIARIO'!A:A,1,0)</f>
        <v>#N/A</v>
      </c>
      <c r="C194" s="27" t="s">
        <v>20</v>
      </c>
      <c r="D194" s="32" t="s">
        <v>543</v>
      </c>
      <c r="E194" s="27" t="s">
        <v>22</v>
      </c>
      <c r="F194" s="28">
        <v>45898.385694444441</v>
      </c>
      <c r="G194" s="28">
        <v>45901.906770833331</v>
      </c>
      <c r="H194" s="27">
        <v>71053524</v>
      </c>
      <c r="I194" s="27" t="s">
        <v>544</v>
      </c>
      <c r="J194" s="27" t="s">
        <v>545</v>
      </c>
      <c r="K194" s="27" t="s">
        <v>25</v>
      </c>
      <c r="L194" s="27" t="s">
        <v>546</v>
      </c>
      <c r="M194" s="27" t="s">
        <v>27</v>
      </c>
      <c r="N194" s="27" t="str">
        <f>VLOOKUP(A194,'[1]PREP 491'!$A:$H,8,0)</f>
        <v>OCCIDENTE</v>
      </c>
      <c r="O194" s="27"/>
      <c r="P194" s="27"/>
      <c r="Q194" s="27"/>
      <c r="R194" s="27"/>
      <c r="S194" s="27"/>
      <c r="T194" s="29">
        <f t="shared" si="15"/>
        <v>45905.906770833331</v>
      </c>
      <c r="U194" s="30">
        <f t="shared" ref="U194:U196" ca="1" si="18">IF(T194&lt;&gt;0,+T194-TODAY()+1,"")</f>
        <v>-30.093229166668607</v>
      </c>
      <c r="V194" s="31" t="str">
        <f t="shared" ref="V194:V196" ca="1" si="19">IF(R194&lt;&gt;"OK",IF(U194&lt;=0,"VENCIDO",IF(AND(U194&gt;0,U194&lt;=4),"ALERTA","A TIEMPO")),"EJECUTADO")</f>
        <v>VENCIDO</v>
      </c>
    </row>
    <row r="195" spans="1:22" customFormat="1" ht="15" x14ac:dyDescent="0.25">
      <c r="A195" s="31">
        <v>23527535</v>
      </c>
      <c r="B195" s="7" t="e">
        <f>VLOOKUP(A195,'INGRESO DIARIO'!A:A,1,0)</f>
        <v>#N/A</v>
      </c>
      <c r="C195" s="27" t="s">
        <v>93</v>
      </c>
      <c r="D195" s="27" t="s">
        <v>575</v>
      </c>
      <c r="E195" s="27" t="s">
        <v>22</v>
      </c>
      <c r="F195" s="28">
        <v>45901.395254629628</v>
      </c>
      <c r="G195" s="28">
        <v>45901.906805555554</v>
      </c>
      <c r="H195" s="27">
        <v>70107345</v>
      </c>
      <c r="I195" s="27" t="s">
        <v>576</v>
      </c>
      <c r="J195" s="27" t="s">
        <v>577</v>
      </c>
      <c r="K195" s="27" t="s">
        <v>25</v>
      </c>
      <c r="L195" s="27" t="s">
        <v>578</v>
      </c>
      <c r="M195" s="27" t="s">
        <v>27</v>
      </c>
      <c r="N195" s="27" t="str">
        <f>VLOOKUP(A195,'[1]PREP 491'!$A:$H,8,0)</f>
        <v>ORIENTE</v>
      </c>
      <c r="O195" s="27"/>
      <c r="P195" s="27"/>
      <c r="Q195" s="27"/>
      <c r="R195" s="27"/>
      <c r="S195" s="27"/>
      <c r="T195" s="29">
        <f t="shared" si="15"/>
        <v>45905.906805555554</v>
      </c>
      <c r="U195" s="30">
        <f t="shared" ca="1" si="18"/>
        <v>-30.093194444445544</v>
      </c>
      <c r="V195" s="31" t="str">
        <f t="shared" ca="1" si="19"/>
        <v>VENCIDO</v>
      </c>
    </row>
    <row r="196" spans="1:22" customFormat="1" ht="15" x14ac:dyDescent="0.25">
      <c r="A196" s="7">
        <v>23511049</v>
      </c>
      <c r="B196" s="7">
        <f>VLOOKUP(A196,'INGRESO DIARIO'!A:A,1,0)</f>
        <v>23511049</v>
      </c>
      <c r="C196" s="19" t="s">
        <v>32</v>
      </c>
      <c r="D196" s="13" t="s">
        <v>579</v>
      </c>
      <c r="E196" s="6" t="s">
        <v>22</v>
      </c>
      <c r="F196" s="12">
        <v>45881.496898148151</v>
      </c>
      <c r="G196" s="12">
        <v>45909.367743055554</v>
      </c>
      <c r="H196" s="6">
        <v>1068586316</v>
      </c>
      <c r="I196" s="6" t="s">
        <v>580</v>
      </c>
      <c r="J196" s="6" t="s">
        <v>581</v>
      </c>
      <c r="K196" s="6" t="s">
        <v>25</v>
      </c>
      <c r="L196" s="6" t="s">
        <v>30</v>
      </c>
      <c r="M196" s="6" t="s">
        <v>27</v>
      </c>
      <c r="N196" s="6" t="s">
        <v>65</v>
      </c>
      <c r="O196" s="6" t="s">
        <v>30</v>
      </c>
      <c r="P196" s="18"/>
      <c r="Q196" s="6"/>
      <c r="R196" s="6"/>
      <c r="S196" s="6"/>
      <c r="T196" s="8">
        <f t="shared" si="15"/>
        <v>45913.367743055554</v>
      </c>
      <c r="U196" s="11">
        <f t="shared" ca="1" si="18"/>
        <v>-22.632256944445544</v>
      </c>
      <c r="V196" s="7" t="str">
        <f t="shared" ca="1" si="19"/>
        <v>VENCIDO</v>
      </c>
    </row>
    <row r="197" spans="1:22" x14ac:dyDescent="0.25">
      <c r="C197" s="24"/>
      <c r="D197" s="25"/>
      <c r="F197" s="22"/>
      <c r="G197" s="22"/>
      <c r="H197" s="15"/>
      <c r="I197" s="26"/>
      <c r="K197" s="22"/>
      <c r="L197" s="22"/>
      <c r="O197" s="9"/>
      <c r="P197" s="9"/>
      <c r="Q197" s="9"/>
    </row>
  </sheetData>
  <phoneticPr fontId="8" type="noConversion"/>
  <conditionalFormatting sqref="A1:A54 A56:A62 A129:A1048576">
    <cfRule type="duplicateValues" dxfId="2" priority="7"/>
  </conditionalFormatting>
  <conditionalFormatting sqref="A63:A128">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044EF-FA6A-439F-9535-8FFE89601B50}">
  <dimension ref="A1:GS185"/>
  <sheetViews>
    <sheetView topLeftCell="A23" workbookViewId="0">
      <selection activeCell="B33" sqref="B33"/>
    </sheetView>
  </sheetViews>
  <sheetFormatPr baseColWidth="10" defaultColWidth="11.42578125" defaultRowHeight="15" x14ac:dyDescent="0.25"/>
  <cols>
    <col min="1" max="120" width="11.42578125" style="9"/>
    <col min="201" max="201" width="11.42578125" style="9"/>
  </cols>
  <sheetData>
    <row r="1" spans="1:201" x14ac:dyDescent="0.25">
      <c r="A1" t="s">
        <v>609</v>
      </c>
      <c r="B1"/>
      <c r="C1" t="s">
        <v>610</v>
      </c>
      <c r="D1" t="s">
        <v>611</v>
      </c>
      <c r="E1" t="s">
        <v>612</v>
      </c>
      <c r="F1" t="s">
        <v>1</v>
      </c>
      <c r="G1" t="s">
        <v>613</v>
      </c>
      <c r="H1" t="s">
        <v>614</v>
      </c>
      <c r="I1" t="s">
        <v>615</v>
      </c>
      <c r="J1" t="s">
        <v>616</v>
      </c>
      <c r="K1" t="s">
        <v>617</v>
      </c>
      <c r="L1" t="s">
        <v>618</v>
      </c>
      <c r="M1" t="s">
        <v>619</v>
      </c>
      <c r="N1" t="s">
        <v>620</v>
      </c>
      <c r="O1" t="s">
        <v>621</v>
      </c>
      <c r="P1" t="s">
        <v>622</v>
      </c>
      <c r="Q1" t="s">
        <v>623</v>
      </c>
      <c r="R1" t="s">
        <v>624</v>
      </c>
      <c r="S1" t="s">
        <v>625</v>
      </c>
      <c r="T1" t="s">
        <v>626</v>
      </c>
      <c r="U1" t="s">
        <v>627</v>
      </c>
      <c r="V1" t="s">
        <v>628</v>
      </c>
      <c r="W1" t="s">
        <v>629</v>
      </c>
      <c r="X1" t="s">
        <v>630</v>
      </c>
      <c r="Y1" t="s">
        <v>631</v>
      </c>
      <c r="Z1" t="s">
        <v>632</v>
      </c>
      <c r="AA1" t="s">
        <v>633</v>
      </c>
      <c r="AB1" t="s">
        <v>634</v>
      </c>
      <c r="AC1" t="s">
        <v>635</v>
      </c>
      <c r="AD1" t="s">
        <v>636</v>
      </c>
      <c r="AE1" t="s">
        <v>637</v>
      </c>
      <c r="AF1" t="s">
        <v>638</v>
      </c>
      <c r="AG1" t="s">
        <v>639</v>
      </c>
      <c r="AH1" t="s">
        <v>640</v>
      </c>
      <c r="AI1" t="s">
        <v>641</v>
      </c>
      <c r="AJ1" t="s">
        <v>642</v>
      </c>
      <c r="AK1" t="s">
        <v>643</v>
      </c>
      <c r="AL1" t="s">
        <v>644</v>
      </c>
      <c r="AM1" t="s">
        <v>645</v>
      </c>
      <c r="AN1" t="s">
        <v>646</v>
      </c>
      <c r="AO1" t="s">
        <v>647</v>
      </c>
      <c r="AP1" t="s">
        <v>648</v>
      </c>
      <c r="AQ1" t="s">
        <v>649</v>
      </c>
      <c r="AR1" t="s">
        <v>650</v>
      </c>
      <c r="AS1" t="s">
        <v>651</v>
      </c>
      <c r="AT1" t="s">
        <v>652</v>
      </c>
      <c r="AU1" t="s">
        <v>653</v>
      </c>
      <c r="AV1" t="s">
        <v>654</v>
      </c>
      <c r="AW1" t="s">
        <v>655</v>
      </c>
      <c r="AX1" t="s">
        <v>656</v>
      </c>
      <c r="AY1" t="s">
        <v>657</v>
      </c>
      <c r="AZ1" t="s">
        <v>658</v>
      </c>
      <c r="BA1" t="s">
        <v>659</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GS1"/>
    </row>
    <row r="2" spans="1:201" x14ac:dyDescent="0.25">
      <c r="A2">
        <v>23362836</v>
      </c>
      <c r="B2">
        <f>VLOOKUP(A2,BASE!A:A,1,0)</f>
        <v>23362836</v>
      </c>
      <c r="C2">
        <v>1</v>
      </c>
      <c r="D2">
        <v>1</v>
      </c>
      <c r="E2" t="s">
        <v>973</v>
      </c>
      <c r="F2" t="s">
        <v>661</v>
      </c>
      <c r="G2" t="s">
        <v>974</v>
      </c>
      <c r="H2" t="s">
        <v>662</v>
      </c>
      <c r="I2" t="s">
        <v>662</v>
      </c>
      <c r="J2" t="s">
        <v>30</v>
      </c>
      <c r="K2" t="s">
        <v>30</v>
      </c>
      <c r="L2" t="s">
        <v>663</v>
      </c>
      <c r="M2" t="s">
        <v>30</v>
      </c>
      <c r="N2" t="s">
        <v>664</v>
      </c>
      <c r="O2" s="14">
        <v>45706.349629629629</v>
      </c>
      <c r="P2" s="15">
        <v>45922</v>
      </c>
      <c r="Q2" s="15">
        <v>45923</v>
      </c>
      <c r="R2" s="16">
        <v>0</v>
      </c>
      <c r="S2" s="14">
        <v>45922.645428240743</v>
      </c>
      <c r="T2" t="s">
        <v>1171</v>
      </c>
      <c r="U2" t="s">
        <v>665</v>
      </c>
      <c r="V2">
        <v>32344716</v>
      </c>
      <c r="W2" t="s">
        <v>975</v>
      </c>
      <c r="X2">
        <v>2868204</v>
      </c>
      <c r="Y2" t="s">
        <v>30</v>
      </c>
      <c r="Z2" t="s">
        <v>30</v>
      </c>
      <c r="AA2" t="s">
        <v>30</v>
      </c>
      <c r="AB2">
        <v>2868204</v>
      </c>
      <c r="AC2" t="s">
        <v>30</v>
      </c>
      <c r="AD2" t="s">
        <v>666</v>
      </c>
      <c r="AE2" t="s">
        <v>25</v>
      </c>
      <c r="AF2">
        <v>1</v>
      </c>
      <c r="AG2" t="s">
        <v>30</v>
      </c>
      <c r="AH2" t="s">
        <v>30</v>
      </c>
      <c r="AI2" t="s">
        <v>30</v>
      </c>
      <c r="AJ2" t="s">
        <v>667</v>
      </c>
      <c r="AK2" t="s">
        <v>976</v>
      </c>
      <c r="AL2" t="s">
        <v>27</v>
      </c>
      <c r="AM2" t="s">
        <v>30</v>
      </c>
      <c r="AN2" t="s">
        <v>30</v>
      </c>
      <c r="AO2" t="s">
        <v>30</v>
      </c>
      <c r="AP2" t="s">
        <v>30</v>
      </c>
      <c r="AQ2" t="s">
        <v>30</v>
      </c>
      <c r="AR2" t="s">
        <v>30</v>
      </c>
      <c r="AS2" t="s">
        <v>30</v>
      </c>
      <c r="AT2" t="s">
        <v>678</v>
      </c>
      <c r="AU2" t="s">
        <v>679</v>
      </c>
      <c r="AV2" t="s">
        <v>680</v>
      </c>
      <c r="AW2" t="s">
        <v>977</v>
      </c>
      <c r="AX2" t="s">
        <v>30</v>
      </c>
      <c r="AY2" t="s">
        <v>30</v>
      </c>
      <c r="AZ2" t="s">
        <v>30</v>
      </c>
      <c r="BA2" t="s">
        <v>676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GS2"/>
    </row>
    <row r="3" spans="1:201" x14ac:dyDescent="0.25">
      <c r="A3">
        <v>23527960</v>
      </c>
      <c r="B3">
        <f>VLOOKUP(A3,BASE!A:A,1,0)</f>
        <v>23527960</v>
      </c>
      <c r="C3">
        <v>1</v>
      </c>
      <c r="D3">
        <v>1</v>
      </c>
      <c r="E3" t="s">
        <v>950</v>
      </c>
      <c r="F3" t="s">
        <v>661</v>
      </c>
      <c r="G3" t="s">
        <v>1144</v>
      </c>
      <c r="H3" t="s">
        <v>662</v>
      </c>
      <c r="I3" t="s">
        <v>662</v>
      </c>
      <c r="J3" t="s">
        <v>30</v>
      </c>
      <c r="K3" t="s">
        <v>30</v>
      </c>
      <c r="L3" t="s">
        <v>663</v>
      </c>
      <c r="M3" t="s">
        <v>30</v>
      </c>
      <c r="N3" t="s">
        <v>664</v>
      </c>
      <c r="O3" s="14">
        <v>45901.601087962961</v>
      </c>
      <c r="P3" s="15">
        <v>45922</v>
      </c>
      <c r="Q3" s="15">
        <v>45923</v>
      </c>
      <c r="R3" s="16">
        <v>0</v>
      </c>
      <c r="S3" s="14">
        <v>45923.305648148147</v>
      </c>
      <c r="T3" t="s">
        <v>1272</v>
      </c>
      <c r="U3" t="s">
        <v>665</v>
      </c>
      <c r="V3">
        <v>1076321115</v>
      </c>
      <c r="W3" t="s">
        <v>1145</v>
      </c>
      <c r="X3" t="s">
        <v>30</v>
      </c>
      <c r="Y3" t="s">
        <v>30</v>
      </c>
      <c r="Z3" t="s">
        <v>30</v>
      </c>
      <c r="AA3" t="s">
        <v>30</v>
      </c>
      <c r="AB3" t="s">
        <v>30</v>
      </c>
      <c r="AC3">
        <v>3205919125</v>
      </c>
      <c r="AD3" t="s">
        <v>666</v>
      </c>
      <c r="AE3" t="s">
        <v>25</v>
      </c>
      <c r="AF3">
        <v>2</v>
      </c>
      <c r="AG3" t="s">
        <v>30</v>
      </c>
      <c r="AH3" t="s">
        <v>30</v>
      </c>
      <c r="AI3" t="s">
        <v>30</v>
      </c>
      <c r="AJ3" t="s">
        <v>667</v>
      </c>
      <c r="AK3" t="s">
        <v>1146</v>
      </c>
      <c r="AL3" t="s">
        <v>27</v>
      </c>
      <c r="AM3" t="s">
        <v>30</v>
      </c>
      <c r="AN3" t="s">
        <v>30</v>
      </c>
      <c r="AO3" t="s">
        <v>30</v>
      </c>
      <c r="AP3" t="s">
        <v>30</v>
      </c>
      <c r="AQ3" t="s">
        <v>30</v>
      </c>
      <c r="AR3" t="s">
        <v>30</v>
      </c>
      <c r="AS3" t="s">
        <v>30</v>
      </c>
      <c r="AT3" t="s">
        <v>30</v>
      </c>
      <c r="AU3" t="s">
        <v>30</v>
      </c>
      <c r="AV3" t="s">
        <v>30</v>
      </c>
      <c r="AW3" t="s">
        <v>949</v>
      </c>
      <c r="AX3" t="s">
        <v>30</v>
      </c>
      <c r="AY3" t="s">
        <v>30</v>
      </c>
      <c r="AZ3" t="s">
        <v>30</v>
      </c>
      <c r="BA3" t="s">
        <v>30</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GS3"/>
    </row>
    <row r="4" spans="1:201" x14ac:dyDescent="0.25">
      <c r="A4">
        <v>23539763</v>
      </c>
      <c r="B4">
        <f>VLOOKUP(A4,BASE!A:A,1,0)</f>
        <v>23539763</v>
      </c>
      <c r="C4">
        <v>1</v>
      </c>
      <c r="D4">
        <v>1</v>
      </c>
      <c r="E4" t="s">
        <v>978</v>
      </c>
      <c r="F4" t="s">
        <v>48</v>
      </c>
      <c r="G4" t="s">
        <v>979</v>
      </c>
      <c r="H4" t="s">
        <v>662</v>
      </c>
      <c r="I4" t="s">
        <v>662</v>
      </c>
      <c r="J4" t="s">
        <v>30</v>
      </c>
      <c r="K4" t="s">
        <v>30</v>
      </c>
      <c r="L4" t="s">
        <v>663</v>
      </c>
      <c r="M4" t="s">
        <v>30</v>
      </c>
      <c r="N4" t="s">
        <v>700</v>
      </c>
      <c r="O4" s="14">
        <v>45915.646504629629</v>
      </c>
      <c r="P4" t="s">
        <v>30</v>
      </c>
      <c r="Q4" s="15">
        <v>45916</v>
      </c>
      <c r="R4" s="16">
        <v>0</v>
      </c>
      <c r="S4" s="14">
        <v>45915.646539351852</v>
      </c>
      <c r="T4" t="s">
        <v>1273</v>
      </c>
      <c r="U4">
        <v>2</v>
      </c>
      <c r="V4">
        <v>43841471</v>
      </c>
      <c r="W4" t="s">
        <v>980</v>
      </c>
      <c r="X4" t="s">
        <v>30</v>
      </c>
      <c r="Y4" t="s">
        <v>30</v>
      </c>
      <c r="Z4" t="s">
        <v>30</v>
      </c>
      <c r="AA4" t="s">
        <v>30</v>
      </c>
      <c r="AB4" t="s">
        <v>30</v>
      </c>
      <c r="AC4">
        <v>3113698623</v>
      </c>
      <c r="AD4" t="s">
        <v>666</v>
      </c>
      <c r="AE4" t="s">
        <v>25</v>
      </c>
      <c r="AF4">
        <v>3</v>
      </c>
      <c r="AG4" t="s">
        <v>30</v>
      </c>
      <c r="AH4" t="s">
        <v>30</v>
      </c>
      <c r="AI4" t="s">
        <v>30</v>
      </c>
      <c r="AJ4" t="s">
        <v>30</v>
      </c>
      <c r="AK4" t="s">
        <v>981</v>
      </c>
      <c r="AL4" t="s">
        <v>27</v>
      </c>
      <c r="AM4" t="s">
        <v>30</v>
      </c>
      <c r="AN4" t="s">
        <v>30</v>
      </c>
      <c r="AO4" t="s">
        <v>30</v>
      </c>
      <c r="AP4" t="s">
        <v>30</v>
      </c>
      <c r="AQ4" t="s">
        <v>30</v>
      </c>
      <c r="AR4" t="s">
        <v>30</v>
      </c>
      <c r="AS4" t="s">
        <v>30</v>
      </c>
      <c r="AT4" t="s">
        <v>678</v>
      </c>
      <c r="AU4" t="s">
        <v>679</v>
      </c>
      <c r="AV4" t="s">
        <v>680</v>
      </c>
      <c r="AW4" t="s">
        <v>982</v>
      </c>
      <c r="AX4" t="s">
        <v>30</v>
      </c>
      <c r="AY4" t="s">
        <v>30</v>
      </c>
      <c r="AZ4" t="s">
        <v>30</v>
      </c>
      <c r="BA4" t="s">
        <v>30</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GS4"/>
    </row>
    <row r="5" spans="1:201" x14ac:dyDescent="0.25">
      <c r="A5">
        <v>23543642</v>
      </c>
      <c r="B5">
        <f>VLOOKUP(A5,BASE!A:A,1,0)</f>
        <v>23543642</v>
      </c>
      <c r="C5">
        <v>1</v>
      </c>
      <c r="D5">
        <v>1</v>
      </c>
      <c r="E5" t="s">
        <v>1120</v>
      </c>
      <c r="F5" t="s">
        <v>48</v>
      </c>
      <c r="G5" t="s">
        <v>1121</v>
      </c>
      <c r="H5" t="s">
        <v>662</v>
      </c>
      <c r="I5" t="s">
        <v>662</v>
      </c>
      <c r="J5" t="s">
        <v>30</v>
      </c>
      <c r="K5" t="s">
        <v>30</v>
      </c>
      <c r="L5" t="s">
        <v>663</v>
      </c>
      <c r="M5" t="s">
        <v>30</v>
      </c>
      <c r="N5" t="s">
        <v>700</v>
      </c>
      <c r="O5" s="14">
        <v>45919.510081018518</v>
      </c>
      <c r="P5" t="s">
        <v>30</v>
      </c>
      <c r="Q5" s="15">
        <v>45919</v>
      </c>
      <c r="R5" s="16">
        <v>0</v>
      </c>
      <c r="S5" s="14">
        <v>45919.510115740741</v>
      </c>
      <c r="T5" t="s">
        <v>1274</v>
      </c>
      <c r="U5" t="s">
        <v>665</v>
      </c>
      <c r="V5">
        <v>21357608</v>
      </c>
      <c r="W5" t="s">
        <v>1122</v>
      </c>
      <c r="X5">
        <v>9876543</v>
      </c>
      <c r="Y5" t="s">
        <v>30</v>
      </c>
      <c r="Z5" t="s">
        <v>30</v>
      </c>
      <c r="AA5" t="s">
        <v>30</v>
      </c>
      <c r="AB5">
        <v>9876543</v>
      </c>
      <c r="AC5">
        <v>3136360310</v>
      </c>
      <c r="AD5" t="s">
        <v>666</v>
      </c>
      <c r="AE5" t="s">
        <v>25</v>
      </c>
      <c r="AF5">
        <v>4</v>
      </c>
      <c r="AG5" t="s">
        <v>30</v>
      </c>
      <c r="AH5" t="s">
        <v>30</v>
      </c>
      <c r="AI5" t="s">
        <v>30</v>
      </c>
      <c r="AJ5" t="s">
        <v>30</v>
      </c>
      <c r="AK5" t="s">
        <v>1123</v>
      </c>
      <c r="AL5" t="s">
        <v>27</v>
      </c>
      <c r="AM5" t="s">
        <v>30</v>
      </c>
      <c r="AN5" t="s">
        <v>30</v>
      </c>
      <c r="AO5" t="s">
        <v>30</v>
      </c>
      <c r="AP5" t="s">
        <v>30</v>
      </c>
      <c r="AQ5" t="s">
        <v>30</v>
      </c>
      <c r="AR5" t="s">
        <v>30</v>
      </c>
      <c r="AS5" t="s">
        <v>30</v>
      </c>
      <c r="AT5" t="s">
        <v>678</v>
      </c>
      <c r="AU5" t="s">
        <v>679</v>
      </c>
      <c r="AV5" t="s">
        <v>680</v>
      </c>
      <c r="AW5" t="s">
        <v>1124</v>
      </c>
      <c r="AX5" t="s">
        <v>30</v>
      </c>
      <c r="AY5" t="s">
        <v>30</v>
      </c>
      <c r="AZ5" t="s">
        <v>30</v>
      </c>
      <c r="BA5" t="s">
        <v>30</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GS5"/>
    </row>
    <row r="6" spans="1:201" x14ac:dyDescent="0.25">
      <c r="A6">
        <v>23545475</v>
      </c>
      <c r="B6">
        <f>VLOOKUP(A6,BASE!A:A,1,0)</f>
        <v>23545475</v>
      </c>
      <c r="C6">
        <v>1</v>
      </c>
      <c r="D6">
        <v>1</v>
      </c>
      <c r="E6" t="s">
        <v>1148</v>
      </c>
      <c r="F6" t="s">
        <v>20</v>
      </c>
      <c r="G6" t="s">
        <v>1149</v>
      </c>
      <c r="H6" t="s">
        <v>662</v>
      </c>
      <c r="I6" t="s">
        <v>662</v>
      </c>
      <c r="J6" t="s">
        <v>30</v>
      </c>
      <c r="K6" t="s">
        <v>30</v>
      </c>
      <c r="L6" t="s">
        <v>663</v>
      </c>
      <c r="M6" t="s">
        <v>30</v>
      </c>
      <c r="N6" t="s">
        <v>664</v>
      </c>
      <c r="O6" s="14">
        <v>45922.398831018516</v>
      </c>
      <c r="P6" t="s">
        <v>30</v>
      </c>
      <c r="Q6" s="15">
        <v>45922</v>
      </c>
      <c r="R6" s="16">
        <v>0</v>
      </c>
      <c r="S6" s="14">
        <v>45922.398888888885</v>
      </c>
      <c r="T6" t="s">
        <v>1275</v>
      </c>
      <c r="U6">
        <v>1</v>
      </c>
      <c r="V6">
        <v>98528261</v>
      </c>
      <c r="W6" t="s">
        <v>1150</v>
      </c>
      <c r="X6" t="s">
        <v>30</v>
      </c>
      <c r="Y6" t="s">
        <v>30</v>
      </c>
      <c r="Z6" t="s">
        <v>30</v>
      </c>
      <c r="AA6" t="s">
        <v>30</v>
      </c>
      <c r="AB6" t="s">
        <v>30</v>
      </c>
      <c r="AC6">
        <v>3113421196</v>
      </c>
      <c r="AD6" t="s">
        <v>666</v>
      </c>
      <c r="AE6" t="s">
        <v>25</v>
      </c>
      <c r="AF6">
        <v>3</v>
      </c>
      <c r="AG6" t="s">
        <v>30</v>
      </c>
      <c r="AH6" t="s">
        <v>30</v>
      </c>
      <c r="AI6" t="s">
        <v>30</v>
      </c>
      <c r="AJ6" t="s">
        <v>667</v>
      </c>
      <c r="AK6" t="s">
        <v>1151</v>
      </c>
      <c r="AL6" t="s">
        <v>27</v>
      </c>
      <c r="AM6" t="s">
        <v>30</v>
      </c>
      <c r="AN6" t="s">
        <v>30</v>
      </c>
      <c r="AO6" t="s">
        <v>30</v>
      </c>
      <c r="AP6" t="s">
        <v>30</v>
      </c>
      <c r="AQ6" t="s">
        <v>30</v>
      </c>
      <c r="AR6" t="s">
        <v>30</v>
      </c>
      <c r="AS6" t="s">
        <v>30</v>
      </c>
      <c r="AT6" t="s">
        <v>678</v>
      </c>
      <c r="AU6" t="s">
        <v>679</v>
      </c>
      <c r="AV6" t="s">
        <v>680</v>
      </c>
      <c r="AW6" t="s">
        <v>1152</v>
      </c>
      <c r="AX6" t="s">
        <v>30</v>
      </c>
      <c r="AY6" t="s">
        <v>30</v>
      </c>
      <c r="AZ6" t="s">
        <v>30</v>
      </c>
      <c r="BA6" t="s">
        <v>30</v>
      </c>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GS6"/>
    </row>
    <row r="7" spans="1:201" x14ac:dyDescent="0.25">
      <c r="A7">
        <v>23543941</v>
      </c>
      <c r="B7">
        <f>VLOOKUP(A7,BASE!A:A,1,0)</f>
        <v>23543941</v>
      </c>
      <c r="C7">
        <v>1</v>
      </c>
      <c r="D7">
        <v>1</v>
      </c>
      <c r="E7" t="s">
        <v>1153</v>
      </c>
      <c r="F7" t="s">
        <v>48</v>
      </c>
      <c r="G7" t="s">
        <v>1154</v>
      </c>
      <c r="H7" t="s">
        <v>662</v>
      </c>
      <c r="I7" t="s">
        <v>662</v>
      </c>
      <c r="J7" t="s">
        <v>30</v>
      </c>
      <c r="K7" t="s">
        <v>30</v>
      </c>
      <c r="L7" t="s">
        <v>663</v>
      </c>
      <c r="M7" t="s">
        <v>30</v>
      </c>
      <c r="N7" t="s">
        <v>700</v>
      </c>
      <c r="O7" s="14">
        <v>45919.69332175926</v>
      </c>
      <c r="P7" t="s">
        <v>30</v>
      </c>
      <c r="Q7" s="15">
        <v>45922</v>
      </c>
      <c r="R7" s="16">
        <v>0</v>
      </c>
      <c r="S7" s="14">
        <v>45919.693368055552</v>
      </c>
      <c r="T7" t="s">
        <v>1276</v>
      </c>
      <c r="U7" t="s">
        <v>665</v>
      </c>
      <c r="V7">
        <v>52375649</v>
      </c>
      <c r="W7" t="s">
        <v>1155</v>
      </c>
      <c r="X7" t="s">
        <v>30</v>
      </c>
      <c r="Y7" t="s">
        <v>1156</v>
      </c>
      <c r="Z7" t="s">
        <v>30</v>
      </c>
      <c r="AA7" t="s">
        <v>30</v>
      </c>
      <c r="AB7" t="s">
        <v>30</v>
      </c>
      <c r="AC7">
        <v>3137276776</v>
      </c>
      <c r="AD7" t="s">
        <v>666</v>
      </c>
      <c r="AE7" t="s">
        <v>25</v>
      </c>
      <c r="AF7">
        <v>3</v>
      </c>
      <c r="AG7" t="s">
        <v>30</v>
      </c>
      <c r="AH7" t="s">
        <v>30</v>
      </c>
      <c r="AI7" t="s">
        <v>30</v>
      </c>
      <c r="AJ7" t="s">
        <v>30</v>
      </c>
      <c r="AK7" t="s">
        <v>1157</v>
      </c>
      <c r="AL7" t="s">
        <v>27</v>
      </c>
      <c r="AM7" t="s">
        <v>30</v>
      </c>
      <c r="AN7" t="s">
        <v>30</v>
      </c>
      <c r="AO7" t="s">
        <v>30</v>
      </c>
      <c r="AP7" t="s">
        <v>30</v>
      </c>
      <c r="AQ7" t="s">
        <v>30</v>
      </c>
      <c r="AR7" t="s">
        <v>30</v>
      </c>
      <c r="AS7" t="s">
        <v>30</v>
      </c>
      <c r="AT7" t="s">
        <v>30</v>
      </c>
      <c r="AU7" t="s">
        <v>30</v>
      </c>
      <c r="AV7" t="s">
        <v>30</v>
      </c>
      <c r="AW7" t="s">
        <v>1158</v>
      </c>
      <c r="AX7" t="s">
        <v>30</v>
      </c>
      <c r="AY7" t="s">
        <v>30</v>
      </c>
      <c r="AZ7" t="s">
        <v>30</v>
      </c>
      <c r="BA7" t="s">
        <v>30</v>
      </c>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GS7"/>
    </row>
    <row r="8" spans="1:201" x14ac:dyDescent="0.25">
      <c r="A8">
        <v>23542754</v>
      </c>
      <c r="B8">
        <f>VLOOKUP(A8,BASE!A:A,1,0)</f>
        <v>23542754</v>
      </c>
      <c r="C8">
        <v>1</v>
      </c>
      <c r="D8">
        <v>1</v>
      </c>
      <c r="E8" t="s">
        <v>1091</v>
      </c>
      <c r="F8" t="s">
        <v>48</v>
      </c>
      <c r="G8" t="s">
        <v>71</v>
      </c>
      <c r="H8" t="s">
        <v>662</v>
      </c>
      <c r="I8" t="s">
        <v>662</v>
      </c>
      <c r="J8" t="s">
        <v>30</v>
      </c>
      <c r="K8" t="s">
        <v>30</v>
      </c>
      <c r="L8" t="s">
        <v>663</v>
      </c>
      <c r="M8" t="s">
        <v>30</v>
      </c>
      <c r="N8" t="s">
        <v>700</v>
      </c>
      <c r="O8" s="14">
        <v>45918.555196759262</v>
      </c>
      <c r="P8" t="s">
        <v>30</v>
      </c>
      <c r="Q8" s="15">
        <v>45918</v>
      </c>
      <c r="R8" s="16">
        <v>0</v>
      </c>
      <c r="S8" s="14">
        <v>45918.555231481485</v>
      </c>
      <c r="T8" t="s">
        <v>1277</v>
      </c>
      <c r="U8" t="s">
        <v>665</v>
      </c>
      <c r="V8">
        <v>18395264</v>
      </c>
      <c r="W8" t="s">
        <v>72</v>
      </c>
      <c r="X8" t="s">
        <v>30</v>
      </c>
      <c r="Y8" t="s">
        <v>30</v>
      </c>
      <c r="Z8">
        <v>0</v>
      </c>
      <c r="AA8">
        <v>0</v>
      </c>
      <c r="AB8" t="s">
        <v>30</v>
      </c>
      <c r="AC8">
        <v>3003043188</v>
      </c>
      <c r="AD8" t="s">
        <v>666</v>
      </c>
      <c r="AE8" t="s">
        <v>25</v>
      </c>
      <c r="AF8">
        <v>2</v>
      </c>
      <c r="AG8" t="s">
        <v>30</v>
      </c>
      <c r="AH8" t="s">
        <v>30</v>
      </c>
      <c r="AI8" t="s">
        <v>30</v>
      </c>
      <c r="AJ8" t="s">
        <v>667</v>
      </c>
      <c r="AK8" t="s">
        <v>1092</v>
      </c>
      <c r="AL8" t="s">
        <v>27</v>
      </c>
      <c r="AM8" t="s">
        <v>30</v>
      </c>
      <c r="AN8" t="s">
        <v>30</v>
      </c>
      <c r="AO8" t="s">
        <v>30</v>
      </c>
      <c r="AP8" t="s">
        <v>30</v>
      </c>
      <c r="AQ8" t="s">
        <v>30</v>
      </c>
      <c r="AR8" t="s">
        <v>30</v>
      </c>
      <c r="AS8" t="s">
        <v>30</v>
      </c>
      <c r="AT8" t="s">
        <v>30</v>
      </c>
      <c r="AU8" t="s">
        <v>30</v>
      </c>
      <c r="AV8" t="s">
        <v>30</v>
      </c>
      <c r="AW8" t="s">
        <v>1093</v>
      </c>
      <c r="AX8" t="s">
        <v>30</v>
      </c>
      <c r="AY8" t="s">
        <v>30</v>
      </c>
      <c r="AZ8" t="s">
        <v>30</v>
      </c>
      <c r="BA8" t="s">
        <v>30</v>
      </c>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GS8"/>
    </row>
    <row r="9" spans="1:201" x14ac:dyDescent="0.25">
      <c r="A9">
        <v>23541164</v>
      </c>
      <c r="B9">
        <f>VLOOKUP(A9,BASE!A:A,1,0)</f>
        <v>23541164</v>
      </c>
      <c r="C9">
        <v>1</v>
      </c>
      <c r="D9">
        <v>1</v>
      </c>
      <c r="E9" t="s">
        <v>989</v>
      </c>
      <c r="F9" t="s">
        <v>661</v>
      </c>
      <c r="G9" t="s">
        <v>990</v>
      </c>
      <c r="H9" t="s">
        <v>662</v>
      </c>
      <c r="I9" t="s">
        <v>662</v>
      </c>
      <c r="J9" t="s">
        <v>30</v>
      </c>
      <c r="K9" t="s">
        <v>30</v>
      </c>
      <c r="L9" t="s">
        <v>663</v>
      </c>
      <c r="M9" t="s">
        <v>30</v>
      </c>
      <c r="N9" t="s">
        <v>664</v>
      </c>
      <c r="O9" s="14">
        <v>45917.295555555553</v>
      </c>
      <c r="P9" s="15">
        <v>45922</v>
      </c>
      <c r="Q9" s="15">
        <v>45922</v>
      </c>
      <c r="R9" s="16">
        <v>0</v>
      </c>
      <c r="S9" s="14">
        <v>45922.590381944443</v>
      </c>
      <c r="T9" t="s">
        <v>1278</v>
      </c>
      <c r="U9" t="s">
        <v>665</v>
      </c>
      <c r="V9">
        <v>70827343</v>
      </c>
      <c r="W9" t="s">
        <v>991</v>
      </c>
      <c r="X9" t="s">
        <v>30</v>
      </c>
      <c r="Y9" t="s">
        <v>30</v>
      </c>
      <c r="Z9" t="s">
        <v>30</v>
      </c>
      <c r="AA9" t="s">
        <v>30</v>
      </c>
      <c r="AB9" t="s">
        <v>30</v>
      </c>
      <c r="AC9">
        <v>3105223383</v>
      </c>
      <c r="AD9" t="s">
        <v>666</v>
      </c>
      <c r="AE9" t="s">
        <v>25</v>
      </c>
      <c r="AF9">
        <v>2</v>
      </c>
      <c r="AG9" t="s">
        <v>30</v>
      </c>
      <c r="AH9" t="s">
        <v>30</v>
      </c>
      <c r="AI9" t="s">
        <v>30</v>
      </c>
      <c r="AJ9" t="s">
        <v>667</v>
      </c>
      <c r="AK9" t="s">
        <v>992</v>
      </c>
      <c r="AL9" t="s">
        <v>27</v>
      </c>
      <c r="AM9" t="s">
        <v>30</v>
      </c>
      <c r="AN9" t="s">
        <v>30</v>
      </c>
      <c r="AO9" t="s">
        <v>30</v>
      </c>
      <c r="AP9" t="s">
        <v>30</v>
      </c>
      <c r="AQ9" t="s">
        <v>30</v>
      </c>
      <c r="AR9" t="s">
        <v>30</v>
      </c>
      <c r="AS9" t="s">
        <v>30</v>
      </c>
      <c r="AT9" t="s">
        <v>678</v>
      </c>
      <c r="AU9" t="s">
        <v>679</v>
      </c>
      <c r="AV9" t="s">
        <v>680</v>
      </c>
      <c r="AW9" t="s">
        <v>993</v>
      </c>
      <c r="AX9" t="s">
        <v>30</v>
      </c>
      <c r="AY9" t="s">
        <v>30</v>
      </c>
      <c r="AZ9" t="s">
        <v>30</v>
      </c>
      <c r="BA9" t="s">
        <v>30</v>
      </c>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GS9"/>
    </row>
    <row r="10" spans="1:201" x14ac:dyDescent="0.25">
      <c r="A10">
        <v>23540340</v>
      </c>
      <c r="B10">
        <f>VLOOKUP(A10,BASE!A:A,1,0)</f>
        <v>23540340</v>
      </c>
      <c r="C10">
        <v>1</v>
      </c>
      <c r="D10">
        <v>1</v>
      </c>
      <c r="E10" t="s">
        <v>994</v>
      </c>
      <c r="F10" t="s">
        <v>661</v>
      </c>
      <c r="G10" t="s">
        <v>995</v>
      </c>
      <c r="H10" t="s">
        <v>662</v>
      </c>
      <c r="I10" t="s">
        <v>662</v>
      </c>
      <c r="J10" t="s">
        <v>30</v>
      </c>
      <c r="K10" t="s">
        <v>30</v>
      </c>
      <c r="L10" t="s">
        <v>663</v>
      </c>
      <c r="M10" t="s">
        <v>30</v>
      </c>
      <c r="N10" t="s">
        <v>664</v>
      </c>
      <c r="O10" s="14">
        <v>45916.344826388886</v>
      </c>
      <c r="P10" s="15">
        <v>45922</v>
      </c>
      <c r="Q10" s="15">
        <v>45922</v>
      </c>
      <c r="R10" s="16">
        <v>0</v>
      </c>
      <c r="S10" s="14">
        <v>45922.589722222219</v>
      </c>
      <c r="T10" t="s">
        <v>1279</v>
      </c>
      <c r="U10" t="s">
        <v>665</v>
      </c>
      <c r="V10">
        <v>43506537</v>
      </c>
      <c r="W10" t="s">
        <v>996</v>
      </c>
      <c r="X10" t="s">
        <v>30</v>
      </c>
      <c r="Y10" t="s">
        <v>30</v>
      </c>
      <c r="Z10" t="s">
        <v>30</v>
      </c>
      <c r="AA10" t="s">
        <v>30</v>
      </c>
      <c r="AB10" t="s">
        <v>30</v>
      </c>
      <c r="AC10">
        <v>3006544411</v>
      </c>
      <c r="AD10" t="s">
        <v>666</v>
      </c>
      <c r="AE10" t="s">
        <v>25</v>
      </c>
      <c r="AF10">
        <v>3</v>
      </c>
      <c r="AG10" t="s">
        <v>30</v>
      </c>
      <c r="AH10" t="s">
        <v>30</v>
      </c>
      <c r="AI10" t="s">
        <v>30</v>
      </c>
      <c r="AJ10" t="s">
        <v>667</v>
      </c>
      <c r="AK10" t="s">
        <v>997</v>
      </c>
      <c r="AL10" t="s">
        <v>27</v>
      </c>
      <c r="AM10" t="s">
        <v>30</v>
      </c>
      <c r="AN10" t="s">
        <v>30</v>
      </c>
      <c r="AO10" t="s">
        <v>30</v>
      </c>
      <c r="AP10" t="s">
        <v>30</v>
      </c>
      <c r="AQ10" t="s">
        <v>30</v>
      </c>
      <c r="AR10" t="s">
        <v>30</v>
      </c>
      <c r="AS10" t="s">
        <v>30</v>
      </c>
      <c r="AT10" t="s">
        <v>30</v>
      </c>
      <c r="AU10" t="s">
        <v>30</v>
      </c>
      <c r="AV10" t="s">
        <v>30</v>
      </c>
      <c r="AW10" t="s">
        <v>998</v>
      </c>
      <c r="AX10" t="s">
        <v>30</v>
      </c>
      <c r="AY10" t="s">
        <v>30</v>
      </c>
      <c r="AZ10" t="s">
        <v>30</v>
      </c>
      <c r="BA10" t="s">
        <v>696</v>
      </c>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GS10"/>
    </row>
    <row r="11" spans="1:201" x14ac:dyDescent="0.25">
      <c r="A11">
        <v>23545579</v>
      </c>
      <c r="B11">
        <f>VLOOKUP(A11,BASE!A:A,1,0)</f>
        <v>23545579</v>
      </c>
      <c r="C11">
        <v>1</v>
      </c>
      <c r="D11">
        <v>1</v>
      </c>
      <c r="E11" t="s">
        <v>1159</v>
      </c>
      <c r="F11" t="s">
        <v>20</v>
      </c>
      <c r="G11" t="s">
        <v>1160</v>
      </c>
      <c r="H11" t="s">
        <v>662</v>
      </c>
      <c r="I11" t="s">
        <v>662</v>
      </c>
      <c r="J11" t="s">
        <v>30</v>
      </c>
      <c r="K11" t="s">
        <v>30</v>
      </c>
      <c r="L11" t="s">
        <v>663</v>
      </c>
      <c r="M11" t="s">
        <v>30</v>
      </c>
      <c r="N11" t="s">
        <v>664</v>
      </c>
      <c r="O11" s="14">
        <v>45922.441296296296</v>
      </c>
      <c r="P11" t="s">
        <v>30</v>
      </c>
      <c r="Q11" s="15">
        <v>45922</v>
      </c>
      <c r="R11" s="16">
        <v>0</v>
      </c>
      <c r="S11" s="14">
        <v>45922.441342592596</v>
      </c>
      <c r="T11" t="s">
        <v>1280</v>
      </c>
      <c r="U11" t="s">
        <v>665</v>
      </c>
      <c r="V11">
        <v>32107055</v>
      </c>
      <c r="W11" t="s">
        <v>1161</v>
      </c>
      <c r="X11" t="s">
        <v>30</v>
      </c>
      <c r="Y11" t="s">
        <v>30</v>
      </c>
      <c r="Z11" t="s">
        <v>30</v>
      </c>
      <c r="AA11" t="s">
        <v>30</v>
      </c>
      <c r="AB11" t="s">
        <v>30</v>
      </c>
      <c r="AC11">
        <v>3225373772</v>
      </c>
      <c r="AD11" t="s">
        <v>666</v>
      </c>
      <c r="AE11" t="s">
        <v>25</v>
      </c>
      <c r="AF11">
        <v>1</v>
      </c>
      <c r="AG11" t="s">
        <v>30</v>
      </c>
      <c r="AH11" t="s">
        <v>30</v>
      </c>
      <c r="AI11" t="s">
        <v>30</v>
      </c>
      <c r="AJ11" t="s">
        <v>667</v>
      </c>
      <c r="AK11" t="s">
        <v>1162</v>
      </c>
      <c r="AL11" t="s">
        <v>27</v>
      </c>
      <c r="AM11" t="s">
        <v>30</v>
      </c>
      <c r="AN11" t="s">
        <v>30</v>
      </c>
      <c r="AO11" t="s">
        <v>30</v>
      </c>
      <c r="AP11" t="s">
        <v>30</v>
      </c>
      <c r="AQ11" t="s">
        <v>30</v>
      </c>
      <c r="AR11" t="s">
        <v>30</v>
      </c>
      <c r="AS11" t="s">
        <v>30</v>
      </c>
      <c r="AT11" t="s">
        <v>30</v>
      </c>
      <c r="AU11" t="s">
        <v>30</v>
      </c>
      <c r="AV11" t="s">
        <v>30</v>
      </c>
      <c r="AW11" t="s">
        <v>1163</v>
      </c>
      <c r="AX11" t="s">
        <v>30</v>
      </c>
      <c r="AY11" t="s">
        <v>30</v>
      </c>
      <c r="AZ11" t="s">
        <v>30</v>
      </c>
      <c r="BA11" t="s">
        <v>30</v>
      </c>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GS11"/>
    </row>
    <row r="12" spans="1:201" x14ac:dyDescent="0.25">
      <c r="A12">
        <v>23541416</v>
      </c>
      <c r="B12">
        <f>VLOOKUP(A12,BASE!A:A,1,0)</f>
        <v>23541416</v>
      </c>
      <c r="C12">
        <v>1</v>
      </c>
      <c r="D12">
        <v>1</v>
      </c>
      <c r="E12" t="s">
        <v>1003</v>
      </c>
      <c r="F12" t="s">
        <v>661</v>
      </c>
      <c r="G12" t="s">
        <v>1004</v>
      </c>
      <c r="H12" t="s">
        <v>662</v>
      </c>
      <c r="I12" t="s">
        <v>662</v>
      </c>
      <c r="J12" t="s">
        <v>30</v>
      </c>
      <c r="K12" t="s">
        <v>30</v>
      </c>
      <c r="L12" t="s">
        <v>663</v>
      </c>
      <c r="M12" t="s">
        <v>30</v>
      </c>
      <c r="N12" t="s">
        <v>664</v>
      </c>
      <c r="O12" s="14">
        <v>45917.444652777776</v>
      </c>
      <c r="P12" s="15">
        <v>45922</v>
      </c>
      <c r="Q12" s="15">
        <v>45922</v>
      </c>
      <c r="R12" s="16">
        <v>0</v>
      </c>
      <c r="S12" s="14">
        <v>45922.591597222221</v>
      </c>
      <c r="T12" t="s">
        <v>1278</v>
      </c>
      <c r="U12" t="s">
        <v>665</v>
      </c>
      <c r="V12">
        <v>3650995</v>
      </c>
      <c r="W12" t="s">
        <v>1005</v>
      </c>
      <c r="X12" t="s">
        <v>30</v>
      </c>
      <c r="Y12" t="s">
        <v>30</v>
      </c>
      <c r="Z12" t="s">
        <v>1006</v>
      </c>
      <c r="AA12" t="s">
        <v>688</v>
      </c>
      <c r="AB12" t="s">
        <v>30</v>
      </c>
      <c r="AC12">
        <v>3146095611</v>
      </c>
      <c r="AD12" t="s">
        <v>666</v>
      </c>
      <c r="AE12" t="s">
        <v>25</v>
      </c>
      <c r="AF12">
        <v>1</v>
      </c>
      <c r="AG12" t="s">
        <v>30</v>
      </c>
      <c r="AH12" t="s">
        <v>30</v>
      </c>
      <c r="AI12" t="s">
        <v>30</v>
      </c>
      <c r="AJ12" t="s">
        <v>667</v>
      </c>
      <c r="AK12" t="s">
        <v>1007</v>
      </c>
      <c r="AL12" t="s">
        <v>27</v>
      </c>
      <c r="AM12" t="s">
        <v>30</v>
      </c>
      <c r="AN12" t="s">
        <v>30</v>
      </c>
      <c r="AO12" t="s">
        <v>30</v>
      </c>
      <c r="AP12" t="s">
        <v>30</v>
      </c>
      <c r="AQ12" t="s">
        <v>30</v>
      </c>
      <c r="AR12" t="s">
        <v>30</v>
      </c>
      <c r="AS12" t="s">
        <v>30</v>
      </c>
      <c r="AT12" t="s">
        <v>678</v>
      </c>
      <c r="AU12" t="s">
        <v>679</v>
      </c>
      <c r="AV12" t="s">
        <v>680</v>
      </c>
      <c r="AW12" t="s">
        <v>1008</v>
      </c>
      <c r="AX12" t="s">
        <v>30</v>
      </c>
      <c r="AY12" t="s">
        <v>30</v>
      </c>
      <c r="AZ12" t="s">
        <v>30</v>
      </c>
      <c r="BA12" t="s">
        <v>696</v>
      </c>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GS12"/>
    </row>
    <row r="13" spans="1:201" x14ac:dyDescent="0.25">
      <c r="A13">
        <v>23543873</v>
      </c>
      <c r="B13">
        <f>VLOOKUP(A13,BASE!A:A,1,0)</f>
        <v>23543873</v>
      </c>
      <c r="C13">
        <v>1</v>
      </c>
      <c r="D13">
        <v>1</v>
      </c>
      <c r="E13" t="s">
        <v>1164</v>
      </c>
      <c r="F13" t="s">
        <v>20</v>
      </c>
      <c r="G13" t="s">
        <v>1165</v>
      </c>
      <c r="H13" t="s">
        <v>662</v>
      </c>
      <c r="I13" t="s">
        <v>662</v>
      </c>
      <c r="J13" t="s">
        <v>30</v>
      </c>
      <c r="K13" t="s">
        <v>30</v>
      </c>
      <c r="L13" t="s">
        <v>663</v>
      </c>
      <c r="M13" t="s">
        <v>30</v>
      </c>
      <c r="N13" t="s">
        <v>664</v>
      </c>
      <c r="O13" s="14">
        <v>45919.655381944445</v>
      </c>
      <c r="P13" t="s">
        <v>30</v>
      </c>
      <c r="Q13" s="15">
        <v>45922</v>
      </c>
      <c r="R13" s="16">
        <v>0</v>
      </c>
      <c r="S13" s="14">
        <v>45919.655428240738</v>
      </c>
      <c r="T13" t="s">
        <v>1281</v>
      </c>
      <c r="U13" t="s">
        <v>665</v>
      </c>
      <c r="V13">
        <v>1082491588</v>
      </c>
      <c r="W13" t="s">
        <v>1166</v>
      </c>
      <c r="X13" t="s">
        <v>30</v>
      </c>
      <c r="Y13" t="s">
        <v>30</v>
      </c>
      <c r="Z13" t="s">
        <v>30</v>
      </c>
      <c r="AA13" t="s">
        <v>30</v>
      </c>
      <c r="AB13" t="s">
        <v>30</v>
      </c>
      <c r="AC13">
        <v>3174073840</v>
      </c>
      <c r="AD13" t="s">
        <v>666</v>
      </c>
      <c r="AE13" t="s">
        <v>25</v>
      </c>
      <c r="AF13">
        <v>1</v>
      </c>
      <c r="AG13" t="s">
        <v>30</v>
      </c>
      <c r="AH13" t="s">
        <v>30</v>
      </c>
      <c r="AI13" t="s">
        <v>30</v>
      </c>
      <c r="AJ13" t="s">
        <v>667</v>
      </c>
      <c r="AK13" t="s">
        <v>1167</v>
      </c>
      <c r="AL13" t="s">
        <v>27</v>
      </c>
      <c r="AM13" t="s">
        <v>30</v>
      </c>
      <c r="AN13" t="s">
        <v>30</v>
      </c>
      <c r="AO13" t="s">
        <v>30</v>
      </c>
      <c r="AP13" t="s">
        <v>30</v>
      </c>
      <c r="AQ13" t="s">
        <v>30</v>
      </c>
      <c r="AR13" t="s">
        <v>30</v>
      </c>
      <c r="AS13" t="s">
        <v>30</v>
      </c>
      <c r="AT13" t="s">
        <v>30</v>
      </c>
      <c r="AU13" t="s">
        <v>30</v>
      </c>
      <c r="AV13" t="s">
        <v>30</v>
      </c>
      <c r="AW13" t="s">
        <v>1168</v>
      </c>
      <c r="AX13" t="s">
        <v>30</v>
      </c>
      <c r="AY13" t="s">
        <v>30</v>
      </c>
      <c r="AZ13" t="s">
        <v>30</v>
      </c>
      <c r="BA13" t="s">
        <v>30</v>
      </c>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GS13"/>
    </row>
    <row r="14" spans="1:201" x14ac:dyDescent="0.25">
      <c r="A14">
        <v>23546467</v>
      </c>
      <c r="B14">
        <f>VLOOKUP(A14,BASE!A:A,1,0)</f>
        <v>23546467</v>
      </c>
      <c r="C14">
        <v>1</v>
      </c>
      <c r="D14">
        <v>1</v>
      </c>
      <c r="E14" t="s">
        <v>1282</v>
      </c>
      <c r="F14" t="s">
        <v>20</v>
      </c>
      <c r="G14" t="s">
        <v>1283</v>
      </c>
      <c r="H14" t="s">
        <v>662</v>
      </c>
      <c r="I14" t="s">
        <v>662</v>
      </c>
      <c r="J14" t="s">
        <v>30</v>
      </c>
      <c r="K14" t="s">
        <v>30</v>
      </c>
      <c r="L14" t="s">
        <v>663</v>
      </c>
      <c r="M14" t="s">
        <v>30</v>
      </c>
      <c r="N14" t="s">
        <v>664</v>
      </c>
      <c r="O14" s="14">
        <v>45923.336909722224</v>
      </c>
      <c r="P14" t="s">
        <v>30</v>
      </c>
      <c r="Q14" s="15">
        <v>45923</v>
      </c>
      <c r="R14" s="16">
        <v>0</v>
      </c>
      <c r="S14" s="14">
        <v>45923.336956018517</v>
      </c>
      <c r="T14" t="s">
        <v>1284</v>
      </c>
      <c r="U14" t="s">
        <v>665</v>
      </c>
      <c r="V14">
        <v>1152218321</v>
      </c>
      <c r="W14" t="s">
        <v>1285</v>
      </c>
      <c r="X14" t="s">
        <v>30</v>
      </c>
      <c r="Y14" t="s">
        <v>30</v>
      </c>
      <c r="Z14" t="s">
        <v>30</v>
      </c>
      <c r="AA14" t="s">
        <v>30</v>
      </c>
      <c r="AB14" t="s">
        <v>30</v>
      </c>
      <c r="AC14">
        <v>3225381935</v>
      </c>
      <c r="AD14" t="s">
        <v>666</v>
      </c>
      <c r="AE14" t="s">
        <v>25</v>
      </c>
      <c r="AF14">
        <v>1</v>
      </c>
      <c r="AG14" t="s">
        <v>30</v>
      </c>
      <c r="AH14" t="s">
        <v>30</v>
      </c>
      <c r="AI14" t="s">
        <v>30</v>
      </c>
      <c r="AJ14" t="s">
        <v>667</v>
      </c>
      <c r="AK14" t="s">
        <v>1286</v>
      </c>
      <c r="AL14" t="s">
        <v>27</v>
      </c>
      <c r="AM14" t="s">
        <v>30</v>
      </c>
      <c r="AN14" t="s">
        <v>30</v>
      </c>
      <c r="AO14" t="s">
        <v>30</v>
      </c>
      <c r="AP14" t="s">
        <v>30</v>
      </c>
      <c r="AQ14" t="s">
        <v>30</v>
      </c>
      <c r="AR14" t="s">
        <v>30</v>
      </c>
      <c r="AS14" t="s">
        <v>30</v>
      </c>
      <c r="AT14" t="s">
        <v>30</v>
      </c>
      <c r="AU14" t="s">
        <v>30</v>
      </c>
      <c r="AV14" t="s">
        <v>30</v>
      </c>
      <c r="AW14" t="s">
        <v>1287</v>
      </c>
      <c r="AX14" t="s">
        <v>30</v>
      </c>
      <c r="AY14" t="s">
        <v>30</v>
      </c>
      <c r="AZ14" t="s">
        <v>30</v>
      </c>
      <c r="BA14" t="s">
        <v>676</v>
      </c>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GS14"/>
    </row>
    <row r="15" spans="1:201" x14ac:dyDescent="0.25">
      <c r="A15">
        <v>23543915</v>
      </c>
      <c r="B15">
        <f>VLOOKUP(A15,BASE!A:A,1,0)</f>
        <v>23543915</v>
      </c>
      <c r="C15">
        <v>1</v>
      </c>
      <c r="D15">
        <v>1</v>
      </c>
      <c r="E15" t="s">
        <v>1169</v>
      </c>
      <c r="F15" t="s">
        <v>20</v>
      </c>
      <c r="G15" t="s">
        <v>1170</v>
      </c>
      <c r="H15" t="s">
        <v>662</v>
      </c>
      <c r="I15" t="s">
        <v>662</v>
      </c>
      <c r="J15" t="s">
        <v>30</v>
      </c>
      <c r="K15" t="s">
        <v>30</v>
      </c>
      <c r="L15" t="s">
        <v>663</v>
      </c>
      <c r="M15" t="s">
        <v>30</v>
      </c>
      <c r="N15" t="s">
        <v>664</v>
      </c>
      <c r="O15" s="14">
        <v>45919.680219907408</v>
      </c>
      <c r="P15" t="s">
        <v>30</v>
      </c>
      <c r="Q15" s="15">
        <v>45922</v>
      </c>
      <c r="R15" s="16">
        <v>0</v>
      </c>
      <c r="S15" s="14">
        <v>45919.680254629631</v>
      </c>
      <c r="T15" t="s">
        <v>1288</v>
      </c>
      <c r="U15" t="s">
        <v>665</v>
      </c>
      <c r="V15">
        <v>43574215</v>
      </c>
      <c r="W15" t="s">
        <v>1172</v>
      </c>
      <c r="X15">
        <v>2218480</v>
      </c>
      <c r="Y15" t="s">
        <v>1173</v>
      </c>
      <c r="Z15" t="s">
        <v>30</v>
      </c>
      <c r="AA15" t="s">
        <v>30</v>
      </c>
      <c r="AB15">
        <v>2218480</v>
      </c>
      <c r="AC15">
        <v>3137983997</v>
      </c>
      <c r="AD15" t="s">
        <v>666</v>
      </c>
      <c r="AE15" t="s">
        <v>25</v>
      </c>
      <c r="AF15">
        <v>2</v>
      </c>
      <c r="AG15" t="s">
        <v>30</v>
      </c>
      <c r="AH15" t="s">
        <v>30</v>
      </c>
      <c r="AI15" t="s">
        <v>30</v>
      </c>
      <c r="AJ15" t="s">
        <v>667</v>
      </c>
      <c r="AK15" t="s">
        <v>1174</v>
      </c>
      <c r="AL15" t="s">
        <v>27</v>
      </c>
      <c r="AM15" t="s">
        <v>30</v>
      </c>
      <c r="AN15" t="s">
        <v>30</v>
      </c>
      <c r="AO15" t="s">
        <v>30</v>
      </c>
      <c r="AP15" t="s">
        <v>30</v>
      </c>
      <c r="AQ15" t="s">
        <v>30</v>
      </c>
      <c r="AR15" t="s">
        <v>30</v>
      </c>
      <c r="AS15" t="s">
        <v>30</v>
      </c>
      <c r="AT15" t="s">
        <v>678</v>
      </c>
      <c r="AU15" t="s">
        <v>679</v>
      </c>
      <c r="AV15" t="s">
        <v>680</v>
      </c>
      <c r="AW15" t="s">
        <v>1175</v>
      </c>
      <c r="AX15" t="s">
        <v>30</v>
      </c>
      <c r="AY15" t="s">
        <v>30</v>
      </c>
      <c r="AZ15" t="s">
        <v>30</v>
      </c>
      <c r="BA15" t="s">
        <v>696</v>
      </c>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GS15"/>
    </row>
    <row r="16" spans="1:201" x14ac:dyDescent="0.25">
      <c r="A16">
        <v>23543740</v>
      </c>
      <c r="B16">
        <f>VLOOKUP(A16,BASE!A:A,1,0)</f>
        <v>23543740</v>
      </c>
      <c r="C16">
        <v>1</v>
      </c>
      <c r="D16">
        <v>1</v>
      </c>
      <c r="E16" t="s">
        <v>1176</v>
      </c>
      <c r="F16" t="s">
        <v>32</v>
      </c>
      <c r="G16" t="s">
        <v>1177</v>
      </c>
      <c r="H16" t="s">
        <v>662</v>
      </c>
      <c r="I16" t="s">
        <v>662</v>
      </c>
      <c r="J16" t="s">
        <v>30</v>
      </c>
      <c r="K16" t="s">
        <v>30</v>
      </c>
      <c r="L16" t="s">
        <v>663</v>
      </c>
      <c r="M16" t="s">
        <v>30</v>
      </c>
      <c r="N16" t="s">
        <v>664</v>
      </c>
      <c r="O16" s="14">
        <v>45919.579571759263</v>
      </c>
      <c r="P16" t="s">
        <v>30</v>
      </c>
      <c r="Q16" s="15">
        <v>45922</v>
      </c>
      <c r="R16" s="16">
        <v>0</v>
      </c>
      <c r="S16" s="14">
        <v>45919.641967592594</v>
      </c>
      <c r="T16" t="s">
        <v>1289</v>
      </c>
      <c r="U16" t="s">
        <v>30</v>
      </c>
      <c r="V16">
        <v>43403150</v>
      </c>
      <c r="W16" t="s">
        <v>30</v>
      </c>
      <c r="X16" t="s">
        <v>30</v>
      </c>
      <c r="Y16" t="s">
        <v>30</v>
      </c>
      <c r="Z16" t="s">
        <v>30</v>
      </c>
      <c r="AA16" t="s">
        <v>30</v>
      </c>
      <c r="AB16" t="s">
        <v>30</v>
      </c>
      <c r="AC16">
        <v>3016089645</v>
      </c>
      <c r="AD16" t="s">
        <v>666</v>
      </c>
      <c r="AE16" t="s">
        <v>25</v>
      </c>
      <c r="AF16">
        <v>0</v>
      </c>
      <c r="AG16" t="s">
        <v>30</v>
      </c>
      <c r="AH16" t="s">
        <v>30</v>
      </c>
      <c r="AI16" t="s">
        <v>30</v>
      </c>
      <c r="AJ16" t="s">
        <v>667</v>
      </c>
      <c r="AK16" t="s">
        <v>1178</v>
      </c>
      <c r="AL16" t="s">
        <v>27</v>
      </c>
      <c r="AM16" t="s">
        <v>30</v>
      </c>
      <c r="AN16" t="s">
        <v>30</v>
      </c>
      <c r="AO16" t="s">
        <v>30</v>
      </c>
      <c r="AP16" t="s">
        <v>30</v>
      </c>
      <c r="AQ16" t="s">
        <v>30</v>
      </c>
      <c r="AR16" t="s">
        <v>30</v>
      </c>
      <c r="AS16" t="s">
        <v>30</v>
      </c>
      <c r="AT16" t="s">
        <v>30</v>
      </c>
      <c r="AU16" t="s">
        <v>30</v>
      </c>
      <c r="AV16" t="s">
        <v>30</v>
      </c>
      <c r="AW16" t="s">
        <v>1179</v>
      </c>
      <c r="AX16" t="s">
        <v>30</v>
      </c>
      <c r="AY16" t="s">
        <v>30</v>
      </c>
      <c r="AZ16" t="s">
        <v>30</v>
      </c>
      <c r="BA16" t="s">
        <v>30</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GS16"/>
    </row>
    <row r="17" spans="1:201" x14ac:dyDescent="0.25">
      <c r="A17">
        <v>23539420</v>
      </c>
      <c r="B17">
        <f>VLOOKUP(A17,BASE!A:A,1,0)</f>
        <v>23539420</v>
      </c>
      <c r="C17">
        <v>1</v>
      </c>
      <c r="D17">
        <v>1</v>
      </c>
      <c r="E17" t="s">
        <v>1012</v>
      </c>
      <c r="F17" t="s">
        <v>32</v>
      </c>
      <c r="G17" t="s">
        <v>1013</v>
      </c>
      <c r="H17" t="s">
        <v>662</v>
      </c>
      <c r="I17" t="s">
        <v>662</v>
      </c>
      <c r="J17" t="s">
        <v>30</v>
      </c>
      <c r="K17" t="s">
        <v>30</v>
      </c>
      <c r="L17" t="s">
        <v>663</v>
      </c>
      <c r="M17" t="s">
        <v>30</v>
      </c>
      <c r="N17" t="s">
        <v>664</v>
      </c>
      <c r="O17" s="14">
        <v>45915.456875000003</v>
      </c>
      <c r="P17" t="s">
        <v>30</v>
      </c>
      <c r="Q17" s="15">
        <v>45916</v>
      </c>
      <c r="R17" s="16">
        <v>0</v>
      </c>
      <c r="S17" s="14">
        <v>45916.466481481482</v>
      </c>
      <c r="T17" t="s">
        <v>1290</v>
      </c>
      <c r="U17" t="s">
        <v>665</v>
      </c>
      <c r="V17">
        <v>15326871</v>
      </c>
      <c r="W17" t="s">
        <v>1014</v>
      </c>
      <c r="X17">
        <v>2937835</v>
      </c>
      <c r="Y17" t="s">
        <v>30</v>
      </c>
      <c r="Z17" t="s">
        <v>30</v>
      </c>
      <c r="AA17" t="s">
        <v>30</v>
      </c>
      <c r="AB17">
        <v>2937835</v>
      </c>
      <c r="AC17">
        <v>3116582578</v>
      </c>
      <c r="AD17" t="s">
        <v>666</v>
      </c>
      <c r="AE17" t="s">
        <v>25</v>
      </c>
      <c r="AF17">
        <v>0</v>
      </c>
      <c r="AG17" t="s">
        <v>30</v>
      </c>
      <c r="AH17" t="s">
        <v>30</v>
      </c>
      <c r="AI17" t="s">
        <v>30</v>
      </c>
      <c r="AJ17" t="s">
        <v>667</v>
      </c>
      <c r="AK17" t="s">
        <v>1015</v>
      </c>
      <c r="AL17" t="s">
        <v>27</v>
      </c>
      <c r="AM17" t="s">
        <v>30</v>
      </c>
      <c r="AN17" t="s">
        <v>30</v>
      </c>
      <c r="AO17" t="s">
        <v>30</v>
      </c>
      <c r="AP17" t="s">
        <v>30</v>
      </c>
      <c r="AQ17" t="s">
        <v>30</v>
      </c>
      <c r="AR17" t="s">
        <v>30</v>
      </c>
      <c r="AS17" t="s">
        <v>30</v>
      </c>
      <c r="AT17" t="s">
        <v>678</v>
      </c>
      <c r="AU17" t="s">
        <v>679</v>
      </c>
      <c r="AV17" t="s">
        <v>680</v>
      </c>
      <c r="AW17" t="s">
        <v>1016</v>
      </c>
      <c r="AX17" t="s">
        <v>30</v>
      </c>
      <c r="AY17" t="s">
        <v>30</v>
      </c>
      <c r="AZ17" t="s">
        <v>30</v>
      </c>
      <c r="BA17" t="s">
        <v>30</v>
      </c>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GS17"/>
    </row>
    <row r="18" spans="1:201" x14ac:dyDescent="0.25">
      <c r="A18">
        <v>23545301</v>
      </c>
      <c r="B18">
        <f>VLOOKUP(A18,BASE!A:A,1,0)</f>
        <v>23545301</v>
      </c>
      <c r="C18">
        <v>1</v>
      </c>
      <c r="D18">
        <v>1</v>
      </c>
      <c r="E18" t="s">
        <v>1180</v>
      </c>
      <c r="F18" t="s">
        <v>20</v>
      </c>
      <c r="G18" t="s">
        <v>1181</v>
      </c>
      <c r="H18" t="s">
        <v>662</v>
      </c>
      <c r="I18" t="s">
        <v>662</v>
      </c>
      <c r="J18" t="s">
        <v>30</v>
      </c>
      <c r="K18" t="s">
        <v>30</v>
      </c>
      <c r="L18" t="s">
        <v>663</v>
      </c>
      <c r="M18" t="s">
        <v>30</v>
      </c>
      <c r="N18" t="s">
        <v>664</v>
      </c>
      <c r="O18" s="14">
        <v>45922.345266203702</v>
      </c>
      <c r="P18" t="s">
        <v>30</v>
      </c>
      <c r="Q18" s="15">
        <v>45922</v>
      </c>
      <c r="R18" s="16">
        <v>0</v>
      </c>
      <c r="S18" s="14">
        <v>45922.345312500001</v>
      </c>
      <c r="T18" t="s">
        <v>1291</v>
      </c>
      <c r="U18" t="s">
        <v>665</v>
      </c>
      <c r="V18">
        <v>15510114</v>
      </c>
      <c r="W18" t="s">
        <v>1182</v>
      </c>
      <c r="X18" t="s">
        <v>30</v>
      </c>
      <c r="Y18" t="s">
        <v>30</v>
      </c>
      <c r="Z18" t="s">
        <v>30</v>
      </c>
      <c r="AA18" t="s">
        <v>30</v>
      </c>
      <c r="AB18" t="s">
        <v>30</v>
      </c>
      <c r="AC18">
        <v>3122680227</v>
      </c>
      <c r="AD18" t="s">
        <v>666</v>
      </c>
      <c r="AE18" t="s">
        <v>25</v>
      </c>
      <c r="AF18">
        <v>1</v>
      </c>
      <c r="AG18" t="s">
        <v>30</v>
      </c>
      <c r="AH18" t="s">
        <v>30</v>
      </c>
      <c r="AI18" t="s">
        <v>30</v>
      </c>
      <c r="AJ18" t="s">
        <v>667</v>
      </c>
      <c r="AK18" t="s">
        <v>1183</v>
      </c>
      <c r="AL18" t="s">
        <v>27</v>
      </c>
      <c r="AM18" t="s">
        <v>30</v>
      </c>
      <c r="AN18" t="s">
        <v>30</v>
      </c>
      <c r="AO18" t="s">
        <v>30</v>
      </c>
      <c r="AP18" t="s">
        <v>30</v>
      </c>
      <c r="AQ18" t="s">
        <v>30</v>
      </c>
      <c r="AR18" t="s">
        <v>30</v>
      </c>
      <c r="AS18" t="s">
        <v>30</v>
      </c>
      <c r="AT18" t="s">
        <v>30</v>
      </c>
      <c r="AU18" t="s">
        <v>30</v>
      </c>
      <c r="AV18" t="s">
        <v>30</v>
      </c>
      <c r="AW18" t="s">
        <v>1184</v>
      </c>
      <c r="AX18" t="s">
        <v>30</v>
      </c>
      <c r="AY18" t="s">
        <v>30</v>
      </c>
      <c r="AZ18" t="s">
        <v>30</v>
      </c>
      <c r="BA18" t="s">
        <v>30</v>
      </c>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GS18"/>
    </row>
    <row r="19" spans="1:201" x14ac:dyDescent="0.25">
      <c r="A19">
        <v>23545593</v>
      </c>
      <c r="B19">
        <f>VLOOKUP(A19,BASE!A:A,1,0)</f>
        <v>23545593</v>
      </c>
      <c r="C19">
        <v>1</v>
      </c>
      <c r="D19">
        <v>1</v>
      </c>
      <c r="E19" t="s">
        <v>1185</v>
      </c>
      <c r="F19" t="s">
        <v>48</v>
      </c>
      <c r="G19" t="s">
        <v>1186</v>
      </c>
      <c r="H19" t="s">
        <v>662</v>
      </c>
      <c r="I19" t="s">
        <v>662</v>
      </c>
      <c r="J19" t="s">
        <v>30</v>
      </c>
      <c r="K19" t="s">
        <v>30</v>
      </c>
      <c r="L19" t="s">
        <v>663</v>
      </c>
      <c r="M19" t="s">
        <v>30</v>
      </c>
      <c r="N19" t="s">
        <v>700</v>
      </c>
      <c r="O19" s="14">
        <v>45922.446747685186</v>
      </c>
      <c r="P19" t="s">
        <v>30</v>
      </c>
      <c r="Q19" s="15">
        <v>45922</v>
      </c>
      <c r="R19" s="16">
        <v>0</v>
      </c>
      <c r="S19" s="14">
        <v>45922.446782407409</v>
      </c>
      <c r="T19" t="s">
        <v>1280</v>
      </c>
      <c r="U19" t="s">
        <v>665</v>
      </c>
      <c r="V19">
        <v>43201047</v>
      </c>
      <c r="W19" t="s">
        <v>1187</v>
      </c>
      <c r="X19" t="s">
        <v>30</v>
      </c>
      <c r="Y19" t="s">
        <v>30</v>
      </c>
      <c r="Z19" t="s">
        <v>30</v>
      </c>
      <c r="AA19" t="s">
        <v>30</v>
      </c>
      <c r="AB19" t="s">
        <v>30</v>
      </c>
      <c r="AC19">
        <v>3183123558</v>
      </c>
      <c r="AD19" t="s">
        <v>666</v>
      </c>
      <c r="AE19" t="s">
        <v>25</v>
      </c>
      <c r="AF19">
        <v>4</v>
      </c>
      <c r="AG19" t="s">
        <v>30</v>
      </c>
      <c r="AH19" t="s">
        <v>30</v>
      </c>
      <c r="AI19" t="s">
        <v>30</v>
      </c>
      <c r="AJ19" t="s">
        <v>30</v>
      </c>
      <c r="AK19" t="s">
        <v>1188</v>
      </c>
      <c r="AL19" t="s">
        <v>27</v>
      </c>
      <c r="AM19" t="s">
        <v>30</v>
      </c>
      <c r="AN19" t="s">
        <v>30</v>
      </c>
      <c r="AO19" t="s">
        <v>30</v>
      </c>
      <c r="AP19" t="s">
        <v>30</v>
      </c>
      <c r="AQ19" t="s">
        <v>30</v>
      </c>
      <c r="AR19" t="s">
        <v>30</v>
      </c>
      <c r="AS19" t="s">
        <v>30</v>
      </c>
      <c r="AT19" t="s">
        <v>678</v>
      </c>
      <c r="AU19" t="s">
        <v>679</v>
      </c>
      <c r="AV19" t="s">
        <v>680</v>
      </c>
      <c r="AW19" t="s">
        <v>1189</v>
      </c>
      <c r="AX19" t="s">
        <v>30</v>
      </c>
      <c r="AY19" t="s">
        <v>30</v>
      </c>
      <c r="AZ19" t="s">
        <v>30</v>
      </c>
      <c r="BA19" t="s">
        <v>30</v>
      </c>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GS19"/>
    </row>
    <row r="20" spans="1:201" x14ac:dyDescent="0.25">
      <c r="A20">
        <v>23530628</v>
      </c>
      <c r="B20">
        <f>VLOOKUP(A20,BASE!A:A,1,0)</f>
        <v>23530628</v>
      </c>
      <c r="C20">
        <v>1</v>
      </c>
      <c r="D20">
        <v>1</v>
      </c>
      <c r="E20" t="s">
        <v>1131</v>
      </c>
      <c r="F20" t="s">
        <v>661</v>
      </c>
      <c r="G20" t="s">
        <v>1132</v>
      </c>
      <c r="H20" t="s">
        <v>662</v>
      </c>
      <c r="I20" t="s">
        <v>662</v>
      </c>
      <c r="J20" t="s">
        <v>30</v>
      </c>
      <c r="K20" t="s">
        <v>30</v>
      </c>
      <c r="L20" t="s">
        <v>663</v>
      </c>
      <c r="M20" t="s">
        <v>30</v>
      </c>
      <c r="N20" t="s">
        <v>664</v>
      </c>
      <c r="O20" s="14">
        <v>45903.653645833336</v>
      </c>
      <c r="P20" s="15">
        <v>45922</v>
      </c>
      <c r="Q20" s="15">
        <v>45922</v>
      </c>
      <c r="R20" t="s">
        <v>30</v>
      </c>
      <c r="S20" s="14">
        <v>45922.593194444446</v>
      </c>
      <c r="T20" t="s">
        <v>1278</v>
      </c>
      <c r="U20" t="s">
        <v>665</v>
      </c>
      <c r="V20">
        <v>71721790</v>
      </c>
      <c r="W20" t="s">
        <v>411</v>
      </c>
      <c r="X20" t="s">
        <v>30</v>
      </c>
      <c r="Y20" t="s">
        <v>30</v>
      </c>
      <c r="Z20" t="s">
        <v>1133</v>
      </c>
      <c r="AA20" t="s">
        <v>711</v>
      </c>
      <c r="AB20" t="s">
        <v>30</v>
      </c>
      <c r="AC20">
        <v>3168517689</v>
      </c>
      <c r="AD20" t="s">
        <v>666</v>
      </c>
      <c r="AE20" t="s">
        <v>25</v>
      </c>
      <c r="AF20">
        <v>4</v>
      </c>
      <c r="AG20" t="s">
        <v>30</v>
      </c>
      <c r="AH20" t="s">
        <v>30</v>
      </c>
      <c r="AI20" t="s">
        <v>30</v>
      </c>
      <c r="AJ20" t="s">
        <v>701</v>
      </c>
      <c r="AK20" t="s">
        <v>30</v>
      </c>
      <c r="AL20" t="s">
        <v>27</v>
      </c>
      <c r="AM20" t="s">
        <v>30</v>
      </c>
      <c r="AN20" t="s">
        <v>30</v>
      </c>
      <c r="AO20" t="s">
        <v>30</v>
      </c>
      <c r="AP20" t="s">
        <v>30</v>
      </c>
      <c r="AQ20" t="s">
        <v>30</v>
      </c>
      <c r="AR20" t="s">
        <v>30</v>
      </c>
      <c r="AS20" t="s">
        <v>30</v>
      </c>
      <c r="AT20" t="s">
        <v>678</v>
      </c>
      <c r="AU20" t="s">
        <v>679</v>
      </c>
      <c r="AV20" t="s">
        <v>680</v>
      </c>
      <c r="AW20" t="s">
        <v>1134</v>
      </c>
      <c r="AX20" t="s">
        <v>30</v>
      </c>
      <c r="AY20" t="s">
        <v>30</v>
      </c>
      <c r="AZ20" t="s">
        <v>30</v>
      </c>
      <c r="BA20" t="s">
        <v>30</v>
      </c>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GS20"/>
    </row>
    <row r="21" spans="1:201" x14ac:dyDescent="0.25">
      <c r="A21">
        <v>23116348</v>
      </c>
      <c r="B21">
        <f>VLOOKUP(A21,BASE!A:A,1,0)</f>
        <v>23116348</v>
      </c>
      <c r="C21">
        <v>1</v>
      </c>
      <c r="D21">
        <v>1</v>
      </c>
      <c r="E21" t="s">
        <v>1019</v>
      </c>
      <c r="F21" t="s">
        <v>20</v>
      </c>
      <c r="G21" t="s">
        <v>1020</v>
      </c>
      <c r="H21" t="s">
        <v>662</v>
      </c>
      <c r="I21" t="s">
        <v>662</v>
      </c>
      <c r="J21" t="s">
        <v>30</v>
      </c>
      <c r="K21" t="s">
        <v>30</v>
      </c>
      <c r="L21" t="s">
        <v>663</v>
      </c>
      <c r="M21" t="s">
        <v>30</v>
      </c>
      <c r="N21" t="s">
        <v>664</v>
      </c>
      <c r="O21" s="14">
        <v>45437.38484953704</v>
      </c>
      <c r="P21" t="s">
        <v>30</v>
      </c>
      <c r="Q21" s="15">
        <v>45437</v>
      </c>
      <c r="R21" s="16">
        <v>0</v>
      </c>
      <c r="S21" s="14">
        <v>45917.427303240744</v>
      </c>
      <c r="T21" t="s">
        <v>1292</v>
      </c>
      <c r="U21" t="s">
        <v>665</v>
      </c>
      <c r="V21">
        <v>9696117</v>
      </c>
      <c r="W21" t="s">
        <v>1021</v>
      </c>
      <c r="X21" t="s">
        <v>30</v>
      </c>
      <c r="Y21" t="s">
        <v>30</v>
      </c>
      <c r="Z21" t="s">
        <v>30</v>
      </c>
      <c r="AA21" t="s">
        <v>30</v>
      </c>
      <c r="AB21" t="s">
        <v>30</v>
      </c>
      <c r="AC21">
        <v>3233098541</v>
      </c>
      <c r="AD21" t="s">
        <v>666</v>
      </c>
      <c r="AE21" t="s">
        <v>25</v>
      </c>
      <c r="AF21">
        <v>1</v>
      </c>
      <c r="AG21" t="s">
        <v>30</v>
      </c>
      <c r="AH21" t="s">
        <v>30</v>
      </c>
      <c r="AI21" t="s">
        <v>30</v>
      </c>
      <c r="AJ21" t="s">
        <v>667</v>
      </c>
      <c r="AK21" t="s">
        <v>30</v>
      </c>
      <c r="AL21" t="s">
        <v>27</v>
      </c>
      <c r="AM21" t="s">
        <v>30</v>
      </c>
      <c r="AN21" t="s">
        <v>30</v>
      </c>
      <c r="AO21" t="s">
        <v>30</v>
      </c>
      <c r="AP21" t="s">
        <v>30</v>
      </c>
      <c r="AQ21" t="s">
        <v>30</v>
      </c>
      <c r="AR21" t="s">
        <v>30</v>
      </c>
      <c r="AS21" t="s">
        <v>30</v>
      </c>
      <c r="AT21" t="s">
        <v>678</v>
      </c>
      <c r="AU21" t="s">
        <v>679</v>
      </c>
      <c r="AV21" t="s">
        <v>680</v>
      </c>
      <c r="AW21" t="s">
        <v>1022</v>
      </c>
      <c r="AX21" t="s">
        <v>30</v>
      </c>
      <c r="AY21" t="s">
        <v>30</v>
      </c>
      <c r="AZ21" t="s">
        <v>30</v>
      </c>
      <c r="BA21" t="s">
        <v>30</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GS21"/>
    </row>
    <row r="22" spans="1:201" x14ac:dyDescent="0.25">
      <c r="A22">
        <v>23545693</v>
      </c>
      <c r="B22">
        <f>VLOOKUP(A22,BASE!A:A,1,0)</f>
        <v>23545693</v>
      </c>
      <c r="C22">
        <v>1</v>
      </c>
      <c r="D22">
        <v>1</v>
      </c>
      <c r="E22" t="s">
        <v>1190</v>
      </c>
      <c r="F22" t="s">
        <v>20</v>
      </c>
      <c r="G22" t="s">
        <v>1191</v>
      </c>
      <c r="H22" t="s">
        <v>662</v>
      </c>
      <c r="I22" t="s">
        <v>662</v>
      </c>
      <c r="J22" t="s">
        <v>30</v>
      </c>
      <c r="K22" t="s">
        <v>30</v>
      </c>
      <c r="L22" t="s">
        <v>663</v>
      </c>
      <c r="M22" t="s">
        <v>30</v>
      </c>
      <c r="N22" t="s">
        <v>664</v>
      </c>
      <c r="O22" s="14">
        <v>45922.487523148149</v>
      </c>
      <c r="P22" t="s">
        <v>30</v>
      </c>
      <c r="Q22" s="15">
        <v>45922</v>
      </c>
      <c r="R22" s="16">
        <v>0</v>
      </c>
      <c r="S22" s="14">
        <v>45922.487557870372</v>
      </c>
      <c r="T22" t="s">
        <v>1293</v>
      </c>
      <c r="U22" t="s">
        <v>665</v>
      </c>
      <c r="V22">
        <v>43726874</v>
      </c>
      <c r="W22" t="s">
        <v>1192</v>
      </c>
      <c r="X22" t="s">
        <v>30</v>
      </c>
      <c r="Y22" t="s">
        <v>30</v>
      </c>
      <c r="Z22" t="s">
        <v>30</v>
      </c>
      <c r="AA22" t="s">
        <v>30</v>
      </c>
      <c r="AB22" t="s">
        <v>30</v>
      </c>
      <c r="AC22">
        <v>3162973945</v>
      </c>
      <c r="AD22" t="s">
        <v>666</v>
      </c>
      <c r="AE22" t="s">
        <v>25</v>
      </c>
      <c r="AF22">
        <v>1</v>
      </c>
      <c r="AG22" t="s">
        <v>30</v>
      </c>
      <c r="AH22" t="s">
        <v>30</v>
      </c>
      <c r="AI22" t="s">
        <v>30</v>
      </c>
      <c r="AJ22" t="s">
        <v>667</v>
      </c>
      <c r="AK22" t="s">
        <v>1193</v>
      </c>
      <c r="AL22" t="s">
        <v>27</v>
      </c>
      <c r="AM22" t="s">
        <v>30</v>
      </c>
      <c r="AN22" t="s">
        <v>30</v>
      </c>
      <c r="AO22" t="s">
        <v>30</v>
      </c>
      <c r="AP22" t="s">
        <v>30</v>
      </c>
      <c r="AQ22" t="s">
        <v>30</v>
      </c>
      <c r="AR22" t="s">
        <v>30</v>
      </c>
      <c r="AS22" t="s">
        <v>30</v>
      </c>
      <c r="AT22" t="s">
        <v>678</v>
      </c>
      <c r="AU22" t="s">
        <v>679</v>
      </c>
      <c r="AV22" t="s">
        <v>680</v>
      </c>
      <c r="AW22" t="s">
        <v>1194</v>
      </c>
      <c r="AX22" t="s">
        <v>30</v>
      </c>
      <c r="AY22" t="s">
        <v>30</v>
      </c>
      <c r="AZ22" t="s">
        <v>30</v>
      </c>
      <c r="BA22" t="s">
        <v>30</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GS22"/>
    </row>
    <row r="23" spans="1:201" x14ac:dyDescent="0.25">
      <c r="A23">
        <v>23540674</v>
      </c>
      <c r="B23">
        <f>VLOOKUP(A23,BASE!A:A,1,0)</f>
        <v>23540674</v>
      </c>
      <c r="C23">
        <v>1</v>
      </c>
      <c r="D23">
        <v>1</v>
      </c>
      <c r="E23" t="s">
        <v>1023</v>
      </c>
      <c r="F23" t="s">
        <v>661</v>
      </c>
      <c r="G23" t="s">
        <v>1024</v>
      </c>
      <c r="H23" t="s">
        <v>662</v>
      </c>
      <c r="I23" t="s">
        <v>662</v>
      </c>
      <c r="J23" t="s">
        <v>30</v>
      </c>
      <c r="K23" t="s">
        <v>30</v>
      </c>
      <c r="L23" t="s">
        <v>663</v>
      </c>
      <c r="M23" t="s">
        <v>30</v>
      </c>
      <c r="N23" t="s">
        <v>664</v>
      </c>
      <c r="O23" s="14">
        <v>45916.47347222222</v>
      </c>
      <c r="P23" s="15">
        <v>45922</v>
      </c>
      <c r="Q23" s="15">
        <v>45922</v>
      </c>
      <c r="R23" s="16">
        <v>0</v>
      </c>
      <c r="S23" s="14">
        <v>45922.592581018522</v>
      </c>
      <c r="T23" t="s">
        <v>1278</v>
      </c>
      <c r="U23" t="s">
        <v>665</v>
      </c>
      <c r="V23">
        <v>43780770</v>
      </c>
      <c r="W23" t="s">
        <v>1025</v>
      </c>
      <c r="X23" t="s">
        <v>30</v>
      </c>
      <c r="Y23" t="s">
        <v>30</v>
      </c>
      <c r="Z23" t="s">
        <v>30</v>
      </c>
      <c r="AA23" t="s">
        <v>30</v>
      </c>
      <c r="AB23" t="s">
        <v>30</v>
      </c>
      <c r="AC23">
        <v>3216946405</v>
      </c>
      <c r="AD23" t="s">
        <v>666</v>
      </c>
      <c r="AE23" t="s">
        <v>25</v>
      </c>
      <c r="AF23">
        <v>1</v>
      </c>
      <c r="AG23" t="s">
        <v>30</v>
      </c>
      <c r="AH23" t="s">
        <v>30</v>
      </c>
      <c r="AI23" t="s">
        <v>30</v>
      </c>
      <c r="AJ23" t="s">
        <v>667</v>
      </c>
      <c r="AK23" t="s">
        <v>1026</v>
      </c>
      <c r="AL23" t="s">
        <v>27</v>
      </c>
      <c r="AM23" t="s">
        <v>30</v>
      </c>
      <c r="AN23" t="s">
        <v>30</v>
      </c>
      <c r="AO23" t="s">
        <v>30</v>
      </c>
      <c r="AP23" t="s">
        <v>30</v>
      </c>
      <c r="AQ23" t="s">
        <v>30</v>
      </c>
      <c r="AR23" t="s">
        <v>30</v>
      </c>
      <c r="AS23" t="s">
        <v>30</v>
      </c>
      <c r="AT23" t="s">
        <v>678</v>
      </c>
      <c r="AU23" t="s">
        <v>679</v>
      </c>
      <c r="AV23" t="s">
        <v>680</v>
      </c>
      <c r="AW23" t="s">
        <v>1027</v>
      </c>
      <c r="AX23" t="s">
        <v>30</v>
      </c>
      <c r="AY23" t="s">
        <v>30</v>
      </c>
      <c r="AZ23" t="s">
        <v>30</v>
      </c>
      <c r="BA23" t="s">
        <v>696</v>
      </c>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GS23"/>
    </row>
    <row r="24" spans="1:201" x14ac:dyDescent="0.25">
      <c r="A24">
        <v>23515369</v>
      </c>
      <c r="B24">
        <f>VLOOKUP(A24,BASE!A:A,1,0)</f>
        <v>23515369</v>
      </c>
      <c r="C24">
        <v>1</v>
      </c>
      <c r="D24">
        <v>1</v>
      </c>
      <c r="E24" t="s">
        <v>1195</v>
      </c>
      <c r="F24" t="s">
        <v>32</v>
      </c>
      <c r="G24" t="s">
        <v>1196</v>
      </c>
      <c r="H24" t="s">
        <v>662</v>
      </c>
      <c r="I24" t="s">
        <v>662</v>
      </c>
      <c r="J24" t="s">
        <v>30</v>
      </c>
      <c r="K24" t="s">
        <v>30</v>
      </c>
      <c r="L24" t="s">
        <v>663</v>
      </c>
      <c r="M24" t="s">
        <v>30</v>
      </c>
      <c r="N24" t="s">
        <v>664</v>
      </c>
      <c r="O24" s="14">
        <v>45888.273611111108</v>
      </c>
      <c r="P24" t="s">
        <v>30</v>
      </c>
      <c r="Q24" s="15">
        <v>45889</v>
      </c>
      <c r="R24" s="16">
        <v>0</v>
      </c>
      <c r="S24" s="14">
        <v>45922.262361111112</v>
      </c>
      <c r="T24" t="s">
        <v>1294</v>
      </c>
      <c r="U24" t="s">
        <v>665</v>
      </c>
      <c r="V24">
        <v>98452011</v>
      </c>
      <c r="W24" t="s">
        <v>1197</v>
      </c>
      <c r="X24" t="s">
        <v>30</v>
      </c>
      <c r="Y24" t="s">
        <v>30</v>
      </c>
      <c r="Z24" t="s">
        <v>30</v>
      </c>
      <c r="AA24" t="s">
        <v>30</v>
      </c>
      <c r="AB24" t="s">
        <v>30</v>
      </c>
      <c r="AC24">
        <v>3154010872</v>
      </c>
      <c r="AD24" t="s">
        <v>666</v>
      </c>
      <c r="AE24" t="s">
        <v>25</v>
      </c>
      <c r="AF24">
        <v>0</v>
      </c>
      <c r="AG24" t="s">
        <v>30</v>
      </c>
      <c r="AH24" t="s">
        <v>30</v>
      </c>
      <c r="AI24" t="s">
        <v>30</v>
      </c>
      <c r="AJ24" t="s">
        <v>667</v>
      </c>
      <c r="AK24" t="s">
        <v>1198</v>
      </c>
      <c r="AL24" t="s">
        <v>27</v>
      </c>
      <c r="AM24" t="s">
        <v>30</v>
      </c>
      <c r="AN24" t="s">
        <v>30</v>
      </c>
      <c r="AO24" t="s">
        <v>30</v>
      </c>
      <c r="AP24" t="s">
        <v>30</v>
      </c>
      <c r="AQ24" t="s">
        <v>30</v>
      </c>
      <c r="AR24" t="s">
        <v>30</v>
      </c>
      <c r="AS24" t="s">
        <v>30</v>
      </c>
      <c r="AT24" t="s">
        <v>30</v>
      </c>
      <c r="AU24" t="s">
        <v>30</v>
      </c>
      <c r="AV24" t="s">
        <v>30</v>
      </c>
      <c r="AW24" t="s">
        <v>1199</v>
      </c>
      <c r="AX24" t="s">
        <v>30</v>
      </c>
      <c r="AY24" t="s">
        <v>30</v>
      </c>
      <c r="AZ24" t="s">
        <v>30</v>
      </c>
      <c r="BA24" t="s">
        <v>30</v>
      </c>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GS24"/>
    </row>
    <row r="25" spans="1:201" x14ac:dyDescent="0.25">
      <c r="A25">
        <v>23534712</v>
      </c>
      <c r="B25">
        <f>VLOOKUP(A25,BASE!A:A,1,0)</f>
        <v>23534712</v>
      </c>
      <c r="C25">
        <v>1</v>
      </c>
      <c r="D25">
        <v>1</v>
      </c>
      <c r="E25" t="s">
        <v>712</v>
      </c>
      <c r="F25" t="s">
        <v>32</v>
      </c>
      <c r="G25" t="s">
        <v>713</v>
      </c>
      <c r="H25" t="s">
        <v>691</v>
      </c>
      <c r="I25" t="s">
        <v>691</v>
      </c>
      <c r="J25" t="s">
        <v>30</v>
      </c>
      <c r="K25" t="s">
        <v>30</v>
      </c>
      <c r="L25" t="s">
        <v>663</v>
      </c>
      <c r="M25" t="s">
        <v>30</v>
      </c>
      <c r="N25" t="s">
        <v>664</v>
      </c>
      <c r="O25" s="14">
        <v>45909.458796296298</v>
      </c>
      <c r="P25" t="s">
        <v>30</v>
      </c>
      <c r="Q25" s="15">
        <v>45910</v>
      </c>
      <c r="R25" s="16">
        <v>0</v>
      </c>
      <c r="S25" s="14">
        <v>45910.260625000003</v>
      </c>
      <c r="T25" t="s">
        <v>1295</v>
      </c>
      <c r="U25" t="s">
        <v>665</v>
      </c>
      <c r="V25">
        <v>71273466</v>
      </c>
      <c r="W25" t="s">
        <v>68</v>
      </c>
      <c r="X25">
        <v>3328634</v>
      </c>
      <c r="Y25" t="s">
        <v>714</v>
      </c>
      <c r="Z25" t="s">
        <v>30</v>
      </c>
      <c r="AA25" t="s">
        <v>30</v>
      </c>
      <c r="AB25">
        <v>3328634</v>
      </c>
      <c r="AC25">
        <v>3216442539</v>
      </c>
      <c r="AD25" t="s">
        <v>666</v>
      </c>
      <c r="AE25" t="s">
        <v>25</v>
      </c>
      <c r="AF25">
        <v>0</v>
      </c>
      <c r="AG25" t="s">
        <v>30</v>
      </c>
      <c r="AH25" t="s">
        <v>30</v>
      </c>
      <c r="AI25" t="s">
        <v>30</v>
      </c>
      <c r="AJ25" t="s">
        <v>701</v>
      </c>
      <c r="AK25" t="s">
        <v>70</v>
      </c>
      <c r="AL25" t="s">
        <v>27</v>
      </c>
      <c r="AM25" t="s">
        <v>30</v>
      </c>
      <c r="AN25" t="s">
        <v>30</v>
      </c>
      <c r="AO25" t="s">
        <v>30</v>
      </c>
      <c r="AP25" t="s">
        <v>30</v>
      </c>
      <c r="AQ25" t="s">
        <v>30</v>
      </c>
      <c r="AR25" t="s">
        <v>30</v>
      </c>
      <c r="AS25" t="s">
        <v>30</v>
      </c>
      <c r="AT25" t="s">
        <v>30</v>
      </c>
      <c r="AU25" t="s">
        <v>30</v>
      </c>
      <c r="AV25" t="s">
        <v>30</v>
      </c>
      <c r="AW25" t="s">
        <v>715</v>
      </c>
      <c r="AX25" t="s">
        <v>30</v>
      </c>
      <c r="AY25" t="s">
        <v>30</v>
      </c>
      <c r="AZ25" t="s">
        <v>30</v>
      </c>
      <c r="BA25" t="s">
        <v>30</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GS25"/>
    </row>
    <row r="26" spans="1:201" x14ac:dyDescent="0.25">
      <c r="A26">
        <v>23527862</v>
      </c>
      <c r="B26">
        <f>VLOOKUP(A26,BASE!A:A,1,0)</f>
        <v>23527862</v>
      </c>
      <c r="C26">
        <v>1</v>
      </c>
      <c r="D26">
        <v>1</v>
      </c>
      <c r="E26" t="s">
        <v>716</v>
      </c>
      <c r="F26" t="s">
        <v>32</v>
      </c>
      <c r="G26" t="s">
        <v>33</v>
      </c>
      <c r="H26" t="s">
        <v>691</v>
      </c>
      <c r="I26" t="s">
        <v>691</v>
      </c>
      <c r="J26" t="s">
        <v>30</v>
      </c>
      <c r="K26" t="s">
        <v>30</v>
      </c>
      <c r="L26" t="s">
        <v>663</v>
      </c>
      <c r="M26" t="s">
        <v>30</v>
      </c>
      <c r="N26" t="s">
        <v>664</v>
      </c>
      <c r="O26" s="14">
        <v>45901.539687500001</v>
      </c>
      <c r="P26" t="s">
        <v>30</v>
      </c>
      <c r="Q26" s="15">
        <v>45905</v>
      </c>
      <c r="R26" s="16">
        <v>0</v>
      </c>
      <c r="S26" s="14">
        <v>45902.481273148151</v>
      </c>
      <c r="T26" t="s">
        <v>1296</v>
      </c>
      <c r="U26" t="s">
        <v>665</v>
      </c>
      <c r="V26">
        <v>15525908</v>
      </c>
      <c r="W26" t="s">
        <v>35</v>
      </c>
      <c r="X26" t="s">
        <v>30</v>
      </c>
      <c r="Y26" t="s">
        <v>30</v>
      </c>
      <c r="Z26" t="s">
        <v>30</v>
      </c>
      <c r="AA26" t="s">
        <v>30</v>
      </c>
      <c r="AB26" t="s">
        <v>30</v>
      </c>
      <c r="AC26">
        <v>3006880491</v>
      </c>
      <c r="AD26" t="s">
        <v>666</v>
      </c>
      <c r="AE26" t="s">
        <v>25</v>
      </c>
      <c r="AF26">
        <v>0</v>
      </c>
      <c r="AG26" t="s">
        <v>30</v>
      </c>
      <c r="AH26" t="s">
        <v>30</v>
      </c>
      <c r="AI26" t="s">
        <v>30</v>
      </c>
      <c r="AJ26" t="s">
        <v>701</v>
      </c>
      <c r="AK26" t="s">
        <v>37</v>
      </c>
      <c r="AL26" t="s">
        <v>27</v>
      </c>
      <c r="AM26" t="s">
        <v>30</v>
      </c>
      <c r="AN26" t="s">
        <v>30</v>
      </c>
      <c r="AO26" t="s">
        <v>30</v>
      </c>
      <c r="AP26" t="s">
        <v>30</v>
      </c>
      <c r="AQ26" t="s">
        <v>30</v>
      </c>
      <c r="AR26" t="s">
        <v>30</v>
      </c>
      <c r="AS26" t="s">
        <v>30</v>
      </c>
      <c r="AT26" t="s">
        <v>30</v>
      </c>
      <c r="AU26" t="s">
        <v>30</v>
      </c>
      <c r="AV26" t="s">
        <v>30</v>
      </c>
      <c r="AW26" t="s">
        <v>717</v>
      </c>
      <c r="AX26" t="s">
        <v>30</v>
      </c>
      <c r="AY26" t="s">
        <v>30</v>
      </c>
      <c r="AZ26" t="s">
        <v>30</v>
      </c>
      <c r="BA26" t="s">
        <v>30</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GS26"/>
    </row>
    <row r="27" spans="1:201" x14ac:dyDescent="0.25">
      <c r="A27">
        <v>23539623</v>
      </c>
      <c r="B27">
        <f>VLOOKUP(A27,BASE!A:A,1,0)</f>
        <v>23539623</v>
      </c>
      <c r="C27">
        <v>1</v>
      </c>
      <c r="D27">
        <v>1</v>
      </c>
      <c r="E27" t="s">
        <v>702</v>
      </c>
      <c r="F27" t="s">
        <v>48</v>
      </c>
      <c r="G27" t="s">
        <v>703</v>
      </c>
      <c r="H27" t="s">
        <v>662</v>
      </c>
      <c r="I27" t="s">
        <v>662</v>
      </c>
      <c r="J27" t="s">
        <v>30</v>
      </c>
      <c r="K27" t="s">
        <v>30</v>
      </c>
      <c r="L27" t="s">
        <v>663</v>
      </c>
      <c r="M27" t="s">
        <v>30</v>
      </c>
      <c r="N27" t="s">
        <v>700</v>
      </c>
      <c r="O27" s="14">
        <v>45915.578923611109</v>
      </c>
      <c r="P27" t="s">
        <v>30</v>
      </c>
      <c r="Q27" s="15">
        <v>45915</v>
      </c>
      <c r="R27" s="16">
        <v>0</v>
      </c>
      <c r="S27" s="14">
        <v>45915.578958333332</v>
      </c>
      <c r="T27" t="s">
        <v>1297</v>
      </c>
      <c r="U27" t="s">
        <v>665</v>
      </c>
      <c r="V27">
        <v>32142904</v>
      </c>
      <c r="W27" t="s">
        <v>587</v>
      </c>
      <c r="X27" t="s">
        <v>30</v>
      </c>
      <c r="Y27" t="s">
        <v>30</v>
      </c>
      <c r="Z27" t="s">
        <v>30</v>
      </c>
      <c r="AA27" t="s">
        <v>30</v>
      </c>
      <c r="AB27" t="s">
        <v>30</v>
      </c>
      <c r="AC27">
        <v>3053962624</v>
      </c>
      <c r="AD27" t="s">
        <v>666</v>
      </c>
      <c r="AE27" t="s">
        <v>25</v>
      </c>
      <c r="AF27">
        <v>1</v>
      </c>
      <c r="AG27" t="s">
        <v>30</v>
      </c>
      <c r="AH27" t="s">
        <v>30</v>
      </c>
      <c r="AI27" t="s">
        <v>30</v>
      </c>
      <c r="AJ27" t="s">
        <v>30</v>
      </c>
      <c r="AK27" t="s">
        <v>589</v>
      </c>
      <c r="AL27" t="s">
        <v>27</v>
      </c>
      <c r="AM27" t="s">
        <v>30</v>
      </c>
      <c r="AN27" t="s">
        <v>30</v>
      </c>
      <c r="AO27" t="s">
        <v>30</v>
      </c>
      <c r="AP27" t="s">
        <v>30</v>
      </c>
      <c r="AQ27" t="s">
        <v>30</v>
      </c>
      <c r="AR27" t="s">
        <v>30</v>
      </c>
      <c r="AS27" t="s">
        <v>30</v>
      </c>
      <c r="AT27" t="s">
        <v>30</v>
      </c>
      <c r="AU27" t="s">
        <v>30</v>
      </c>
      <c r="AV27" t="s">
        <v>30</v>
      </c>
      <c r="AW27" t="s">
        <v>704</v>
      </c>
      <c r="AX27" t="s">
        <v>30</v>
      </c>
      <c r="AY27" t="s">
        <v>30</v>
      </c>
      <c r="AZ27" t="s">
        <v>30</v>
      </c>
      <c r="BA27" t="s">
        <v>30</v>
      </c>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GS27"/>
    </row>
    <row r="28" spans="1:201" x14ac:dyDescent="0.25">
      <c r="A28">
        <v>23545632</v>
      </c>
      <c r="B28">
        <f>VLOOKUP(A28,BASE!A:A,1,0)</f>
        <v>23545632</v>
      </c>
      <c r="C28">
        <v>1</v>
      </c>
      <c r="D28">
        <v>1</v>
      </c>
      <c r="E28" t="s">
        <v>1200</v>
      </c>
      <c r="F28" t="s">
        <v>20</v>
      </c>
      <c r="G28" t="s">
        <v>1201</v>
      </c>
      <c r="H28" t="s">
        <v>662</v>
      </c>
      <c r="I28" t="s">
        <v>662</v>
      </c>
      <c r="J28" t="s">
        <v>30</v>
      </c>
      <c r="K28" t="s">
        <v>30</v>
      </c>
      <c r="L28" t="s">
        <v>663</v>
      </c>
      <c r="M28" t="s">
        <v>30</v>
      </c>
      <c r="N28" t="s">
        <v>664</v>
      </c>
      <c r="O28" s="14">
        <v>45922.460266203707</v>
      </c>
      <c r="P28" t="s">
        <v>30</v>
      </c>
      <c r="Q28" s="15">
        <v>45922</v>
      </c>
      <c r="R28" s="16">
        <v>0</v>
      </c>
      <c r="S28" s="14">
        <v>45922.460300925923</v>
      </c>
      <c r="T28" t="s">
        <v>1298</v>
      </c>
      <c r="U28" t="s">
        <v>665</v>
      </c>
      <c r="V28">
        <v>71688144</v>
      </c>
      <c r="W28" t="s">
        <v>1203</v>
      </c>
      <c r="X28" t="s">
        <v>30</v>
      </c>
      <c r="Y28" t="s">
        <v>30</v>
      </c>
      <c r="Z28" t="s">
        <v>30</v>
      </c>
      <c r="AA28" t="s">
        <v>30</v>
      </c>
      <c r="AB28">
        <v>4962667</v>
      </c>
      <c r="AC28">
        <v>3207679498</v>
      </c>
      <c r="AD28" t="s">
        <v>666</v>
      </c>
      <c r="AE28" t="s">
        <v>25</v>
      </c>
      <c r="AF28">
        <v>2</v>
      </c>
      <c r="AG28" t="s">
        <v>30</v>
      </c>
      <c r="AH28" t="s">
        <v>30</v>
      </c>
      <c r="AI28" t="s">
        <v>30</v>
      </c>
      <c r="AJ28" t="s">
        <v>667</v>
      </c>
      <c r="AK28" t="s">
        <v>1204</v>
      </c>
      <c r="AL28" t="s">
        <v>27</v>
      </c>
      <c r="AM28" t="s">
        <v>30</v>
      </c>
      <c r="AN28" t="s">
        <v>30</v>
      </c>
      <c r="AO28" t="s">
        <v>30</v>
      </c>
      <c r="AP28" t="s">
        <v>30</v>
      </c>
      <c r="AQ28" t="s">
        <v>30</v>
      </c>
      <c r="AR28" t="s">
        <v>30</v>
      </c>
      <c r="AS28" t="s">
        <v>30</v>
      </c>
      <c r="AT28" t="s">
        <v>30</v>
      </c>
      <c r="AU28" t="s">
        <v>30</v>
      </c>
      <c r="AV28" t="s">
        <v>30</v>
      </c>
      <c r="AW28" t="s">
        <v>1205</v>
      </c>
      <c r="AX28" t="s">
        <v>30</v>
      </c>
      <c r="AY28" t="s">
        <v>30</v>
      </c>
      <c r="AZ28" t="s">
        <v>30</v>
      </c>
      <c r="BA28" t="s">
        <v>30</v>
      </c>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GS28"/>
    </row>
    <row r="29" spans="1:201" x14ac:dyDescent="0.25">
      <c r="A29">
        <v>23545899</v>
      </c>
      <c r="B29">
        <f>VLOOKUP(A29,BASE!A:A,1,0)</f>
        <v>23545899</v>
      </c>
      <c r="C29">
        <v>1</v>
      </c>
      <c r="D29">
        <v>1</v>
      </c>
      <c r="E29" t="s">
        <v>1299</v>
      </c>
      <c r="F29" t="s">
        <v>32</v>
      </c>
      <c r="G29" t="s">
        <v>1300</v>
      </c>
      <c r="H29" t="s">
        <v>662</v>
      </c>
      <c r="I29" t="s">
        <v>662</v>
      </c>
      <c r="J29" t="s">
        <v>30</v>
      </c>
      <c r="K29" t="s">
        <v>30</v>
      </c>
      <c r="L29" t="s">
        <v>663</v>
      </c>
      <c r="M29" t="s">
        <v>30</v>
      </c>
      <c r="N29" t="s">
        <v>664</v>
      </c>
      <c r="O29" s="14">
        <v>45922.617418981485</v>
      </c>
      <c r="P29" t="s">
        <v>30</v>
      </c>
      <c r="Q29" s="15">
        <v>45923</v>
      </c>
      <c r="R29" s="16">
        <v>0</v>
      </c>
      <c r="S29" s="14">
        <v>45923.34578703704</v>
      </c>
      <c r="T29" t="s">
        <v>1301</v>
      </c>
      <c r="U29" t="s">
        <v>665</v>
      </c>
      <c r="V29">
        <v>43455180</v>
      </c>
      <c r="W29" t="s">
        <v>1302</v>
      </c>
      <c r="X29">
        <v>2263222</v>
      </c>
      <c r="Y29" t="s">
        <v>1303</v>
      </c>
      <c r="Z29" t="s">
        <v>30</v>
      </c>
      <c r="AA29" t="s">
        <v>30</v>
      </c>
      <c r="AB29">
        <v>2263222</v>
      </c>
      <c r="AC29">
        <v>3136714101</v>
      </c>
      <c r="AD29" t="s">
        <v>666</v>
      </c>
      <c r="AE29" t="s">
        <v>25</v>
      </c>
      <c r="AF29">
        <v>0</v>
      </c>
      <c r="AG29" t="s">
        <v>30</v>
      </c>
      <c r="AH29" t="s">
        <v>30</v>
      </c>
      <c r="AI29" t="s">
        <v>30</v>
      </c>
      <c r="AJ29" t="s">
        <v>667</v>
      </c>
      <c r="AK29" t="s">
        <v>1304</v>
      </c>
      <c r="AL29" t="s">
        <v>27</v>
      </c>
      <c r="AM29" t="s">
        <v>30</v>
      </c>
      <c r="AN29" t="s">
        <v>30</v>
      </c>
      <c r="AO29" t="s">
        <v>30</v>
      </c>
      <c r="AP29" t="s">
        <v>30</v>
      </c>
      <c r="AQ29" t="s">
        <v>30</v>
      </c>
      <c r="AR29" t="s">
        <v>30</v>
      </c>
      <c r="AS29" t="s">
        <v>30</v>
      </c>
      <c r="AT29" t="s">
        <v>30</v>
      </c>
      <c r="AU29" t="s">
        <v>30</v>
      </c>
      <c r="AV29" t="s">
        <v>30</v>
      </c>
      <c r="AW29" t="s">
        <v>1305</v>
      </c>
      <c r="AX29" t="s">
        <v>30</v>
      </c>
      <c r="AY29" t="s">
        <v>30</v>
      </c>
      <c r="AZ29" t="s">
        <v>30</v>
      </c>
      <c r="BA29" t="s">
        <v>30</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GS29"/>
    </row>
    <row r="30" spans="1:201" x14ac:dyDescent="0.25">
      <c r="A30">
        <v>23545486</v>
      </c>
      <c r="B30">
        <f>VLOOKUP(A30,BASE!A:A,1,0)</f>
        <v>23545486</v>
      </c>
      <c r="C30">
        <v>1</v>
      </c>
      <c r="D30">
        <v>1</v>
      </c>
      <c r="E30" t="s">
        <v>1206</v>
      </c>
      <c r="F30" t="s">
        <v>20</v>
      </c>
      <c r="G30" t="s">
        <v>1207</v>
      </c>
      <c r="H30" t="s">
        <v>662</v>
      </c>
      <c r="I30" t="s">
        <v>662</v>
      </c>
      <c r="J30" t="s">
        <v>30</v>
      </c>
      <c r="K30" t="s">
        <v>30</v>
      </c>
      <c r="L30" t="s">
        <v>663</v>
      </c>
      <c r="M30" t="s">
        <v>30</v>
      </c>
      <c r="N30" t="s">
        <v>664</v>
      </c>
      <c r="O30" s="14">
        <v>45922.400868055556</v>
      </c>
      <c r="P30" t="s">
        <v>30</v>
      </c>
      <c r="Q30" s="15">
        <v>45922</v>
      </c>
      <c r="R30" s="16">
        <v>0</v>
      </c>
      <c r="S30" s="14">
        <v>45922.400902777779</v>
      </c>
      <c r="T30" t="s">
        <v>1306</v>
      </c>
      <c r="U30" t="s">
        <v>665</v>
      </c>
      <c r="V30">
        <v>8295694</v>
      </c>
      <c r="W30" t="s">
        <v>1208</v>
      </c>
      <c r="X30" t="s">
        <v>30</v>
      </c>
      <c r="Y30" t="s">
        <v>30</v>
      </c>
      <c r="Z30" t="s">
        <v>30</v>
      </c>
      <c r="AA30" t="s">
        <v>30</v>
      </c>
      <c r="AB30" t="s">
        <v>30</v>
      </c>
      <c r="AC30">
        <v>3045142197</v>
      </c>
      <c r="AD30" t="s">
        <v>666</v>
      </c>
      <c r="AE30" t="s">
        <v>25</v>
      </c>
      <c r="AF30">
        <v>3</v>
      </c>
      <c r="AG30" t="s">
        <v>30</v>
      </c>
      <c r="AH30" t="s">
        <v>30</v>
      </c>
      <c r="AI30" t="s">
        <v>30</v>
      </c>
      <c r="AJ30" t="s">
        <v>667</v>
      </c>
      <c r="AK30" t="s">
        <v>1209</v>
      </c>
      <c r="AL30" t="s">
        <v>27</v>
      </c>
      <c r="AM30" t="s">
        <v>30</v>
      </c>
      <c r="AN30" t="s">
        <v>30</v>
      </c>
      <c r="AO30" t="s">
        <v>30</v>
      </c>
      <c r="AP30" t="s">
        <v>30</v>
      </c>
      <c r="AQ30" t="s">
        <v>30</v>
      </c>
      <c r="AR30" t="s">
        <v>30</v>
      </c>
      <c r="AS30" t="s">
        <v>30</v>
      </c>
      <c r="AT30" t="s">
        <v>30</v>
      </c>
      <c r="AU30" t="s">
        <v>30</v>
      </c>
      <c r="AV30" t="s">
        <v>30</v>
      </c>
      <c r="AW30" t="s">
        <v>1210</v>
      </c>
      <c r="AX30" t="s">
        <v>30</v>
      </c>
      <c r="AY30" t="s">
        <v>30</v>
      </c>
      <c r="AZ30" t="s">
        <v>30</v>
      </c>
      <c r="BA30" t="s">
        <v>676</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GS30"/>
    </row>
    <row r="31" spans="1:201" x14ac:dyDescent="0.25">
      <c r="A31">
        <v>23542751</v>
      </c>
      <c r="B31">
        <f>VLOOKUP(A31,BASE!A:A,1,0)</f>
        <v>23542751</v>
      </c>
      <c r="C31">
        <v>1</v>
      </c>
      <c r="D31">
        <v>1</v>
      </c>
      <c r="E31" t="s">
        <v>1096</v>
      </c>
      <c r="F31" t="s">
        <v>20</v>
      </c>
      <c r="G31" t="s">
        <v>1097</v>
      </c>
      <c r="H31" t="s">
        <v>662</v>
      </c>
      <c r="I31" t="s">
        <v>662</v>
      </c>
      <c r="J31" t="s">
        <v>30</v>
      </c>
      <c r="K31" t="s">
        <v>30</v>
      </c>
      <c r="L31" t="s">
        <v>663</v>
      </c>
      <c r="M31" t="s">
        <v>30</v>
      </c>
      <c r="N31" t="s">
        <v>664</v>
      </c>
      <c r="O31" s="14">
        <v>45918.553622685184</v>
      </c>
      <c r="P31" t="s">
        <v>30</v>
      </c>
      <c r="Q31" s="15">
        <v>45918</v>
      </c>
      <c r="R31" s="16">
        <v>0</v>
      </c>
      <c r="S31" s="14">
        <v>45918.553657407407</v>
      </c>
      <c r="T31" t="s">
        <v>1277</v>
      </c>
      <c r="U31" t="s">
        <v>665</v>
      </c>
      <c r="V31">
        <v>98487368</v>
      </c>
      <c r="W31" t="s">
        <v>1098</v>
      </c>
      <c r="X31" t="s">
        <v>30</v>
      </c>
      <c r="Y31" t="s">
        <v>30</v>
      </c>
      <c r="Z31" t="s">
        <v>30</v>
      </c>
      <c r="AA31" t="s">
        <v>30</v>
      </c>
      <c r="AB31" t="s">
        <v>30</v>
      </c>
      <c r="AC31">
        <v>3126710904</v>
      </c>
      <c r="AD31" t="s">
        <v>666</v>
      </c>
      <c r="AE31" t="s">
        <v>25</v>
      </c>
      <c r="AF31">
        <v>2</v>
      </c>
      <c r="AG31" t="s">
        <v>30</v>
      </c>
      <c r="AH31" t="s">
        <v>30</v>
      </c>
      <c r="AI31" t="s">
        <v>30</v>
      </c>
      <c r="AJ31" t="s">
        <v>667</v>
      </c>
      <c r="AK31" t="s">
        <v>1099</v>
      </c>
      <c r="AL31" t="s">
        <v>27</v>
      </c>
      <c r="AM31" t="s">
        <v>30</v>
      </c>
      <c r="AN31" t="s">
        <v>30</v>
      </c>
      <c r="AO31" t="s">
        <v>30</v>
      </c>
      <c r="AP31" t="s">
        <v>30</v>
      </c>
      <c r="AQ31" t="s">
        <v>30</v>
      </c>
      <c r="AR31" t="s">
        <v>30</v>
      </c>
      <c r="AS31" t="s">
        <v>30</v>
      </c>
      <c r="AT31" t="s">
        <v>30</v>
      </c>
      <c r="AU31" t="s">
        <v>30</v>
      </c>
      <c r="AV31" t="s">
        <v>30</v>
      </c>
      <c r="AW31" t="s">
        <v>1100</v>
      </c>
      <c r="AX31" t="s">
        <v>30</v>
      </c>
      <c r="AY31" t="s">
        <v>30</v>
      </c>
      <c r="AZ31" t="s">
        <v>30</v>
      </c>
      <c r="BA31" t="s">
        <v>30</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GS31"/>
    </row>
    <row r="32" spans="1:201" x14ac:dyDescent="0.25">
      <c r="A32">
        <v>23536062</v>
      </c>
      <c r="B32">
        <f>VLOOKUP(A32,BASE!A:A,1,0)</f>
        <v>23536062</v>
      </c>
      <c r="C32">
        <v>1</v>
      </c>
      <c r="D32">
        <v>1</v>
      </c>
      <c r="E32" t="s">
        <v>719</v>
      </c>
      <c r="F32" t="s">
        <v>93</v>
      </c>
      <c r="G32" t="s">
        <v>98</v>
      </c>
      <c r="H32" t="s">
        <v>662</v>
      </c>
      <c r="I32" t="s">
        <v>662</v>
      </c>
      <c r="J32" t="s">
        <v>30</v>
      </c>
      <c r="K32" t="s">
        <v>30</v>
      </c>
      <c r="L32" t="s">
        <v>663</v>
      </c>
      <c r="M32" t="s">
        <v>30</v>
      </c>
      <c r="N32" t="s">
        <v>718</v>
      </c>
      <c r="O32" s="14">
        <v>45910.689479166664</v>
      </c>
      <c r="P32" t="s">
        <v>30</v>
      </c>
      <c r="Q32" s="15">
        <v>45911</v>
      </c>
      <c r="R32" s="16">
        <v>0</v>
      </c>
      <c r="S32" s="14">
        <v>45910.689525462964</v>
      </c>
      <c r="T32" t="s">
        <v>1307</v>
      </c>
      <c r="U32" t="s">
        <v>665</v>
      </c>
      <c r="V32">
        <v>98498833</v>
      </c>
      <c r="W32" t="s">
        <v>99</v>
      </c>
      <c r="X32" t="s">
        <v>30</v>
      </c>
      <c r="Y32" t="s">
        <v>30</v>
      </c>
      <c r="Z32" t="s">
        <v>30</v>
      </c>
      <c r="AA32" t="s">
        <v>30</v>
      </c>
      <c r="AB32" t="s">
        <v>30</v>
      </c>
      <c r="AC32">
        <v>3235285100</v>
      </c>
      <c r="AD32" t="s">
        <v>666</v>
      </c>
      <c r="AE32" t="s">
        <v>25</v>
      </c>
      <c r="AF32">
        <v>2</v>
      </c>
      <c r="AG32" t="s">
        <v>30</v>
      </c>
      <c r="AH32" t="s">
        <v>30</v>
      </c>
      <c r="AI32" t="s">
        <v>30</v>
      </c>
      <c r="AJ32" t="s">
        <v>30</v>
      </c>
      <c r="AK32" t="s">
        <v>101</v>
      </c>
      <c r="AL32" t="s">
        <v>27</v>
      </c>
      <c r="AM32" t="s">
        <v>30</v>
      </c>
      <c r="AN32" t="s">
        <v>30</v>
      </c>
      <c r="AO32" t="s">
        <v>30</v>
      </c>
      <c r="AP32" t="s">
        <v>30</v>
      </c>
      <c r="AQ32" t="s">
        <v>30</v>
      </c>
      <c r="AR32" t="s">
        <v>30</v>
      </c>
      <c r="AS32" t="s">
        <v>30</v>
      </c>
      <c r="AT32" t="s">
        <v>30</v>
      </c>
      <c r="AU32" t="s">
        <v>30</v>
      </c>
      <c r="AV32" t="s">
        <v>30</v>
      </c>
      <c r="AW32" t="s">
        <v>720</v>
      </c>
      <c r="AX32" t="s">
        <v>30</v>
      </c>
      <c r="AY32" t="s">
        <v>30</v>
      </c>
      <c r="AZ32" t="s">
        <v>30</v>
      </c>
      <c r="BA32" t="s">
        <v>30</v>
      </c>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GS32"/>
    </row>
    <row r="33" spans="1:201" x14ac:dyDescent="0.25">
      <c r="A33">
        <v>23545476</v>
      </c>
      <c r="B33">
        <f>VLOOKUP(A33,BASE!A:A,1,0)</f>
        <v>23545476</v>
      </c>
      <c r="C33">
        <v>1</v>
      </c>
      <c r="D33">
        <v>1</v>
      </c>
      <c r="E33" t="s">
        <v>1211</v>
      </c>
      <c r="F33" t="s">
        <v>661</v>
      </c>
      <c r="G33" t="s">
        <v>1212</v>
      </c>
      <c r="H33" t="s">
        <v>662</v>
      </c>
      <c r="I33" t="s">
        <v>662</v>
      </c>
      <c r="J33" t="s">
        <v>30</v>
      </c>
      <c r="K33" t="s">
        <v>30</v>
      </c>
      <c r="L33" t="s">
        <v>663</v>
      </c>
      <c r="M33" t="s">
        <v>30</v>
      </c>
      <c r="N33" t="s">
        <v>664</v>
      </c>
      <c r="O33" s="14">
        <v>45922.399224537039</v>
      </c>
      <c r="P33" s="15">
        <v>45923</v>
      </c>
      <c r="Q33" s="15">
        <v>45923</v>
      </c>
      <c r="R33" s="16">
        <v>0</v>
      </c>
      <c r="S33" s="14">
        <v>45923.421273148146</v>
      </c>
      <c r="T33" t="s">
        <v>1202</v>
      </c>
      <c r="U33" t="s">
        <v>665</v>
      </c>
      <c r="V33">
        <v>42768809</v>
      </c>
      <c r="W33" t="s">
        <v>1213</v>
      </c>
      <c r="X33" t="s">
        <v>30</v>
      </c>
      <c r="Y33" t="s">
        <v>30</v>
      </c>
      <c r="Z33" t="s">
        <v>30</v>
      </c>
      <c r="AA33" t="s">
        <v>30</v>
      </c>
      <c r="AB33" t="s">
        <v>30</v>
      </c>
      <c r="AC33">
        <v>3113322817</v>
      </c>
      <c r="AD33" t="s">
        <v>666</v>
      </c>
      <c r="AE33" t="s">
        <v>25</v>
      </c>
      <c r="AF33">
        <v>2</v>
      </c>
      <c r="AG33" t="s">
        <v>30</v>
      </c>
      <c r="AH33" t="s">
        <v>30</v>
      </c>
      <c r="AI33" t="s">
        <v>30</v>
      </c>
      <c r="AJ33" t="s">
        <v>667</v>
      </c>
      <c r="AK33" t="s">
        <v>1214</v>
      </c>
      <c r="AL33" t="s">
        <v>42</v>
      </c>
      <c r="AM33" t="s">
        <v>30</v>
      </c>
      <c r="AN33" t="s">
        <v>30</v>
      </c>
      <c r="AO33" t="s">
        <v>30</v>
      </c>
      <c r="AP33" t="s">
        <v>30</v>
      </c>
      <c r="AQ33" t="s">
        <v>30</v>
      </c>
      <c r="AR33" t="s">
        <v>30</v>
      </c>
      <c r="AS33" t="s">
        <v>30</v>
      </c>
      <c r="AT33" t="s">
        <v>30</v>
      </c>
      <c r="AU33" t="s">
        <v>30</v>
      </c>
      <c r="AV33" t="s">
        <v>30</v>
      </c>
      <c r="AW33" t="s">
        <v>1215</v>
      </c>
      <c r="AX33" t="s">
        <v>30</v>
      </c>
      <c r="AY33" t="s">
        <v>30</v>
      </c>
      <c r="AZ33" t="s">
        <v>30</v>
      </c>
      <c r="BA33" t="s">
        <v>676</v>
      </c>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GS33"/>
    </row>
    <row r="34" spans="1:201" x14ac:dyDescent="0.25">
      <c r="A34">
        <v>23535741</v>
      </c>
      <c r="B34">
        <f>VLOOKUP(A34,BASE!A:A,1,0)</f>
        <v>23535741</v>
      </c>
      <c r="C34">
        <v>1</v>
      </c>
      <c r="D34">
        <v>1</v>
      </c>
      <c r="E34" t="s">
        <v>706</v>
      </c>
      <c r="F34" t="s">
        <v>20</v>
      </c>
      <c r="G34" t="s">
        <v>58</v>
      </c>
      <c r="H34" t="s">
        <v>662</v>
      </c>
      <c r="I34" t="s">
        <v>662</v>
      </c>
      <c r="J34" t="s">
        <v>30</v>
      </c>
      <c r="K34" t="s">
        <v>30</v>
      </c>
      <c r="L34" t="s">
        <v>663</v>
      </c>
      <c r="M34" t="s">
        <v>30</v>
      </c>
      <c r="N34" t="s">
        <v>664</v>
      </c>
      <c r="O34" s="14">
        <v>45910.490844907406</v>
      </c>
      <c r="P34" t="s">
        <v>30</v>
      </c>
      <c r="Q34" s="15">
        <v>45910</v>
      </c>
      <c r="R34" s="16">
        <v>0</v>
      </c>
      <c r="S34" s="14">
        <v>45910.490891203706</v>
      </c>
      <c r="T34" t="s">
        <v>1308</v>
      </c>
      <c r="U34" t="s">
        <v>665</v>
      </c>
      <c r="V34">
        <v>39447328</v>
      </c>
      <c r="W34" t="s">
        <v>59</v>
      </c>
      <c r="X34" t="s">
        <v>30</v>
      </c>
      <c r="Y34" t="s">
        <v>30</v>
      </c>
      <c r="Z34" t="s">
        <v>30</v>
      </c>
      <c r="AA34" t="s">
        <v>30</v>
      </c>
      <c r="AB34" t="s">
        <v>30</v>
      </c>
      <c r="AC34">
        <v>3013239835</v>
      </c>
      <c r="AD34" t="s">
        <v>666</v>
      </c>
      <c r="AE34" t="s">
        <v>25</v>
      </c>
      <c r="AF34">
        <v>1</v>
      </c>
      <c r="AG34" t="s">
        <v>30</v>
      </c>
      <c r="AH34" t="s">
        <v>30</v>
      </c>
      <c r="AI34" t="s">
        <v>30</v>
      </c>
      <c r="AJ34" t="s">
        <v>667</v>
      </c>
      <c r="AK34" t="s">
        <v>707</v>
      </c>
      <c r="AL34" t="s">
        <v>42</v>
      </c>
      <c r="AM34" t="s">
        <v>30</v>
      </c>
      <c r="AN34" t="s">
        <v>30</v>
      </c>
      <c r="AO34" t="s">
        <v>30</v>
      </c>
      <c r="AP34" t="s">
        <v>30</v>
      </c>
      <c r="AQ34" t="s">
        <v>30</v>
      </c>
      <c r="AR34" t="s">
        <v>30</v>
      </c>
      <c r="AS34" t="s">
        <v>30</v>
      </c>
      <c r="AT34" t="s">
        <v>678</v>
      </c>
      <c r="AU34" t="s">
        <v>679</v>
      </c>
      <c r="AV34" t="s">
        <v>680</v>
      </c>
      <c r="AW34" t="s">
        <v>708</v>
      </c>
      <c r="AX34" t="s">
        <v>30</v>
      </c>
      <c r="AY34" t="s">
        <v>30</v>
      </c>
      <c r="AZ34" t="s">
        <v>30</v>
      </c>
      <c r="BA34" t="s">
        <v>676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GS34"/>
    </row>
    <row r="35" spans="1:201" x14ac:dyDescent="0.25">
      <c r="A35">
        <v>23545651</v>
      </c>
      <c r="B35">
        <f>VLOOKUP(A35,BASE!A:A,1,0)</f>
        <v>23545651</v>
      </c>
      <c r="C35">
        <v>1</v>
      </c>
      <c r="D35">
        <v>1</v>
      </c>
      <c r="E35" t="s">
        <v>1216</v>
      </c>
      <c r="F35" t="s">
        <v>20</v>
      </c>
      <c r="G35" t="s">
        <v>1217</v>
      </c>
      <c r="H35" t="s">
        <v>691</v>
      </c>
      <c r="I35" t="s">
        <v>691</v>
      </c>
      <c r="J35" t="s">
        <v>30</v>
      </c>
      <c r="K35" t="s">
        <v>30</v>
      </c>
      <c r="L35" t="s">
        <v>663</v>
      </c>
      <c r="M35" t="s">
        <v>30</v>
      </c>
      <c r="N35" t="s">
        <v>664</v>
      </c>
      <c r="O35" s="14">
        <v>45922.470717592594</v>
      </c>
      <c r="P35" t="s">
        <v>30</v>
      </c>
      <c r="Q35" s="15">
        <v>45922</v>
      </c>
      <c r="R35" s="16">
        <v>0</v>
      </c>
      <c r="S35" s="14">
        <v>45922.470752314817</v>
      </c>
      <c r="T35" t="s">
        <v>1147</v>
      </c>
      <c r="U35" t="s">
        <v>665</v>
      </c>
      <c r="V35">
        <v>1036623648</v>
      </c>
      <c r="W35" t="s">
        <v>1218</v>
      </c>
      <c r="X35" t="s">
        <v>30</v>
      </c>
      <c r="Y35" t="s">
        <v>30</v>
      </c>
      <c r="Z35">
        <v>1.63006657E+17</v>
      </c>
      <c r="AA35" t="s">
        <v>705</v>
      </c>
      <c r="AB35" t="s">
        <v>30</v>
      </c>
      <c r="AC35">
        <v>3207816317</v>
      </c>
      <c r="AD35" t="s">
        <v>666</v>
      </c>
      <c r="AE35" t="s">
        <v>25</v>
      </c>
      <c r="AF35">
        <v>1</v>
      </c>
      <c r="AG35" t="s">
        <v>30</v>
      </c>
      <c r="AH35" t="s">
        <v>30</v>
      </c>
      <c r="AI35" t="s">
        <v>30</v>
      </c>
      <c r="AJ35" t="s">
        <v>667</v>
      </c>
      <c r="AK35" t="s">
        <v>1219</v>
      </c>
      <c r="AL35" t="s">
        <v>42</v>
      </c>
      <c r="AM35" t="s">
        <v>30</v>
      </c>
      <c r="AN35" t="s">
        <v>30</v>
      </c>
      <c r="AO35" t="s">
        <v>30</v>
      </c>
      <c r="AP35" t="s">
        <v>30</v>
      </c>
      <c r="AQ35" t="s">
        <v>30</v>
      </c>
      <c r="AR35" t="s">
        <v>30</v>
      </c>
      <c r="AS35" t="s">
        <v>30</v>
      </c>
      <c r="AT35" t="s">
        <v>30</v>
      </c>
      <c r="AU35" t="s">
        <v>30</v>
      </c>
      <c r="AV35" t="s">
        <v>30</v>
      </c>
      <c r="AW35" t="s">
        <v>1220</v>
      </c>
      <c r="AX35" t="s">
        <v>30</v>
      </c>
      <c r="AY35" t="s">
        <v>30</v>
      </c>
      <c r="AZ35" t="s">
        <v>30</v>
      </c>
      <c r="BA35" t="s">
        <v>676</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GS35"/>
    </row>
    <row r="36" spans="1:201" x14ac:dyDescent="0.25">
      <c r="A36">
        <v>23531508</v>
      </c>
      <c r="B36">
        <f>VLOOKUP(A36,BASE!A:A,1,0)</f>
        <v>23531508</v>
      </c>
      <c r="C36">
        <v>1</v>
      </c>
      <c r="D36">
        <v>1</v>
      </c>
      <c r="E36" t="s">
        <v>709</v>
      </c>
      <c r="F36" t="s">
        <v>661</v>
      </c>
      <c r="G36" t="s">
        <v>44</v>
      </c>
      <c r="H36" t="s">
        <v>691</v>
      </c>
      <c r="I36" t="s">
        <v>691</v>
      </c>
      <c r="J36" t="s">
        <v>30</v>
      </c>
      <c r="K36" t="s">
        <v>30</v>
      </c>
      <c r="L36" t="s">
        <v>663</v>
      </c>
      <c r="M36" t="s">
        <v>30</v>
      </c>
      <c r="N36" t="s">
        <v>664</v>
      </c>
      <c r="O36" s="14">
        <v>45904.475266203706</v>
      </c>
      <c r="P36" s="15">
        <v>45922</v>
      </c>
      <c r="Q36" s="15">
        <v>45922</v>
      </c>
      <c r="R36" s="16">
        <v>0</v>
      </c>
      <c r="S36" s="14">
        <v>45922.466886574075</v>
      </c>
      <c r="T36" t="s">
        <v>1298</v>
      </c>
      <c r="U36" t="s">
        <v>665</v>
      </c>
      <c r="V36">
        <v>42877373</v>
      </c>
      <c r="W36" t="s">
        <v>45</v>
      </c>
      <c r="X36" t="s">
        <v>30</v>
      </c>
      <c r="Y36" t="s">
        <v>30</v>
      </c>
      <c r="Z36" t="s">
        <v>30</v>
      </c>
      <c r="AA36" t="s">
        <v>30</v>
      </c>
      <c r="AB36" t="s">
        <v>30</v>
      </c>
      <c r="AC36">
        <v>3017636759</v>
      </c>
      <c r="AD36" t="s">
        <v>666</v>
      </c>
      <c r="AE36" t="s">
        <v>25</v>
      </c>
      <c r="AF36">
        <v>1</v>
      </c>
      <c r="AG36" t="s">
        <v>30</v>
      </c>
      <c r="AH36" t="s">
        <v>30</v>
      </c>
      <c r="AI36" t="s">
        <v>30</v>
      </c>
      <c r="AJ36" t="s">
        <v>667</v>
      </c>
      <c r="AK36" t="s">
        <v>47</v>
      </c>
      <c r="AL36" t="s">
        <v>42</v>
      </c>
      <c r="AM36" t="s">
        <v>30</v>
      </c>
      <c r="AN36" t="s">
        <v>30</v>
      </c>
      <c r="AO36" t="s">
        <v>30</v>
      </c>
      <c r="AP36" t="s">
        <v>30</v>
      </c>
      <c r="AQ36" t="s">
        <v>30</v>
      </c>
      <c r="AR36" t="s">
        <v>30</v>
      </c>
      <c r="AS36" t="s">
        <v>30</v>
      </c>
      <c r="AT36" t="s">
        <v>30</v>
      </c>
      <c r="AU36" t="s">
        <v>30</v>
      </c>
      <c r="AV36" t="s">
        <v>30</v>
      </c>
      <c r="AW36" t="s">
        <v>710</v>
      </c>
      <c r="AX36" t="s">
        <v>30</v>
      </c>
      <c r="AY36" t="s">
        <v>30</v>
      </c>
      <c r="AZ36" t="s">
        <v>30</v>
      </c>
      <c r="BA36" t="s">
        <v>676</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GS36"/>
    </row>
    <row r="37" spans="1:201" x14ac:dyDescent="0.25">
      <c r="A37">
        <v>23528250</v>
      </c>
      <c r="B37">
        <f>VLOOKUP(A37,BASE!A:A,1,0)</f>
        <v>23528250</v>
      </c>
      <c r="C37">
        <v>1</v>
      </c>
      <c r="D37">
        <v>1</v>
      </c>
      <c r="E37" t="s">
        <v>952</v>
      </c>
      <c r="F37" t="s">
        <v>661</v>
      </c>
      <c r="G37" t="s">
        <v>1221</v>
      </c>
      <c r="H37" t="s">
        <v>691</v>
      </c>
      <c r="I37" t="s">
        <v>691</v>
      </c>
      <c r="J37" t="s">
        <v>30</v>
      </c>
      <c r="K37" t="s">
        <v>30</v>
      </c>
      <c r="L37" t="s">
        <v>663</v>
      </c>
      <c r="M37" t="s">
        <v>30</v>
      </c>
      <c r="N37" t="s">
        <v>664</v>
      </c>
      <c r="O37" s="14">
        <v>45901.673715277779</v>
      </c>
      <c r="P37" s="15">
        <v>45922</v>
      </c>
      <c r="Q37" s="15">
        <v>45922</v>
      </c>
      <c r="R37" s="16">
        <v>0</v>
      </c>
      <c r="S37" s="14">
        <v>45922.467974537038</v>
      </c>
      <c r="T37" t="s">
        <v>1298</v>
      </c>
      <c r="U37" t="s">
        <v>665</v>
      </c>
      <c r="V37">
        <v>42774390</v>
      </c>
      <c r="W37" t="s">
        <v>1222</v>
      </c>
      <c r="X37">
        <v>2779999</v>
      </c>
      <c r="Y37" t="s">
        <v>30</v>
      </c>
      <c r="Z37" t="s">
        <v>30</v>
      </c>
      <c r="AA37" t="s">
        <v>30</v>
      </c>
      <c r="AB37">
        <v>2779999</v>
      </c>
      <c r="AC37">
        <v>3106003857</v>
      </c>
      <c r="AD37" t="s">
        <v>666</v>
      </c>
      <c r="AE37" t="s">
        <v>25</v>
      </c>
      <c r="AF37">
        <v>1</v>
      </c>
      <c r="AG37" t="s">
        <v>30</v>
      </c>
      <c r="AH37" t="s">
        <v>30</v>
      </c>
      <c r="AI37" t="s">
        <v>30</v>
      </c>
      <c r="AJ37" t="s">
        <v>667</v>
      </c>
      <c r="AK37" t="s">
        <v>1223</v>
      </c>
      <c r="AL37" t="s">
        <v>42</v>
      </c>
      <c r="AM37" t="s">
        <v>30</v>
      </c>
      <c r="AN37" t="s">
        <v>30</v>
      </c>
      <c r="AO37" t="s">
        <v>30</v>
      </c>
      <c r="AP37" t="s">
        <v>30</v>
      </c>
      <c r="AQ37" t="s">
        <v>30</v>
      </c>
      <c r="AR37" t="s">
        <v>30</v>
      </c>
      <c r="AS37" t="s">
        <v>30</v>
      </c>
      <c r="AT37" t="s">
        <v>678</v>
      </c>
      <c r="AU37" t="s">
        <v>679</v>
      </c>
      <c r="AV37" t="s">
        <v>680</v>
      </c>
      <c r="AW37" t="s">
        <v>951</v>
      </c>
      <c r="AX37" t="s">
        <v>30</v>
      </c>
      <c r="AY37" t="s">
        <v>30</v>
      </c>
      <c r="AZ37" t="s">
        <v>30</v>
      </c>
      <c r="BA37" t="s">
        <v>676</v>
      </c>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GS37"/>
    </row>
    <row r="38" spans="1:201" x14ac:dyDescent="0.25">
      <c r="A38">
        <v>23540377</v>
      </c>
      <c r="B38">
        <f>VLOOKUP(A38,BASE!A:A,1,0)</f>
        <v>23540377</v>
      </c>
      <c r="C38">
        <v>1</v>
      </c>
      <c r="D38">
        <v>1</v>
      </c>
      <c r="E38" t="s">
        <v>1043</v>
      </c>
      <c r="F38" t="s">
        <v>661</v>
      </c>
      <c r="G38" t="s">
        <v>1044</v>
      </c>
      <c r="H38" t="s">
        <v>691</v>
      </c>
      <c r="I38" t="s">
        <v>691</v>
      </c>
      <c r="J38" t="s">
        <v>30</v>
      </c>
      <c r="K38" t="s">
        <v>30</v>
      </c>
      <c r="L38" t="s">
        <v>663</v>
      </c>
      <c r="M38" t="s">
        <v>30</v>
      </c>
      <c r="N38" t="s">
        <v>664</v>
      </c>
      <c r="O38" s="14">
        <v>45916.363136574073</v>
      </c>
      <c r="P38" s="15">
        <v>45922</v>
      </c>
      <c r="Q38" s="15">
        <v>45922</v>
      </c>
      <c r="R38" s="16">
        <v>0</v>
      </c>
      <c r="S38" s="14">
        <v>45922.38181712963</v>
      </c>
      <c r="T38" t="s">
        <v>1309</v>
      </c>
      <c r="U38" t="s">
        <v>665</v>
      </c>
      <c r="V38">
        <v>31534113</v>
      </c>
      <c r="W38" t="s">
        <v>1045</v>
      </c>
      <c r="X38" t="s">
        <v>30</v>
      </c>
      <c r="Y38" t="s">
        <v>30</v>
      </c>
      <c r="Z38">
        <v>1.63018171E+17</v>
      </c>
      <c r="AA38" t="s">
        <v>1046</v>
      </c>
      <c r="AB38">
        <v>4987318</v>
      </c>
      <c r="AC38">
        <v>3202538380</v>
      </c>
      <c r="AD38" t="s">
        <v>666</v>
      </c>
      <c r="AE38" t="s">
        <v>25</v>
      </c>
      <c r="AF38">
        <v>2</v>
      </c>
      <c r="AG38" t="s">
        <v>30</v>
      </c>
      <c r="AH38" t="s">
        <v>30</v>
      </c>
      <c r="AI38" t="s">
        <v>30</v>
      </c>
      <c r="AJ38" t="s">
        <v>667</v>
      </c>
      <c r="AK38" t="s">
        <v>1047</v>
      </c>
      <c r="AL38" t="s">
        <v>27</v>
      </c>
      <c r="AM38" t="s">
        <v>30</v>
      </c>
      <c r="AN38" t="s">
        <v>30</v>
      </c>
      <c r="AO38" t="s">
        <v>30</v>
      </c>
      <c r="AP38" t="s">
        <v>30</v>
      </c>
      <c r="AQ38" t="s">
        <v>30</v>
      </c>
      <c r="AR38" t="s">
        <v>30</v>
      </c>
      <c r="AS38" t="s">
        <v>30</v>
      </c>
      <c r="AT38" t="s">
        <v>30</v>
      </c>
      <c r="AU38" t="s">
        <v>30</v>
      </c>
      <c r="AV38" t="s">
        <v>30</v>
      </c>
      <c r="AW38" t="s">
        <v>1048</v>
      </c>
      <c r="AX38" t="s">
        <v>30</v>
      </c>
      <c r="AY38" t="s">
        <v>30</v>
      </c>
      <c r="AZ38" t="s">
        <v>30</v>
      </c>
      <c r="BA38" t="s">
        <v>30</v>
      </c>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GS38"/>
    </row>
    <row r="39" spans="1:201" x14ac:dyDescent="0.25">
      <c r="A39">
        <v>23541445</v>
      </c>
      <c r="B39">
        <f>VLOOKUP(A39,BASE!A:A,1,0)</f>
        <v>23541445</v>
      </c>
      <c r="C39">
        <v>1</v>
      </c>
      <c r="D39">
        <v>1</v>
      </c>
      <c r="E39" t="s">
        <v>1224</v>
      </c>
      <c r="F39" t="s">
        <v>32</v>
      </c>
      <c r="G39" t="s">
        <v>1225</v>
      </c>
      <c r="H39" t="s">
        <v>662</v>
      </c>
      <c r="I39" t="s">
        <v>662</v>
      </c>
      <c r="J39" t="s">
        <v>30</v>
      </c>
      <c r="K39" t="s">
        <v>30</v>
      </c>
      <c r="L39" t="s">
        <v>663</v>
      </c>
      <c r="M39" t="s">
        <v>30</v>
      </c>
      <c r="N39" t="s">
        <v>664</v>
      </c>
      <c r="O39" s="14">
        <v>45917.455266203702</v>
      </c>
      <c r="P39" t="s">
        <v>30</v>
      </c>
      <c r="Q39" s="15">
        <v>45918</v>
      </c>
      <c r="R39" s="16">
        <v>0</v>
      </c>
      <c r="S39" s="14">
        <v>45918.637303240743</v>
      </c>
      <c r="T39" t="s">
        <v>1310</v>
      </c>
      <c r="U39" t="s">
        <v>665</v>
      </c>
      <c r="V39">
        <v>39400994</v>
      </c>
      <c r="W39" t="s">
        <v>1226</v>
      </c>
      <c r="X39" t="s">
        <v>30</v>
      </c>
      <c r="Y39" t="s">
        <v>30</v>
      </c>
      <c r="Z39" t="s">
        <v>1227</v>
      </c>
      <c r="AA39" t="s">
        <v>1227</v>
      </c>
      <c r="AB39" t="s">
        <v>30</v>
      </c>
      <c r="AC39">
        <v>3128231918</v>
      </c>
      <c r="AD39" t="s">
        <v>666</v>
      </c>
      <c r="AE39" t="s">
        <v>25</v>
      </c>
      <c r="AF39">
        <v>0</v>
      </c>
      <c r="AG39" t="s">
        <v>30</v>
      </c>
      <c r="AH39" t="s">
        <v>30</v>
      </c>
      <c r="AI39" t="s">
        <v>30</v>
      </c>
      <c r="AJ39" t="s">
        <v>667</v>
      </c>
      <c r="AK39" t="s">
        <v>1228</v>
      </c>
      <c r="AL39" t="s">
        <v>27</v>
      </c>
      <c r="AM39" t="s">
        <v>30</v>
      </c>
      <c r="AN39" t="s">
        <v>30</v>
      </c>
      <c r="AO39" t="s">
        <v>30</v>
      </c>
      <c r="AP39" t="s">
        <v>30</v>
      </c>
      <c r="AQ39" t="s">
        <v>30</v>
      </c>
      <c r="AR39" t="s">
        <v>30</v>
      </c>
      <c r="AS39" t="s">
        <v>30</v>
      </c>
      <c r="AT39" t="s">
        <v>30</v>
      </c>
      <c r="AU39" t="s">
        <v>30</v>
      </c>
      <c r="AV39" t="s">
        <v>30</v>
      </c>
      <c r="AW39" t="s">
        <v>1229</v>
      </c>
      <c r="AX39" t="s">
        <v>30</v>
      </c>
      <c r="AY39" t="s">
        <v>30</v>
      </c>
      <c r="AZ39" t="s">
        <v>30</v>
      </c>
      <c r="BA39" t="s">
        <v>30</v>
      </c>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GS39"/>
    </row>
    <row r="40" spans="1:201" x14ac:dyDescent="0.25">
      <c r="A40">
        <v>23511049</v>
      </c>
      <c r="B40">
        <f>VLOOKUP(A40,BASE!A:A,1,0)</f>
        <v>23511049</v>
      </c>
      <c r="C40">
        <v>1</v>
      </c>
      <c r="D40">
        <v>1</v>
      </c>
      <c r="E40" t="s">
        <v>1230</v>
      </c>
      <c r="F40" t="s">
        <v>32</v>
      </c>
      <c r="G40" t="s">
        <v>1231</v>
      </c>
      <c r="H40" t="s">
        <v>662</v>
      </c>
      <c r="I40" t="s">
        <v>662</v>
      </c>
      <c r="J40" t="s">
        <v>30</v>
      </c>
      <c r="K40" t="s">
        <v>30</v>
      </c>
      <c r="L40" t="s">
        <v>663</v>
      </c>
      <c r="M40" t="s">
        <v>30</v>
      </c>
      <c r="N40" t="s">
        <v>664</v>
      </c>
      <c r="O40" s="14">
        <v>45881.496898148151</v>
      </c>
      <c r="P40" t="s">
        <v>30</v>
      </c>
      <c r="Q40" s="15">
        <v>45882</v>
      </c>
      <c r="R40" s="16">
        <v>0</v>
      </c>
      <c r="S40" s="14">
        <v>45909.367743055554</v>
      </c>
      <c r="T40" t="s">
        <v>1311</v>
      </c>
      <c r="U40" t="s">
        <v>665</v>
      </c>
      <c r="V40">
        <v>1068586316</v>
      </c>
      <c r="W40" t="s">
        <v>580</v>
      </c>
      <c r="X40" t="s">
        <v>30</v>
      </c>
      <c r="Y40" t="s">
        <v>30</v>
      </c>
      <c r="Z40" t="s">
        <v>30</v>
      </c>
      <c r="AA40" t="s">
        <v>30</v>
      </c>
      <c r="AB40" t="s">
        <v>30</v>
      </c>
      <c r="AC40">
        <v>3002594628</v>
      </c>
      <c r="AD40" t="s">
        <v>666</v>
      </c>
      <c r="AE40" t="s">
        <v>25</v>
      </c>
      <c r="AF40">
        <v>0</v>
      </c>
      <c r="AG40" t="s">
        <v>30</v>
      </c>
      <c r="AH40" t="s">
        <v>30</v>
      </c>
      <c r="AI40" t="s">
        <v>30</v>
      </c>
      <c r="AJ40" t="s">
        <v>667</v>
      </c>
      <c r="AK40" t="s">
        <v>30</v>
      </c>
      <c r="AL40" t="s">
        <v>27</v>
      </c>
      <c r="AM40" t="s">
        <v>30</v>
      </c>
      <c r="AN40" t="s">
        <v>30</v>
      </c>
      <c r="AO40" t="s">
        <v>30</v>
      </c>
      <c r="AP40" t="s">
        <v>30</v>
      </c>
      <c r="AQ40" t="s">
        <v>30</v>
      </c>
      <c r="AR40" t="s">
        <v>30</v>
      </c>
      <c r="AS40" t="s">
        <v>30</v>
      </c>
      <c r="AT40" t="s">
        <v>30</v>
      </c>
      <c r="AU40" t="s">
        <v>30</v>
      </c>
      <c r="AV40" t="s">
        <v>30</v>
      </c>
      <c r="AW40" t="s">
        <v>1232</v>
      </c>
      <c r="AX40" t="s">
        <v>30</v>
      </c>
      <c r="AY40" t="s">
        <v>30</v>
      </c>
      <c r="AZ40" t="s">
        <v>30</v>
      </c>
      <c r="BA40" t="s">
        <v>30</v>
      </c>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GS40"/>
    </row>
    <row r="41" spans="1:201" x14ac:dyDescent="0.25">
      <c r="A41">
        <v>23541369</v>
      </c>
      <c r="B41">
        <f>VLOOKUP(A41,BASE!A:A,1,0)</f>
        <v>23541369</v>
      </c>
      <c r="C41">
        <v>1</v>
      </c>
      <c r="D41">
        <v>1</v>
      </c>
      <c r="E41" t="s">
        <v>1233</v>
      </c>
      <c r="F41" t="s">
        <v>32</v>
      </c>
      <c r="G41" t="s">
        <v>1234</v>
      </c>
      <c r="H41" t="s">
        <v>662</v>
      </c>
      <c r="I41" t="s">
        <v>662</v>
      </c>
      <c r="J41" t="s">
        <v>30</v>
      </c>
      <c r="K41" t="s">
        <v>30</v>
      </c>
      <c r="L41" t="s">
        <v>663</v>
      </c>
      <c r="M41" t="s">
        <v>30</v>
      </c>
      <c r="N41" t="s">
        <v>664</v>
      </c>
      <c r="O41" s="14">
        <v>45917.423796296294</v>
      </c>
      <c r="P41" t="s">
        <v>30</v>
      </c>
      <c r="Q41" s="15">
        <v>45918</v>
      </c>
      <c r="R41" s="16">
        <v>0</v>
      </c>
      <c r="S41" s="14">
        <v>45918.639976851853</v>
      </c>
      <c r="T41" t="s">
        <v>1310</v>
      </c>
      <c r="U41" t="s">
        <v>665</v>
      </c>
      <c r="V41">
        <v>8100607</v>
      </c>
      <c r="W41" t="s">
        <v>1235</v>
      </c>
      <c r="X41" t="s">
        <v>30</v>
      </c>
      <c r="Y41" t="s">
        <v>1236</v>
      </c>
      <c r="Z41" t="s">
        <v>30</v>
      </c>
      <c r="AA41" t="s">
        <v>30</v>
      </c>
      <c r="AB41" t="s">
        <v>30</v>
      </c>
      <c r="AC41">
        <v>3022393790</v>
      </c>
      <c r="AD41" t="s">
        <v>666</v>
      </c>
      <c r="AE41" t="s">
        <v>25</v>
      </c>
      <c r="AF41">
        <v>0</v>
      </c>
      <c r="AG41" t="s">
        <v>30</v>
      </c>
      <c r="AH41" t="s">
        <v>30</v>
      </c>
      <c r="AI41" t="s">
        <v>30</v>
      </c>
      <c r="AJ41" t="s">
        <v>667</v>
      </c>
      <c r="AK41" t="s">
        <v>1237</v>
      </c>
      <c r="AL41" t="s">
        <v>42</v>
      </c>
      <c r="AM41" t="s">
        <v>30</v>
      </c>
      <c r="AN41" t="s">
        <v>30</v>
      </c>
      <c r="AO41" t="s">
        <v>30</v>
      </c>
      <c r="AP41" t="s">
        <v>30</v>
      </c>
      <c r="AQ41" t="s">
        <v>30</v>
      </c>
      <c r="AR41" t="s">
        <v>30</v>
      </c>
      <c r="AS41" t="s">
        <v>30</v>
      </c>
      <c r="AT41" t="s">
        <v>30</v>
      </c>
      <c r="AU41" t="s">
        <v>30</v>
      </c>
      <c r="AV41" t="s">
        <v>30</v>
      </c>
      <c r="AW41" t="s">
        <v>1238</v>
      </c>
      <c r="AX41" t="s">
        <v>30</v>
      </c>
      <c r="AY41" t="s">
        <v>30</v>
      </c>
      <c r="AZ41" t="s">
        <v>30</v>
      </c>
      <c r="BA41" t="s">
        <v>30</v>
      </c>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GS41"/>
    </row>
    <row r="42" spans="1:201" x14ac:dyDescent="0.25">
      <c r="A42"/>
      <c r="B42"/>
      <c r="C42"/>
      <c r="D42"/>
      <c r="E42"/>
      <c r="F42"/>
      <c r="G42"/>
      <c r="H42"/>
      <c r="I42"/>
      <c r="J42"/>
      <c r="K42"/>
      <c r="L42"/>
      <c r="M42"/>
      <c r="N42"/>
      <c r="O42"/>
      <c r="P42" s="14"/>
      <c r="Q42" s="15"/>
      <c r="R42" s="15"/>
      <c r="S42" s="16"/>
      <c r="T42" s="14"/>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GS42"/>
    </row>
    <row r="43" spans="1:201" x14ac:dyDescent="0.25">
      <c r="A43"/>
      <c r="B43"/>
      <c r="C43"/>
      <c r="D43"/>
      <c r="E43"/>
      <c r="F43"/>
      <c r="G43"/>
      <c r="H43"/>
      <c r="I43"/>
      <c r="J43"/>
      <c r="K43"/>
      <c r="L43"/>
      <c r="M43"/>
      <c r="N43"/>
      <c r="O43"/>
      <c r="P43" s="14"/>
      <c r="Q43" s="15"/>
      <c r="R43" s="15"/>
      <c r="S43" s="16"/>
      <c r="T43" s="14"/>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GS43"/>
    </row>
    <row r="44" spans="1:201" x14ac:dyDescent="0.25">
      <c r="A44"/>
      <c r="B44"/>
      <c r="C44"/>
      <c r="D44"/>
      <c r="E44"/>
      <c r="F44"/>
      <c r="G44"/>
      <c r="H44"/>
      <c r="I44"/>
      <c r="J44"/>
      <c r="K44"/>
      <c r="L44"/>
      <c r="M44"/>
      <c r="N44"/>
      <c r="O44"/>
      <c r="P44" s="14"/>
      <c r="Q44"/>
      <c r="R44" s="15"/>
      <c r="S44" s="16"/>
      <c r="T44" s="1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GS44"/>
    </row>
    <row r="45" spans="1:201" x14ac:dyDescent="0.25">
      <c r="A45"/>
      <c r="B45"/>
      <c r="C45"/>
      <c r="D45"/>
      <c r="E45"/>
      <c r="F45"/>
      <c r="G45"/>
      <c r="H45"/>
      <c r="I45"/>
      <c r="J45"/>
      <c r="K45"/>
      <c r="L45"/>
      <c r="M45"/>
      <c r="N45"/>
      <c r="O45"/>
      <c r="P45" s="14"/>
      <c r="Q45" s="15"/>
      <c r="R45" s="15"/>
      <c r="S45" s="16"/>
      <c r="T45" s="14"/>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GS45"/>
    </row>
    <row r="46" spans="1:201" x14ac:dyDescent="0.25">
      <c r="A46"/>
      <c r="B46"/>
      <c r="C46"/>
      <c r="D46"/>
      <c r="E46"/>
      <c r="F46"/>
      <c r="G46"/>
      <c r="H46"/>
      <c r="I46"/>
      <c r="J46"/>
      <c r="K46"/>
      <c r="L46"/>
      <c r="M46"/>
      <c r="N46"/>
      <c r="O46"/>
      <c r="P46" s="14"/>
      <c r="Q46" s="15"/>
      <c r="R46" s="15"/>
      <c r="S46" s="16"/>
      <c r="T46" s="14"/>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GS46"/>
    </row>
    <row r="47" spans="1:201" x14ac:dyDescent="0.25">
      <c r="A47"/>
      <c r="B47"/>
      <c r="C47"/>
      <c r="D47"/>
      <c r="E47"/>
      <c r="F47"/>
      <c r="G47"/>
      <c r="H47"/>
      <c r="I47"/>
      <c r="J47"/>
      <c r="K47"/>
      <c r="L47"/>
      <c r="M47"/>
      <c r="N47"/>
      <c r="O47"/>
      <c r="P47" s="14"/>
      <c r="Q47" s="15"/>
      <c r="R47" s="15"/>
      <c r="S47" s="16"/>
      <c r="T47" s="14"/>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GS47"/>
    </row>
    <row r="48" spans="1:201" x14ac:dyDescent="0.25">
      <c r="A48"/>
      <c r="B48"/>
      <c r="C48"/>
      <c r="D48"/>
      <c r="E48"/>
      <c r="F48"/>
      <c r="G48"/>
      <c r="H48"/>
      <c r="I48"/>
      <c r="J48"/>
      <c r="K48"/>
      <c r="L48"/>
      <c r="M48"/>
      <c r="N48"/>
      <c r="O48"/>
      <c r="P48" s="14"/>
      <c r="Q48" s="15"/>
      <c r="R48" s="15"/>
      <c r="S48" s="16"/>
      <c r="T48" s="14"/>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GS48"/>
    </row>
    <row r="49" spans="16:22" customFormat="1" x14ac:dyDescent="0.25">
      <c r="P49" s="14"/>
      <c r="R49" s="15"/>
      <c r="S49" s="16"/>
      <c r="T49" s="14"/>
    </row>
    <row r="50" spans="16:22" customFormat="1" x14ac:dyDescent="0.25">
      <c r="P50" s="14"/>
      <c r="R50" s="15"/>
      <c r="S50" s="16"/>
      <c r="T50" s="14"/>
    </row>
    <row r="51" spans="16:22" customFormat="1" x14ac:dyDescent="0.25">
      <c r="P51" s="14"/>
      <c r="R51" s="15"/>
      <c r="S51" s="16"/>
      <c r="T51" s="14"/>
    </row>
    <row r="52" spans="16:22" customFormat="1" x14ac:dyDescent="0.25">
      <c r="P52" s="14"/>
      <c r="R52" s="15"/>
      <c r="S52" s="16"/>
      <c r="T52" s="14"/>
    </row>
    <row r="53" spans="16:22" customFormat="1" x14ac:dyDescent="0.25">
      <c r="Q53" s="14"/>
      <c r="S53" s="15"/>
      <c r="T53" s="16"/>
      <c r="U53" s="14"/>
    </row>
    <row r="54" spans="16:22" customFormat="1" x14ac:dyDescent="0.25">
      <c r="Q54" s="14"/>
      <c r="S54" s="15"/>
      <c r="T54" s="16"/>
      <c r="U54" s="14"/>
    </row>
    <row r="55" spans="16:22" customFormat="1" x14ac:dyDescent="0.25">
      <c r="R55" s="14"/>
      <c r="T55" s="15"/>
      <c r="U55" s="16"/>
      <c r="V55" s="14"/>
    </row>
    <row r="56" spans="16:22" customFormat="1" x14ac:dyDescent="0.25">
      <c r="R56" s="14"/>
      <c r="T56" s="15"/>
      <c r="U56" s="16"/>
      <c r="V56" s="14"/>
    </row>
    <row r="57" spans="16:22" customFormat="1" x14ac:dyDescent="0.25">
      <c r="R57" s="14"/>
      <c r="T57" s="15"/>
      <c r="U57" s="16"/>
      <c r="V57" s="14"/>
    </row>
    <row r="58" spans="16:22" customFormat="1" x14ac:dyDescent="0.25">
      <c r="R58" s="14"/>
      <c r="T58" s="15"/>
      <c r="U58" s="16"/>
      <c r="V58" s="14"/>
    </row>
    <row r="59" spans="16:22" customFormat="1" x14ac:dyDescent="0.25">
      <c r="R59" s="14"/>
      <c r="T59" s="15"/>
      <c r="U59" s="16"/>
      <c r="V59" s="14"/>
    </row>
    <row r="60" spans="16:22" customFormat="1" x14ac:dyDescent="0.25">
      <c r="R60" s="14"/>
      <c r="T60" s="15"/>
      <c r="U60" s="16"/>
      <c r="V60" s="14"/>
    </row>
    <row r="61" spans="16:22" customFormat="1" x14ac:dyDescent="0.25">
      <c r="R61" s="14"/>
      <c r="T61" s="15"/>
      <c r="U61" s="16"/>
      <c r="V61" s="14"/>
    </row>
    <row r="62" spans="16:22" customFormat="1" x14ac:dyDescent="0.25">
      <c r="R62" s="14"/>
      <c r="T62" s="15"/>
      <c r="U62" s="16"/>
      <c r="V62" s="14"/>
    </row>
    <row r="63" spans="16:22" customFormat="1" x14ac:dyDescent="0.25">
      <c r="R63" s="14"/>
      <c r="T63" s="15"/>
      <c r="U63" s="16"/>
      <c r="V63" s="14"/>
    </row>
    <row r="64" spans="16:22" customFormat="1" x14ac:dyDescent="0.25">
      <c r="R64" s="14"/>
      <c r="T64" s="15"/>
      <c r="U64" s="16"/>
      <c r="V64" s="14"/>
    </row>
    <row r="65" spans="18:22" customFormat="1" x14ac:dyDescent="0.25">
      <c r="R65" s="14"/>
      <c r="T65" s="15"/>
      <c r="U65" s="16"/>
      <c r="V65" s="14"/>
    </row>
    <row r="66" spans="18:22" customFormat="1" x14ac:dyDescent="0.25">
      <c r="R66" s="14"/>
      <c r="T66" s="15"/>
      <c r="U66" s="16"/>
      <c r="V66" s="14"/>
    </row>
    <row r="67" spans="18:22" customFormat="1" x14ac:dyDescent="0.25">
      <c r="R67" s="14"/>
      <c r="T67" s="15"/>
      <c r="V67" s="14"/>
    </row>
    <row r="68" spans="18:22" customFormat="1" x14ac:dyDescent="0.25">
      <c r="R68" s="14"/>
      <c r="T68" s="15"/>
      <c r="V68" s="14"/>
    </row>
    <row r="69" spans="18:22" customFormat="1" x14ac:dyDescent="0.25">
      <c r="R69" s="14"/>
      <c r="T69" s="15"/>
      <c r="V69" s="14"/>
    </row>
    <row r="70" spans="18:22" customFormat="1" x14ac:dyDescent="0.25">
      <c r="R70" s="14"/>
      <c r="T70" s="15"/>
      <c r="V70" s="14"/>
    </row>
    <row r="71" spans="18:22" customFormat="1" x14ac:dyDescent="0.25">
      <c r="R71" s="14"/>
      <c r="T71" s="15"/>
      <c r="V71" s="14"/>
    </row>
    <row r="72" spans="18:22" customFormat="1" x14ac:dyDescent="0.25">
      <c r="R72" s="14"/>
      <c r="T72" s="15"/>
      <c r="V72" s="14"/>
    </row>
    <row r="73" spans="18:22" customFormat="1" x14ac:dyDescent="0.25">
      <c r="R73" s="14"/>
      <c r="T73" s="15"/>
      <c r="V73" s="14"/>
    </row>
    <row r="74" spans="18:22" customFormat="1" x14ac:dyDescent="0.25">
      <c r="R74" s="14"/>
      <c r="T74" s="15"/>
      <c r="U74" s="16"/>
      <c r="V74" s="14"/>
    </row>
    <row r="75" spans="18:22" customFormat="1" x14ac:dyDescent="0.25">
      <c r="R75" s="14"/>
      <c r="T75" s="15"/>
      <c r="V75" s="14"/>
    </row>
    <row r="76" spans="18:22" customFormat="1" x14ac:dyDescent="0.25">
      <c r="R76" s="14"/>
      <c r="T76" s="15"/>
      <c r="V76" s="14"/>
    </row>
    <row r="77" spans="18:22" customFormat="1" x14ac:dyDescent="0.25">
      <c r="R77" s="14"/>
      <c r="T77" s="15"/>
      <c r="U77" s="16"/>
      <c r="V77" s="14"/>
    </row>
    <row r="78" spans="18:22" customFormat="1" x14ac:dyDescent="0.25">
      <c r="R78" s="14"/>
      <c r="T78" s="15"/>
      <c r="U78" s="16"/>
      <c r="V78" s="14"/>
    </row>
    <row r="79" spans="18:22" customFormat="1" x14ac:dyDescent="0.25">
      <c r="R79" s="14"/>
      <c r="T79" s="15"/>
      <c r="V79" s="14"/>
    </row>
    <row r="80" spans="18:22" customFormat="1" x14ac:dyDescent="0.25">
      <c r="R80" s="14"/>
      <c r="T80" s="15"/>
      <c r="U80" s="16"/>
      <c r="V80" s="14"/>
    </row>
    <row r="81" spans="18:22" customFormat="1" x14ac:dyDescent="0.25">
      <c r="R81" s="14"/>
      <c r="T81" s="15"/>
      <c r="U81" s="16"/>
      <c r="V81" s="14"/>
    </row>
    <row r="82" spans="18:22" customFormat="1" x14ac:dyDescent="0.25">
      <c r="R82" s="14"/>
      <c r="T82" s="15"/>
      <c r="U82" s="16"/>
      <c r="V82" s="14"/>
    </row>
    <row r="83" spans="18:22" customFormat="1" x14ac:dyDescent="0.25">
      <c r="R83" s="14"/>
      <c r="T83" s="15"/>
      <c r="V83" s="14"/>
    </row>
    <row r="84" spans="18:22" customFormat="1" x14ac:dyDescent="0.25">
      <c r="R84" s="14"/>
      <c r="T84" s="15"/>
      <c r="U84" s="16"/>
      <c r="V84" s="14"/>
    </row>
    <row r="85" spans="18:22" customFormat="1" x14ac:dyDescent="0.25">
      <c r="R85" s="14"/>
      <c r="T85" s="15"/>
      <c r="U85" s="16"/>
      <c r="V85" s="14"/>
    </row>
    <row r="86" spans="18:22" customFormat="1" x14ac:dyDescent="0.25">
      <c r="R86" s="14"/>
      <c r="T86" s="15"/>
      <c r="U86" s="16"/>
      <c r="V86" s="14"/>
    </row>
    <row r="87" spans="18:22" customFormat="1" x14ac:dyDescent="0.25">
      <c r="R87" s="14"/>
      <c r="T87" s="15"/>
      <c r="U87" s="16"/>
      <c r="V87" s="14"/>
    </row>
    <row r="88" spans="18:22" customFormat="1" x14ac:dyDescent="0.25">
      <c r="R88" s="14"/>
      <c r="T88" s="15"/>
      <c r="U88" s="16"/>
      <c r="V88" s="14"/>
    </row>
    <row r="89" spans="18:22" customFormat="1" x14ac:dyDescent="0.25">
      <c r="R89" s="14"/>
      <c r="T89" s="15"/>
      <c r="U89" s="16"/>
      <c r="V89" s="14"/>
    </row>
    <row r="90" spans="18:22" customFormat="1" x14ac:dyDescent="0.25">
      <c r="R90" s="14"/>
      <c r="T90" s="15"/>
      <c r="V90" s="14"/>
    </row>
    <row r="91" spans="18:22" customFormat="1" x14ac:dyDescent="0.25">
      <c r="R91" s="14"/>
      <c r="T91" s="15"/>
      <c r="V91" s="14"/>
    </row>
    <row r="92" spans="18:22" customFormat="1" x14ac:dyDescent="0.25">
      <c r="R92" s="14"/>
      <c r="T92" s="15"/>
      <c r="U92" s="16"/>
      <c r="V92" s="14"/>
    </row>
    <row r="93" spans="18:22" customFormat="1" x14ac:dyDescent="0.25">
      <c r="R93" s="14"/>
      <c r="T93" s="15"/>
      <c r="U93" s="16"/>
      <c r="V93" s="14"/>
    </row>
    <row r="94" spans="18:22" customFormat="1" x14ac:dyDescent="0.25">
      <c r="R94" s="14"/>
      <c r="T94" s="15"/>
      <c r="U94" s="16"/>
      <c r="V94" s="14"/>
    </row>
    <row r="95" spans="18:22" customFormat="1" x14ac:dyDescent="0.25">
      <c r="R95" s="14"/>
      <c r="T95" s="15"/>
      <c r="V95" s="14"/>
    </row>
    <row r="96" spans="18:22" customFormat="1" x14ac:dyDescent="0.25">
      <c r="R96" s="14"/>
      <c r="T96" s="15"/>
      <c r="U96" s="16"/>
      <c r="V96" s="14"/>
    </row>
    <row r="97" spans="18:22" customFormat="1" x14ac:dyDescent="0.25">
      <c r="R97" s="14"/>
      <c r="T97" s="15"/>
      <c r="U97" s="16"/>
      <c r="V97" s="14"/>
    </row>
    <row r="98" spans="18:22" customFormat="1" x14ac:dyDescent="0.25">
      <c r="R98" s="14"/>
      <c r="T98" s="15"/>
      <c r="V98" s="14"/>
    </row>
    <row r="99" spans="18:22" customFormat="1" x14ac:dyDescent="0.25">
      <c r="R99" s="14"/>
      <c r="T99" s="15"/>
      <c r="U99" s="16"/>
      <c r="V99" s="14"/>
    </row>
    <row r="100" spans="18:22" customFormat="1" x14ac:dyDescent="0.25">
      <c r="R100" s="14"/>
      <c r="T100" s="15"/>
      <c r="U100" s="16"/>
      <c r="V100" s="14"/>
    </row>
    <row r="101" spans="18:22" customFormat="1" x14ac:dyDescent="0.25">
      <c r="R101" s="14"/>
      <c r="T101" s="15"/>
      <c r="U101" s="16"/>
      <c r="V101" s="14"/>
    </row>
    <row r="102" spans="18:22" customFormat="1" x14ac:dyDescent="0.25">
      <c r="R102" s="14"/>
      <c r="T102" s="15"/>
      <c r="V102" s="14"/>
    </row>
    <row r="103" spans="18:22" customFormat="1" x14ac:dyDescent="0.25">
      <c r="R103" s="14"/>
      <c r="T103" s="15"/>
      <c r="U103" s="16"/>
      <c r="V103" s="14"/>
    </row>
    <row r="104" spans="18:22" customFormat="1" x14ac:dyDescent="0.25">
      <c r="R104" s="14"/>
      <c r="T104" s="15"/>
      <c r="U104" s="16"/>
      <c r="V104" s="14"/>
    </row>
    <row r="105" spans="18:22" customFormat="1" x14ac:dyDescent="0.25">
      <c r="R105" s="14"/>
      <c r="T105" s="15"/>
      <c r="U105" s="16"/>
      <c r="V105" s="14"/>
    </row>
    <row r="106" spans="18:22" customFormat="1" x14ac:dyDescent="0.25">
      <c r="R106" s="14"/>
      <c r="T106" s="15"/>
      <c r="U106" s="16"/>
      <c r="V106" s="14"/>
    </row>
    <row r="107" spans="18:22" customFormat="1" x14ac:dyDescent="0.25">
      <c r="R107" s="14"/>
      <c r="T107" s="15"/>
      <c r="U107" s="16"/>
      <c r="V107" s="14"/>
    </row>
    <row r="108" spans="18:22" customFormat="1" x14ac:dyDescent="0.25">
      <c r="R108" s="14"/>
      <c r="T108" s="15"/>
      <c r="U108" s="16"/>
      <c r="V108" s="14"/>
    </row>
    <row r="109" spans="18:22" customFormat="1" x14ac:dyDescent="0.25">
      <c r="R109" s="14"/>
      <c r="T109" s="15"/>
      <c r="U109" s="16"/>
      <c r="V109" s="14"/>
    </row>
    <row r="110" spans="18:22" customFormat="1" x14ac:dyDescent="0.25">
      <c r="R110" s="14"/>
      <c r="T110" s="15"/>
      <c r="U110" s="16"/>
      <c r="V110" s="14"/>
    </row>
    <row r="111" spans="18:22" customFormat="1" x14ac:dyDescent="0.25">
      <c r="R111" s="14"/>
      <c r="T111" s="15"/>
      <c r="U111" s="16"/>
      <c r="V111" s="14"/>
    </row>
    <row r="112" spans="18:22" customFormat="1" x14ac:dyDescent="0.25">
      <c r="R112" s="14"/>
      <c r="T112" s="15"/>
      <c r="U112" s="16"/>
      <c r="V112" s="14"/>
    </row>
    <row r="113" spans="18:22" customFormat="1" x14ac:dyDescent="0.25">
      <c r="R113" s="14"/>
      <c r="T113" s="15"/>
      <c r="V113" s="14"/>
    </row>
    <row r="114" spans="18:22" customFormat="1" x14ac:dyDescent="0.25">
      <c r="R114" s="14"/>
      <c r="T114" s="15"/>
      <c r="U114" s="16"/>
      <c r="V114" s="14"/>
    </row>
    <row r="115" spans="18:22" customFormat="1" x14ac:dyDescent="0.25">
      <c r="R115" s="14"/>
      <c r="T115" s="15"/>
      <c r="U115" s="16"/>
      <c r="V115" s="14"/>
    </row>
    <row r="116" spans="18:22" customFormat="1" x14ac:dyDescent="0.25">
      <c r="R116" s="14"/>
      <c r="T116" s="15"/>
      <c r="U116" s="16"/>
      <c r="V116" s="14"/>
    </row>
    <row r="117" spans="18:22" customFormat="1" x14ac:dyDescent="0.25">
      <c r="R117" s="14"/>
      <c r="T117" s="15"/>
      <c r="V117" s="14"/>
    </row>
    <row r="118" spans="18:22" customFormat="1" x14ac:dyDescent="0.25">
      <c r="R118" s="14"/>
      <c r="T118" s="15"/>
      <c r="U118" s="16"/>
      <c r="V118" s="14"/>
    </row>
    <row r="119" spans="18:22" customFormat="1" x14ac:dyDescent="0.25">
      <c r="R119" s="14"/>
      <c r="T119" s="15"/>
      <c r="V119" s="14"/>
    </row>
    <row r="120" spans="18:22" customFormat="1" x14ac:dyDescent="0.25">
      <c r="R120" s="14"/>
      <c r="T120" s="15"/>
      <c r="U120" s="16"/>
      <c r="V120" s="14"/>
    </row>
    <row r="121" spans="18:22" customFormat="1" x14ac:dyDescent="0.25">
      <c r="R121" s="14"/>
      <c r="T121" s="15"/>
      <c r="V121" s="14"/>
    </row>
    <row r="122" spans="18:22" customFormat="1" x14ac:dyDescent="0.25">
      <c r="R122" s="14"/>
      <c r="T122" s="15"/>
      <c r="U122" s="16"/>
      <c r="V122" s="14"/>
    </row>
    <row r="123" spans="18:22" customFormat="1" x14ac:dyDescent="0.25">
      <c r="R123" s="14"/>
      <c r="T123" s="15"/>
      <c r="U123" s="16"/>
      <c r="V123" s="14"/>
    </row>
    <row r="124" spans="18:22" customFormat="1" x14ac:dyDescent="0.25">
      <c r="R124" s="14"/>
      <c r="T124" s="15"/>
      <c r="U124" s="16"/>
      <c r="V124" s="14"/>
    </row>
    <row r="125" spans="18:22" customFormat="1" x14ac:dyDescent="0.25">
      <c r="R125" s="14"/>
      <c r="T125" s="15"/>
      <c r="V125" s="14"/>
    </row>
    <row r="126" spans="18:22" customFormat="1" x14ac:dyDescent="0.25">
      <c r="R126" s="14"/>
      <c r="T126" s="15"/>
      <c r="U126" s="16"/>
      <c r="V126" s="14"/>
    </row>
    <row r="127" spans="18:22" customFormat="1" x14ac:dyDescent="0.25">
      <c r="R127" s="14"/>
      <c r="T127" s="15"/>
      <c r="V127" s="14"/>
    </row>
    <row r="128" spans="18:22" customFormat="1" x14ac:dyDescent="0.25">
      <c r="R128" s="14"/>
      <c r="T128" s="15"/>
      <c r="V128" s="14"/>
    </row>
    <row r="129" spans="18:22" customFormat="1" x14ac:dyDescent="0.25">
      <c r="R129" s="14"/>
      <c r="T129" s="15"/>
      <c r="U129" s="16"/>
      <c r="V129" s="14"/>
    </row>
    <row r="130" spans="18:22" customFormat="1" x14ac:dyDescent="0.25">
      <c r="R130" s="14"/>
      <c r="T130" s="15"/>
      <c r="V130" s="14"/>
    </row>
    <row r="131" spans="18:22" customFormat="1" x14ac:dyDescent="0.25">
      <c r="R131" s="14"/>
      <c r="T131" s="15"/>
      <c r="U131" s="16"/>
      <c r="V131" s="14"/>
    </row>
    <row r="132" spans="18:22" customFormat="1" x14ac:dyDescent="0.25">
      <c r="R132" s="14"/>
      <c r="T132" s="15"/>
      <c r="U132" s="16"/>
      <c r="V132" s="14"/>
    </row>
    <row r="133" spans="18:22" customFormat="1" x14ac:dyDescent="0.25">
      <c r="R133" s="14"/>
      <c r="T133" s="15"/>
      <c r="U133" s="16"/>
      <c r="V133" s="14"/>
    </row>
    <row r="134" spans="18:22" customFormat="1" x14ac:dyDescent="0.25">
      <c r="R134" s="14"/>
      <c r="T134" s="15"/>
      <c r="U134" s="16"/>
      <c r="V134" s="14"/>
    </row>
    <row r="135" spans="18:22" customFormat="1" x14ac:dyDescent="0.25">
      <c r="R135" s="14"/>
      <c r="T135" s="15"/>
      <c r="V135" s="14"/>
    </row>
    <row r="136" spans="18:22" customFormat="1" x14ac:dyDescent="0.25">
      <c r="R136" s="14"/>
      <c r="T136" s="15"/>
      <c r="U136" s="16"/>
      <c r="V136" s="14"/>
    </row>
    <row r="137" spans="18:22" customFormat="1" x14ac:dyDescent="0.25">
      <c r="R137" s="14"/>
      <c r="T137" s="15"/>
      <c r="U137" s="16"/>
      <c r="V137" s="14"/>
    </row>
    <row r="138" spans="18:22" customFormat="1" x14ac:dyDescent="0.25">
      <c r="R138" s="14"/>
      <c r="T138" s="15"/>
      <c r="V138" s="14"/>
    </row>
    <row r="139" spans="18:22" customFormat="1" x14ac:dyDescent="0.25">
      <c r="R139" s="14"/>
      <c r="T139" s="15"/>
      <c r="V139" s="14"/>
    </row>
    <row r="140" spans="18:22" customFormat="1" x14ac:dyDescent="0.25">
      <c r="R140" s="14"/>
      <c r="T140" s="15"/>
      <c r="V140" s="14"/>
    </row>
    <row r="141" spans="18:22" customFormat="1" x14ac:dyDescent="0.25">
      <c r="R141" s="14"/>
      <c r="T141" s="15"/>
      <c r="V141" s="14"/>
    </row>
    <row r="142" spans="18:22" customFormat="1" x14ac:dyDescent="0.25">
      <c r="R142" s="14"/>
      <c r="T142" s="15"/>
      <c r="U142" s="16"/>
      <c r="V142" s="14"/>
    </row>
    <row r="143" spans="18:22" customFormat="1" x14ac:dyDescent="0.25">
      <c r="R143" s="14"/>
      <c r="T143" s="15"/>
      <c r="U143" s="16"/>
      <c r="V143" s="14"/>
    </row>
    <row r="144" spans="18:22" customFormat="1" x14ac:dyDescent="0.25">
      <c r="R144" s="14"/>
      <c r="T144" s="15"/>
      <c r="U144" s="16"/>
      <c r="V144" s="14"/>
    </row>
    <row r="145" spans="18:22" customFormat="1" x14ac:dyDescent="0.25">
      <c r="R145" s="14"/>
      <c r="T145" s="15"/>
      <c r="U145" s="16"/>
      <c r="V145" s="14"/>
    </row>
    <row r="146" spans="18:22" customFormat="1" x14ac:dyDescent="0.25">
      <c r="R146" s="14"/>
      <c r="T146" s="15"/>
      <c r="U146" s="16"/>
      <c r="V146" s="14"/>
    </row>
    <row r="147" spans="18:22" customFormat="1" x14ac:dyDescent="0.25">
      <c r="R147" s="14"/>
      <c r="T147" s="15"/>
      <c r="U147" s="16"/>
      <c r="V147" s="14"/>
    </row>
    <row r="148" spans="18:22" customFormat="1" x14ac:dyDescent="0.25">
      <c r="R148" s="14"/>
      <c r="T148" s="15"/>
      <c r="U148" s="16"/>
      <c r="V148" s="14"/>
    </row>
    <row r="149" spans="18:22" customFormat="1" x14ac:dyDescent="0.25">
      <c r="R149" s="14"/>
      <c r="T149" s="15"/>
      <c r="U149" s="16"/>
      <c r="V149" s="14"/>
    </row>
    <row r="150" spans="18:22" customFormat="1" x14ac:dyDescent="0.25">
      <c r="R150" s="14"/>
      <c r="T150" s="15"/>
      <c r="U150" s="16"/>
      <c r="V150" s="14"/>
    </row>
    <row r="151" spans="18:22" customFormat="1" x14ac:dyDescent="0.25">
      <c r="R151" s="14"/>
      <c r="T151" s="15"/>
      <c r="U151" s="16"/>
      <c r="V151" s="14"/>
    </row>
    <row r="152" spans="18:22" customFormat="1" x14ac:dyDescent="0.25">
      <c r="R152" s="14"/>
      <c r="T152" s="15"/>
      <c r="U152" s="16"/>
      <c r="V152" s="14"/>
    </row>
    <row r="153" spans="18:22" customFormat="1" x14ac:dyDescent="0.25">
      <c r="R153" s="14"/>
      <c r="T153" s="15"/>
      <c r="U153" s="16"/>
      <c r="V153" s="14"/>
    </row>
    <row r="154" spans="18:22" customFormat="1" x14ac:dyDescent="0.25">
      <c r="R154" s="14"/>
      <c r="T154" s="15"/>
      <c r="V154" s="14"/>
    </row>
    <row r="155" spans="18:22" customFormat="1" x14ac:dyDescent="0.25">
      <c r="R155" s="14"/>
      <c r="T155" s="15"/>
      <c r="U155" s="16"/>
      <c r="V155" s="14"/>
    </row>
    <row r="156" spans="18:22" customFormat="1" x14ac:dyDescent="0.25">
      <c r="R156" s="14"/>
      <c r="T156" s="15"/>
      <c r="U156" s="16"/>
      <c r="V156" s="14"/>
    </row>
    <row r="157" spans="18:22" customFormat="1" x14ac:dyDescent="0.25">
      <c r="R157" s="14"/>
      <c r="T157" s="15"/>
      <c r="V157" s="14"/>
    </row>
    <row r="158" spans="18:22" customFormat="1" x14ac:dyDescent="0.25">
      <c r="R158" s="14"/>
      <c r="T158" s="15"/>
      <c r="V158" s="14"/>
    </row>
    <row r="159" spans="18:22" customFormat="1" x14ac:dyDescent="0.25">
      <c r="R159" s="14"/>
      <c r="T159" s="15"/>
      <c r="U159" s="16"/>
      <c r="V159" s="14"/>
    </row>
    <row r="160" spans="18:22" customFormat="1" x14ac:dyDescent="0.25">
      <c r="R160" s="14"/>
      <c r="T160" s="15"/>
      <c r="V160" s="14"/>
    </row>
    <row r="161" spans="18:22" customFormat="1" x14ac:dyDescent="0.25">
      <c r="R161" s="14"/>
      <c r="T161" s="15"/>
      <c r="V161" s="14"/>
    </row>
    <row r="162" spans="18:22" customFormat="1" x14ac:dyDescent="0.25">
      <c r="R162" s="14"/>
      <c r="T162" s="15"/>
      <c r="U162" s="16"/>
      <c r="V162" s="14"/>
    </row>
    <row r="163" spans="18:22" customFormat="1" x14ac:dyDescent="0.25">
      <c r="R163" s="14"/>
      <c r="T163" s="15"/>
      <c r="V163" s="14"/>
    </row>
    <row r="164" spans="18:22" customFormat="1" x14ac:dyDescent="0.25">
      <c r="R164" s="14"/>
      <c r="T164" s="15"/>
      <c r="V164" s="14"/>
    </row>
    <row r="165" spans="18:22" customFormat="1" x14ac:dyDescent="0.25">
      <c r="R165" s="14"/>
      <c r="T165" s="15"/>
      <c r="V165" s="14"/>
    </row>
    <row r="166" spans="18:22" customFormat="1" x14ac:dyDescent="0.25">
      <c r="R166" s="14"/>
      <c r="T166" s="15"/>
      <c r="V166" s="14"/>
    </row>
    <row r="167" spans="18:22" customFormat="1" x14ac:dyDescent="0.25">
      <c r="R167" s="14"/>
      <c r="T167" s="15"/>
      <c r="V167" s="14"/>
    </row>
    <row r="168" spans="18:22" customFormat="1" x14ac:dyDescent="0.25">
      <c r="R168" s="14"/>
      <c r="T168" s="15"/>
      <c r="V168" s="14"/>
    </row>
    <row r="169" spans="18:22" customFormat="1" x14ac:dyDescent="0.25">
      <c r="R169" s="14"/>
      <c r="T169" s="15"/>
      <c r="V169" s="14"/>
    </row>
    <row r="170" spans="18:22" customFormat="1" x14ac:dyDescent="0.25">
      <c r="R170" s="14"/>
      <c r="T170" s="15"/>
      <c r="U170" s="16"/>
      <c r="V170" s="14"/>
    </row>
    <row r="171" spans="18:22" customFormat="1" x14ac:dyDescent="0.25">
      <c r="R171" s="14"/>
      <c r="T171" s="15"/>
      <c r="U171" s="16"/>
      <c r="V171" s="14"/>
    </row>
    <row r="172" spans="18:22" customFormat="1" x14ac:dyDescent="0.25">
      <c r="R172" s="14"/>
      <c r="T172" s="15"/>
      <c r="U172" s="16"/>
      <c r="V172" s="14"/>
    </row>
    <row r="173" spans="18:22" customFormat="1" x14ac:dyDescent="0.25">
      <c r="R173" s="14"/>
      <c r="T173" s="15"/>
      <c r="V173" s="14"/>
    </row>
    <row r="174" spans="18:22" customFormat="1" x14ac:dyDescent="0.25">
      <c r="R174" s="14"/>
      <c r="T174" s="15"/>
      <c r="U174" s="16"/>
      <c r="V174" s="14"/>
    </row>
    <row r="175" spans="18:22" customFormat="1" x14ac:dyDescent="0.25">
      <c r="R175" s="14"/>
      <c r="T175" s="15"/>
      <c r="V175" s="14"/>
    </row>
    <row r="176" spans="18:22" customFormat="1" x14ac:dyDescent="0.25">
      <c r="R176" s="14"/>
      <c r="T176" s="15"/>
      <c r="V176" s="14"/>
    </row>
    <row r="177" spans="18:22" customFormat="1" x14ac:dyDescent="0.25">
      <c r="R177" s="14"/>
      <c r="T177" s="15"/>
      <c r="V177" s="14"/>
    </row>
    <row r="178" spans="18:22" customFormat="1" x14ac:dyDescent="0.25">
      <c r="R178" s="14"/>
      <c r="T178" s="15"/>
      <c r="U178" s="16"/>
      <c r="V178" s="14"/>
    </row>
    <row r="179" spans="18:22" customFormat="1" x14ac:dyDescent="0.25">
      <c r="R179" s="14"/>
      <c r="T179" s="15"/>
      <c r="U179" s="16"/>
      <c r="V179" s="14"/>
    </row>
    <row r="180" spans="18:22" customFormat="1" x14ac:dyDescent="0.25">
      <c r="R180" s="14"/>
      <c r="T180" s="15"/>
      <c r="V180" s="14"/>
    </row>
    <row r="181" spans="18:22" customFormat="1" x14ac:dyDescent="0.25">
      <c r="R181" s="14"/>
      <c r="T181" s="15"/>
      <c r="V181" s="14"/>
    </row>
    <row r="182" spans="18:22" customFormat="1" x14ac:dyDescent="0.25">
      <c r="R182" s="14"/>
      <c r="T182" s="15"/>
      <c r="V182" s="14"/>
    </row>
    <row r="183" spans="18:22" customFormat="1" x14ac:dyDescent="0.25">
      <c r="R183" s="14"/>
      <c r="T183" s="15"/>
      <c r="V183" s="14"/>
    </row>
    <row r="184" spans="18:22" customFormat="1" x14ac:dyDescent="0.25">
      <c r="R184" s="14"/>
      <c r="T184" s="15"/>
      <c r="V184" s="14"/>
    </row>
    <row r="185" spans="18:22" customFormat="1" x14ac:dyDescent="0.25">
      <c r="R185" s="14"/>
      <c r="T185" s="15"/>
      <c r="U185" s="16"/>
      <c r="V185" s="1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E1DB2-B54D-46E7-8066-E27AEE42D08F}">
  <dimension ref="A1:AW67"/>
  <sheetViews>
    <sheetView workbookViewId="0">
      <selection activeCell="A31" sqref="A31"/>
    </sheetView>
  </sheetViews>
  <sheetFormatPr baseColWidth="10" defaultColWidth="11.42578125" defaultRowHeight="15" x14ac:dyDescent="0.25"/>
  <cols>
    <col min="5" max="25" width="10.85546875" customWidth="1"/>
    <col min="28" max="34" width="10.85546875" customWidth="1"/>
  </cols>
  <sheetData>
    <row r="1" spans="1:49" x14ac:dyDescent="0.25">
      <c r="A1" t="s">
        <v>609</v>
      </c>
      <c r="B1" t="s">
        <v>1</v>
      </c>
      <c r="C1" t="s">
        <v>613</v>
      </c>
      <c r="D1" t="s">
        <v>614</v>
      </c>
      <c r="E1" t="s">
        <v>721</v>
      </c>
      <c r="F1" t="s">
        <v>722</v>
      </c>
      <c r="G1" t="s">
        <v>723</v>
      </c>
      <c r="H1" t="s">
        <v>724</v>
      </c>
      <c r="I1" t="s">
        <v>725</v>
      </c>
      <c r="J1" t="s">
        <v>726</v>
      </c>
      <c r="K1" t="s">
        <v>727</v>
      </c>
      <c r="L1" t="s">
        <v>728</v>
      </c>
      <c r="M1" t="s">
        <v>729</v>
      </c>
      <c r="N1" t="s">
        <v>730</v>
      </c>
      <c r="O1" t="s">
        <v>731</v>
      </c>
      <c r="P1" t="s">
        <v>732</v>
      </c>
      <c r="Q1" t="s">
        <v>733</v>
      </c>
      <c r="R1" t="s">
        <v>734</v>
      </c>
      <c r="S1" t="s">
        <v>735</v>
      </c>
      <c r="T1" t="s">
        <v>630</v>
      </c>
      <c r="U1" t="s">
        <v>631</v>
      </c>
      <c r="V1" t="s">
        <v>736</v>
      </c>
      <c r="W1" t="s">
        <v>737</v>
      </c>
      <c r="X1" t="s">
        <v>738</v>
      </c>
      <c r="Y1" t="s">
        <v>739</v>
      </c>
      <c r="AB1" t="s">
        <v>740</v>
      </c>
      <c r="AC1" t="s">
        <v>741</v>
      </c>
      <c r="AD1" t="s">
        <v>742</v>
      </c>
      <c r="AE1" t="s">
        <v>743</v>
      </c>
      <c r="AF1" t="s">
        <v>744</v>
      </c>
      <c r="AG1" t="s">
        <v>745</v>
      </c>
      <c r="AH1" t="s">
        <v>746</v>
      </c>
      <c r="AI1" t="s">
        <v>1</v>
      </c>
      <c r="AJ1" t="s">
        <v>747</v>
      </c>
      <c r="AK1" t="s">
        <v>748</v>
      </c>
      <c r="AL1" t="s">
        <v>749</v>
      </c>
      <c r="AM1" t="s">
        <v>750</v>
      </c>
      <c r="AN1" t="s">
        <v>751</v>
      </c>
      <c r="AO1" t="s">
        <v>752</v>
      </c>
      <c r="AP1" t="s">
        <v>753</v>
      </c>
      <c r="AQ1" t="s">
        <v>754</v>
      </c>
      <c r="AR1" t="s">
        <v>755</v>
      </c>
      <c r="AS1" t="s">
        <v>756</v>
      </c>
      <c r="AT1" t="s">
        <v>757</v>
      </c>
      <c r="AU1" t="s">
        <v>758</v>
      </c>
      <c r="AV1" t="s">
        <v>759</v>
      </c>
      <c r="AW1" t="s">
        <v>760</v>
      </c>
    </row>
    <row r="2" spans="1:49" x14ac:dyDescent="0.25">
      <c r="A2">
        <v>23512919</v>
      </c>
      <c r="B2" t="s">
        <v>32</v>
      </c>
      <c r="C2" t="s">
        <v>439</v>
      </c>
      <c r="D2" t="s">
        <v>761</v>
      </c>
      <c r="E2">
        <v>1</v>
      </c>
      <c r="F2">
        <v>1</v>
      </c>
      <c r="G2" t="s">
        <v>25</v>
      </c>
      <c r="H2" t="s">
        <v>664</v>
      </c>
      <c r="I2" t="s">
        <v>25</v>
      </c>
      <c r="J2" s="14">
        <v>45883.389421296299</v>
      </c>
      <c r="K2" s="14">
        <v>45883.388692129629</v>
      </c>
      <c r="L2" s="14">
        <v>45901.906886574077</v>
      </c>
      <c r="N2">
        <v>0</v>
      </c>
      <c r="O2" t="s">
        <v>762</v>
      </c>
      <c r="P2">
        <v>491</v>
      </c>
      <c r="Q2" t="s">
        <v>763</v>
      </c>
      <c r="R2">
        <v>70876152</v>
      </c>
      <c r="S2" t="s">
        <v>441</v>
      </c>
      <c r="U2" t="s">
        <v>764</v>
      </c>
      <c r="W2" t="s">
        <v>765</v>
      </c>
      <c r="Y2">
        <v>3004349926</v>
      </c>
      <c r="AB2" t="s">
        <v>766</v>
      </c>
      <c r="AC2" t="s">
        <v>663</v>
      </c>
      <c r="AD2" t="s">
        <v>767</v>
      </c>
      <c r="AE2" t="s">
        <v>768</v>
      </c>
      <c r="AF2">
        <v>380</v>
      </c>
      <c r="AG2" s="20">
        <v>-7564638229</v>
      </c>
      <c r="AH2" s="20">
        <v>615911799</v>
      </c>
      <c r="AI2" t="s">
        <v>769</v>
      </c>
      <c r="AJ2" t="s">
        <v>770</v>
      </c>
      <c r="AK2" t="s">
        <v>771</v>
      </c>
      <c r="AL2" s="15">
        <v>45888</v>
      </c>
      <c r="AN2" t="s">
        <v>772</v>
      </c>
      <c r="AO2" t="s">
        <v>773</v>
      </c>
      <c r="AP2" t="s">
        <v>443</v>
      </c>
      <c r="AQ2" t="s">
        <v>774</v>
      </c>
    </row>
    <row r="3" spans="1:49" x14ac:dyDescent="0.25">
      <c r="A3">
        <v>23521718</v>
      </c>
      <c r="B3" t="s">
        <v>32</v>
      </c>
      <c r="C3" t="s">
        <v>775</v>
      </c>
      <c r="D3" t="s">
        <v>711</v>
      </c>
      <c r="E3">
        <v>1</v>
      </c>
      <c r="F3">
        <v>1</v>
      </c>
      <c r="G3" t="s">
        <v>25</v>
      </c>
      <c r="H3" t="s">
        <v>664</v>
      </c>
      <c r="I3" t="s">
        <v>25</v>
      </c>
      <c r="J3" s="14">
        <v>45894.628668981481</v>
      </c>
      <c r="K3" s="14">
        <v>45894.627939814818</v>
      </c>
      <c r="L3" s="14">
        <v>45901.90697916667</v>
      </c>
      <c r="N3">
        <v>0</v>
      </c>
      <c r="O3" t="s">
        <v>762</v>
      </c>
      <c r="P3">
        <v>491</v>
      </c>
      <c r="Q3" t="s">
        <v>763</v>
      </c>
      <c r="R3">
        <v>98569867</v>
      </c>
      <c r="S3" t="s">
        <v>445</v>
      </c>
      <c r="T3">
        <v>2533134</v>
      </c>
      <c r="W3" t="s">
        <v>765</v>
      </c>
      <c r="X3">
        <v>2533134</v>
      </c>
      <c r="Y3">
        <v>3002394339</v>
      </c>
      <c r="AB3" t="s">
        <v>776</v>
      </c>
      <c r="AC3" t="s">
        <v>663</v>
      </c>
      <c r="AD3" t="s">
        <v>767</v>
      </c>
      <c r="AE3" t="s">
        <v>662</v>
      </c>
      <c r="AF3">
        <v>5</v>
      </c>
      <c r="AG3" s="20">
        <v>-7561974810</v>
      </c>
      <c r="AH3" s="20">
        <v>625550372</v>
      </c>
      <c r="AI3" t="s">
        <v>769</v>
      </c>
      <c r="AJ3" t="s">
        <v>777</v>
      </c>
      <c r="AK3" t="s">
        <v>778</v>
      </c>
      <c r="AL3" s="15">
        <v>45896</v>
      </c>
      <c r="AN3" t="s">
        <v>772</v>
      </c>
      <c r="AO3" t="s">
        <v>773</v>
      </c>
      <c r="AP3" t="s">
        <v>447</v>
      </c>
      <c r="AQ3" t="s">
        <v>779</v>
      </c>
    </row>
    <row r="4" spans="1:49" x14ac:dyDescent="0.25">
      <c r="A4">
        <v>23523123</v>
      </c>
      <c r="B4" s="6" t="s">
        <v>32</v>
      </c>
      <c r="C4" t="s">
        <v>780</v>
      </c>
      <c r="D4" t="s">
        <v>711</v>
      </c>
      <c r="E4">
        <v>1</v>
      </c>
      <c r="F4">
        <v>1</v>
      </c>
      <c r="G4" t="s">
        <v>25</v>
      </c>
      <c r="H4" t="s">
        <v>664</v>
      </c>
      <c r="I4" t="s">
        <v>25</v>
      </c>
      <c r="J4" s="14">
        <v>45895.621631944443</v>
      </c>
      <c r="K4" s="14">
        <v>45895.62090277778</v>
      </c>
      <c r="L4" s="14">
        <v>45901.906678240739</v>
      </c>
      <c r="N4">
        <v>0</v>
      </c>
      <c r="O4" t="s">
        <v>762</v>
      </c>
      <c r="P4">
        <v>491</v>
      </c>
      <c r="Q4" t="s">
        <v>763</v>
      </c>
      <c r="R4">
        <v>21491152</v>
      </c>
      <c r="S4" t="s">
        <v>449</v>
      </c>
      <c r="U4" t="s">
        <v>781</v>
      </c>
      <c r="W4" t="s">
        <v>765</v>
      </c>
      <c r="Y4">
        <v>3123361102</v>
      </c>
      <c r="AB4" t="s">
        <v>782</v>
      </c>
      <c r="AC4" t="s">
        <v>663</v>
      </c>
      <c r="AD4" t="s">
        <v>767</v>
      </c>
      <c r="AE4" t="s">
        <v>662</v>
      </c>
      <c r="AF4">
        <v>5</v>
      </c>
      <c r="AG4" s="20">
        <v>-75615980</v>
      </c>
      <c r="AH4" s="20">
        <v>6262401</v>
      </c>
      <c r="AI4" t="s">
        <v>769</v>
      </c>
      <c r="AJ4" t="s">
        <v>777</v>
      </c>
      <c r="AK4" t="s">
        <v>778</v>
      </c>
      <c r="AL4" s="15">
        <v>45896</v>
      </c>
      <c r="AN4" t="s">
        <v>772</v>
      </c>
      <c r="AO4" t="s">
        <v>773</v>
      </c>
      <c r="AP4" t="s">
        <v>451</v>
      </c>
      <c r="AQ4" t="s">
        <v>783</v>
      </c>
    </row>
    <row r="5" spans="1:49" x14ac:dyDescent="0.25">
      <c r="A5">
        <v>23523131</v>
      </c>
      <c r="B5" t="s">
        <v>32</v>
      </c>
      <c r="C5" t="s">
        <v>784</v>
      </c>
      <c r="D5" t="s">
        <v>711</v>
      </c>
      <c r="E5">
        <v>1</v>
      </c>
      <c r="F5">
        <v>1</v>
      </c>
      <c r="G5" t="s">
        <v>25</v>
      </c>
      <c r="H5" t="s">
        <v>664</v>
      </c>
      <c r="I5" t="s">
        <v>25</v>
      </c>
      <c r="J5" s="14">
        <v>45895.625277777777</v>
      </c>
      <c r="K5" s="14">
        <v>45895.624525462961</v>
      </c>
      <c r="L5" s="14">
        <v>45901.906782407408</v>
      </c>
      <c r="N5">
        <v>0</v>
      </c>
      <c r="O5" t="s">
        <v>762</v>
      </c>
      <c r="P5">
        <v>491</v>
      </c>
      <c r="Q5" t="s">
        <v>763</v>
      </c>
      <c r="R5">
        <v>70433403</v>
      </c>
      <c r="S5" t="s">
        <v>453</v>
      </c>
      <c r="V5" t="s">
        <v>785</v>
      </c>
      <c r="W5" t="s">
        <v>765</v>
      </c>
      <c r="Y5">
        <v>3123361102</v>
      </c>
      <c r="AB5" t="s">
        <v>786</v>
      </c>
      <c r="AC5" t="s">
        <v>663</v>
      </c>
      <c r="AD5" t="s">
        <v>767</v>
      </c>
      <c r="AE5" t="s">
        <v>662</v>
      </c>
      <c r="AF5">
        <v>5</v>
      </c>
      <c r="AG5" s="20">
        <v>-75616297</v>
      </c>
      <c r="AH5" s="20">
        <v>6261366</v>
      </c>
      <c r="AI5" t="s">
        <v>769</v>
      </c>
      <c r="AJ5" t="s">
        <v>777</v>
      </c>
      <c r="AK5" t="s">
        <v>778</v>
      </c>
      <c r="AL5" s="15">
        <v>45896</v>
      </c>
      <c r="AN5" t="s">
        <v>772</v>
      </c>
      <c r="AO5" t="s">
        <v>773</v>
      </c>
      <c r="AP5" t="s">
        <v>454</v>
      </c>
      <c r="AQ5" t="s">
        <v>787</v>
      </c>
    </row>
    <row r="6" spans="1:49" x14ac:dyDescent="0.25">
      <c r="A6">
        <v>23523161</v>
      </c>
      <c r="B6" t="s">
        <v>32</v>
      </c>
      <c r="C6" t="s">
        <v>455</v>
      </c>
      <c r="D6" t="s">
        <v>711</v>
      </c>
      <c r="E6">
        <v>1</v>
      </c>
      <c r="F6">
        <v>1</v>
      </c>
      <c r="G6" t="s">
        <v>25</v>
      </c>
      <c r="H6" t="s">
        <v>664</v>
      </c>
      <c r="I6" t="s">
        <v>25</v>
      </c>
      <c r="J6" s="14">
        <v>45895.635439814818</v>
      </c>
      <c r="K6" s="14">
        <v>45895.634710648148</v>
      </c>
      <c r="L6" s="14">
        <v>45901.906944444447</v>
      </c>
      <c r="N6">
        <v>0</v>
      </c>
      <c r="O6" t="s">
        <v>762</v>
      </c>
      <c r="P6">
        <v>491</v>
      </c>
      <c r="Q6" t="s">
        <v>763</v>
      </c>
      <c r="R6">
        <v>1078577070</v>
      </c>
      <c r="S6" t="s">
        <v>456</v>
      </c>
      <c r="W6" t="s">
        <v>765</v>
      </c>
      <c r="Y6">
        <v>3123361102</v>
      </c>
      <c r="AB6" t="s">
        <v>788</v>
      </c>
      <c r="AC6" t="s">
        <v>663</v>
      </c>
      <c r="AD6" t="s">
        <v>767</v>
      </c>
      <c r="AE6" t="s">
        <v>662</v>
      </c>
      <c r="AF6">
        <v>5</v>
      </c>
      <c r="AG6" s="20">
        <v>-75615232</v>
      </c>
      <c r="AH6" s="20">
        <v>6261747</v>
      </c>
      <c r="AI6" t="s">
        <v>769</v>
      </c>
      <c r="AJ6" t="s">
        <v>777</v>
      </c>
      <c r="AK6" t="s">
        <v>778</v>
      </c>
      <c r="AL6" s="15">
        <v>45896</v>
      </c>
      <c r="AN6" t="s">
        <v>772</v>
      </c>
      <c r="AO6" t="s">
        <v>773</v>
      </c>
      <c r="AP6" t="s">
        <v>457</v>
      </c>
      <c r="AQ6" t="s">
        <v>789</v>
      </c>
    </row>
    <row r="7" spans="1:49" x14ac:dyDescent="0.25">
      <c r="A7">
        <v>23525576</v>
      </c>
      <c r="B7" t="s">
        <v>32</v>
      </c>
      <c r="C7" t="s">
        <v>790</v>
      </c>
      <c r="D7" t="s">
        <v>711</v>
      </c>
      <c r="E7">
        <v>1</v>
      </c>
      <c r="F7">
        <v>1</v>
      </c>
      <c r="G7" t="s">
        <v>25</v>
      </c>
      <c r="H7" t="s">
        <v>664</v>
      </c>
      <c r="I7" t="s">
        <v>25</v>
      </c>
      <c r="J7" s="14">
        <v>45897.607743055552</v>
      </c>
      <c r="K7" s="14">
        <v>45897.60701388889</v>
      </c>
      <c r="L7" s="14">
        <v>45901.906967592593</v>
      </c>
      <c r="N7">
        <v>0</v>
      </c>
      <c r="O7" t="s">
        <v>762</v>
      </c>
      <c r="P7">
        <v>491</v>
      </c>
      <c r="Q7" t="s">
        <v>763</v>
      </c>
      <c r="R7">
        <v>1036670724</v>
      </c>
      <c r="S7" t="s">
        <v>459</v>
      </c>
      <c r="U7" t="s">
        <v>791</v>
      </c>
      <c r="W7" t="s">
        <v>765</v>
      </c>
      <c r="Y7">
        <v>3103916454</v>
      </c>
      <c r="AB7" t="s">
        <v>792</v>
      </c>
      <c r="AC7" t="s">
        <v>663</v>
      </c>
      <c r="AD7" t="s">
        <v>767</v>
      </c>
      <c r="AE7" t="s">
        <v>662</v>
      </c>
      <c r="AF7">
        <v>5</v>
      </c>
      <c r="AG7" s="20">
        <v>-75540736</v>
      </c>
      <c r="AH7" s="20">
        <v>6239791</v>
      </c>
      <c r="AI7" t="s">
        <v>769</v>
      </c>
      <c r="AN7" t="s">
        <v>772</v>
      </c>
      <c r="AO7" t="s">
        <v>773</v>
      </c>
      <c r="AP7" t="s">
        <v>461</v>
      </c>
      <c r="AQ7" t="s">
        <v>793</v>
      </c>
    </row>
    <row r="8" spans="1:49" x14ac:dyDescent="0.25">
      <c r="A8">
        <v>23525872</v>
      </c>
      <c r="B8" t="s">
        <v>32</v>
      </c>
      <c r="C8" t="s">
        <v>794</v>
      </c>
      <c r="D8" t="s">
        <v>711</v>
      </c>
      <c r="E8">
        <v>1</v>
      </c>
      <c r="F8">
        <v>1</v>
      </c>
      <c r="G8" t="s">
        <v>25</v>
      </c>
      <c r="H8" t="s">
        <v>664</v>
      </c>
      <c r="I8" t="s">
        <v>25</v>
      </c>
      <c r="J8" s="14">
        <v>45897.70857638889</v>
      </c>
      <c r="K8" s="14">
        <v>45897.70853009259</v>
      </c>
      <c r="L8" s="14">
        <v>45901.906840277778</v>
      </c>
      <c r="N8">
        <v>0</v>
      </c>
      <c r="O8" t="s">
        <v>762</v>
      </c>
      <c r="P8">
        <v>491</v>
      </c>
      <c r="Q8" t="s">
        <v>763</v>
      </c>
      <c r="R8">
        <v>1036650002</v>
      </c>
      <c r="S8" t="s">
        <v>463</v>
      </c>
      <c r="U8" t="s">
        <v>795</v>
      </c>
      <c r="W8" t="s">
        <v>765</v>
      </c>
      <c r="Y8">
        <v>3018442387</v>
      </c>
      <c r="AB8" t="s">
        <v>796</v>
      </c>
      <c r="AC8" t="s">
        <v>663</v>
      </c>
      <c r="AD8" t="s">
        <v>767</v>
      </c>
      <c r="AE8" t="s">
        <v>662</v>
      </c>
      <c r="AF8">
        <v>5</v>
      </c>
      <c r="AG8" s="20">
        <v>-75616492</v>
      </c>
      <c r="AH8" s="20">
        <v>6262097</v>
      </c>
      <c r="AI8" t="s">
        <v>769</v>
      </c>
      <c r="AJ8" t="s">
        <v>797</v>
      </c>
      <c r="AK8" t="s">
        <v>798</v>
      </c>
      <c r="AL8" s="15">
        <v>45898</v>
      </c>
      <c r="AN8" t="s">
        <v>772</v>
      </c>
      <c r="AO8" t="s">
        <v>773</v>
      </c>
      <c r="AP8" t="s">
        <v>465</v>
      </c>
      <c r="AQ8" t="s">
        <v>799</v>
      </c>
    </row>
    <row r="9" spans="1:49" x14ac:dyDescent="0.25">
      <c r="A9">
        <v>23526377</v>
      </c>
      <c r="B9" t="s">
        <v>32</v>
      </c>
      <c r="C9" t="s">
        <v>415</v>
      </c>
      <c r="D9" t="s">
        <v>711</v>
      </c>
      <c r="E9">
        <v>1</v>
      </c>
      <c r="F9">
        <v>1</v>
      </c>
      <c r="G9" t="s">
        <v>25</v>
      </c>
      <c r="H9" t="s">
        <v>664</v>
      </c>
      <c r="I9" t="s">
        <v>25</v>
      </c>
      <c r="J9" s="14">
        <v>45898.403854166667</v>
      </c>
      <c r="K9" s="14">
        <v>45898.403113425928</v>
      </c>
      <c r="L9" s="14">
        <v>45901.906770833331</v>
      </c>
      <c r="N9">
        <v>0</v>
      </c>
      <c r="O9" t="s">
        <v>762</v>
      </c>
      <c r="P9">
        <v>491</v>
      </c>
      <c r="Q9" t="s">
        <v>763</v>
      </c>
      <c r="R9">
        <v>1000902290</v>
      </c>
      <c r="S9" t="s">
        <v>416</v>
      </c>
      <c r="U9" t="s">
        <v>800</v>
      </c>
      <c r="W9" t="s">
        <v>765</v>
      </c>
      <c r="Y9">
        <v>3234960011</v>
      </c>
      <c r="AB9" t="s">
        <v>415</v>
      </c>
      <c r="AC9" t="s">
        <v>663</v>
      </c>
      <c r="AD9" t="s">
        <v>767</v>
      </c>
      <c r="AE9" t="s">
        <v>662</v>
      </c>
      <c r="AF9">
        <v>5</v>
      </c>
      <c r="AG9" s="20">
        <v>-75610789</v>
      </c>
      <c r="AH9" s="20">
        <v>6275336</v>
      </c>
      <c r="AI9" t="s">
        <v>769</v>
      </c>
      <c r="AN9" t="s">
        <v>801</v>
      </c>
      <c r="AO9" t="s">
        <v>773</v>
      </c>
      <c r="AP9" t="s">
        <v>418</v>
      </c>
      <c r="AQ9" t="s">
        <v>802</v>
      </c>
    </row>
    <row r="10" spans="1:49" x14ac:dyDescent="0.25">
      <c r="A10">
        <v>23406595</v>
      </c>
      <c r="B10" t="s">
        <v>48</v>
      </c>
      <c r="C10" t="s">
        <v>466</v>
      </c>
      <c r="D10" t="s">
        <v>711</v>
      </c>
      <c r="E10">
        <v>1</v>
      </c>
      <c r="F10">
        <v>1</v>
      </c>
      <c r="G10" t="s">
        <v>25</v>
      </c>
      <c r="H10" t="s">
        <v>700</v>
      </c>
      <c r="I10" t="s">
        <v>25</v>
      </c>
      <c r="J10" s="14">
        <v>45751.420972222222</v>
      </c>
      <c r="K10" s="14">
        <v>45751.420937499999</v>
      </c>
      <c r="L10" s="14">
        <v>45901.906574074077</v>
      </c>
      <c r="N10">
        <v>0</v>
      </c>
      <c r="O10" t="s">
        <v>762</v>
      </c>
      <c r="P10">
        <v>491</v>
      </c>
      <c r="Q10" t="s">
        <v>763</v>
      </c>
      <c r="R10">
        <v>43045056</v>
      </c>
      <c r="S10" t="s">
        <v>467</v>
      </c>
      <c r="T10">
        <v>4960329</v>
      </c>
      <c r="U10" t="s">
        <v>803</v>
      </c>
      <c r="W10" t="s">
        <v>765</v>
      </c>
      <c r="X10">
        <v>4960329</v>
      </c>
      <c r="Y10">
        <v>3127093433</v>
      </c>
      <c r="AB10" t="s">
        <v>804</v>
      </c>
      <c r="AC10" t="s">
        <v>663</v>
      </c>
      <c r="AD10" t="s">
        <v>767</v>
      </c>
      <c r="AE10" t="s">
        <v>662</v>
      </c>
      <c r="AF10">
        <v>5</v>
      </c>
      <c r="AG10">
        <v>-75</v>
      </c>
      <c r="AH10">
        <v>6</v>
      </c>
      <c r="AI10" t="s">
        <v>805</v>
      </c>
      <c r="AJ10" t="s">
        <v>777</v>
      </c>
      <c r="AK10" t="s">
        <v>778</v>
      </c>
      <c r="AL10" s="15">
        <v>45895</v>
      </c>
      <c r="AN10" t="s">
        <v>772</v>
      </c>
      <c r="AO10" t="s">
        <v>773</v>
      </c>
      <c r="AP10" t="s">
        <v>469</v>
      </c>
    </row>
    <row r="11" spans="1:49" x14ac:dyDescent="0.25">
      <c r="A11">
        <v>23512055</v>
      </c>
      <c r="B11" t="s">
        <v>48</v>
      </c>
      <c r="C11" t="s">
        <v>222</v>
      </c>
      <c r="D11" t="s">
        <v>711</v>
      </c>
      <c r="E11">
        <v>1</v>
      </c>
      <c r="F11">
        <v>1</v>
      </c>
      <c r="G11" t="s">
        <v>25</v>
      </c>
      <c r="H11" t="s">
        <v>700</v>
      </c>
      <c r="I11" t="s">
        <v>25</v>
      </c>
      <c r="J11" s="14">
        <v>45882.417569444442</v>
      </c>
      <c r="K11" s="14">
        <v>45882.417523148149</v>
      </c>
      <c r="L11" s="14">
        <v>45901.906666666669</v>
      </c>
      <c r="N11">
        <v>0</v>
      </c>
      <c r="O11" t="s">
        <v>762</v>
      </c>
      <c r="P11">
        <v>491</v>
      </c>
      <c r="Q11" t="s">
        <v>763</v>
      </c>
      <c r="R11">
        <v>15502998</v>
      </c>
      <c r="S11" t="s">
        <v>223</v>
      </c>
      <c r="V11" t="s">
        <v>806</v>
      </c>
      <c r="W11" t="s">
        <v>765</v>
      </c>
      <c r="Y11">
        <v>3122436659</v>
      </c>
      <c r="AB11" t="s">
        <v>807</v>
      </c>
      <c r="AC11" t="s">
        <v>663</v>
      </c>
      <c r="AD11" t="s">
        <v>767</v>
      </c>
      <c r="AE11" t="s">
        <v>662</v>
      </c>
      <c r="AF11">
        <v>5</v>
      </c>
      <c r="AG11" s="20">
        <v>-7557695131</v>
      </c>
      <c r="AH11" s="20">
        <v>624969656</v>
      </c>
      <c r="AI11" t="s">
        <v>805</v>
      </c>
      <c r="AJ11" t="s">
        <v>777</v>
      </c>
      <c r="AK11" t="s">
        <v>778</v>
      </c>
      <c r="AL11" s="15">
        <v>45883</v>
      </c>
      <c r="AN11" t="s">
        <v>772</v>
      </c>
      <c r="AO11" t="s">
        <v>773</v>
      </c>
      <c r="AP11" t="s">
        <v>225</v>
      </c>
    </row>
    <row r="12" spans="1:49" x14ac:dyDescent="0.25">
      <c r="A12">
        <v>23515689</v>
      </c>
      <c r="B12" t="s">
        <v>48</v>
      </c>
      <c r="C12" t="s">
        <v>808</v>
      </c>
      <c r="D12" t="s">
        <v>809</v>
      </c>
      <c r="E12">
        <v>1</v>
      </c>
      <c r="F12">
        <v>1</v>
      </c>
      <c r="G12" t="s">
        <v>25</v>
      </c>
      <c r="H12" t="s">
        <v>700</v>
      </c>
      <c r="I12" t="s">
        <v>25</v>
      </c>
      <c r="J12" s="14">
        <v>45888.437673611108</v>
      </c>
      <c r="K12" s="14">
        <v>45888.437627314815</v>
      </c>
      <c r="L12" s="14">
        <v>45901.906782407408</v>
      </c>
      <c r="N12">
        <v>0</v>
      </c>
      <c r="O12" t="s">
        <v>762</v>
      </c>
      <c r="P12">
        <v>491</v>
      </c>
      <c r="Q12" t="s">
        <v>763</v>
      </c>
      <c r="R12">
        <v>8359772</v>
      </c>
      <c r="S12" t="s">
        <v>117</v>
      </c>
      <c r="T12">
        <v>2067921</v>
      </c>
      <c r="U12" t="s">
        <v>810</v>
      </c>
      <c r="W12" t="s">
        <v>765</v>
      </c>
      <c r="X12">
        <v>2067921</v>
      </c>
      <c r="Y12">
        <v>3045514165</v>
      </c>
      <c r="AB12" t="s">
        <v>811</v>
      </c>
      <c r="AC12" t="s">
        <v>663</v>
      </c>
      <c r="AD12" t="s">
        <v>767</v>
      </c>
      <c r="AE12" t="s">
        <v>691</v>
      </c>
      <c r="AF12">
        <v>360</v>
      </c>
      <c r="AG12" s="20">
        <v>-7562356326</v>
      </c>
      <c r="AH12" s="20">
        <v>61678748</v>
      </c>
      <c r="AI12" t="s">
        <v>805</v>
      </c>
      <c r="AJ12" t="s">
        <v>777</v>
      </c>
      <c r="AK12" t="s">
        <v>778</v>
      </c>
      <c r="AL12" s="15">
        <v>45889</v>
      </c>
      <c r="AN12" t="s">
        <v>772</v>
      </c>
      <c r="AO12" t="s">
        <v>773</v>
      </c>
      <c r="AP12" t="s">
        <v>119</v>
      </c>
    </row>
    <row r="13" spans="1:49" x14ac:dyDescent="0.25">
      <c r="A13">
        <v>23518337</v>
      </c>
      <c r="B13" t="s">
        <v>48</v>
      </c>
      <c r="C13" t="s">
        <v>470</v>
      </c>
      <c r="D13" t="s">
        <v>711</v>
      </c>
      <c r="E13">
        <v>1</v>
      </c>
      <c r="F13">
        <v>1</v>
      </c>
      <c r="G13" t="s">
        <v>25</v>
      </c>
      <c r="H13" t="s">
        <v>700</v>
      </c>
      <c r="I13" t="s">
        <v>25</v>
      </c>
      <c r="J13" s="14">
        <v>45890.480949074074</v>
      </c>
      <c r="K13" s="14">
        <v>45890.480902777781</v>
      </c>
      <c r="L13" s="14">
        <v>45901.90697916667</v>
      </c>
      <c r="N13">
        <v>0</v>
      </c>
      <c r="O13" t="s">
        <v>762</v>
      </c>
      <c r="P13">
        <v>491</v>
      </c>
      <c r="Q13" t="s">
        <v>763</v>
      </c>
      <c r="R13">
        <v>32528488</v>
      </c>
      <c r="S13" t="s">
        <v>471</v>
      </c>
      <c r="T13">
        <v>5820445</v>
      </c>
      <c r="U13" t="s">
        <v>812</v>
      </c>
      <c r="W13" t="s">
        <v>765</v>
      </c>
      <c r="X13">
        <v>5820445</v>
      </c>
      <c r="Y13">
        <v>3127274822</v>
      </c>
      <c r="AB13" t="s">
        <v>813</v>
      </c>
      <c r="AC13" t="s">
        <v>663</v>
      </c>
      <c r="AD13" t="s">
        <v>767</v>
      </c>
      <c r="AE13" t="s">
        <v>662</v>
      </c>
      <c r="AF13">
        <v>5</v>
      </c>
      <c r="AG13" s="20">
        <v>-7561654857</v>
      </c>
      <c r="AH13" s="20">
        <v>625415576</v>
      </c>
      <c r="AI13" t="s">
        <v>805</v>
      </c>
      <c r="AJ13" t="s">
        <v>777</v>
      </c>
      <c r="AK13" t="s">
        <v>778</v>
      </c>
      <c r="AL13" s="15">
        <v>45891</v>
      </c>
      <c r="AN13" t="s">
        <v>772</v>
      </c>
      <c r="AO13" t="s">
        <v>773</v>
      </c>
      <c r="AP13" t="s">
        <v>473</v>
      </c>
    </row>
    <row r="14" spans="1:49" x14ac:dyDescent="0.25">
      <c r="A14">
        <v>23520278</v>
      </c>
      <c r="B14" t="s">
        <v>48</v>
      </c>
      <c r="C14" t="s">
        <v>814</v>
      </c>
      <c r="D14" t="s">
        <v>815</v>
      </c>
      <c r="E14">
        <v>1</v>
      </c>
      <c r="F14">
        <v>1</v>
      </c>
      <c r="G14" t="s">
        <v>25</v>
      </c>
      <c r="H14" t="s">
        <v>700</v>
      </c>
      <c r="I14" t="s">
        <v>25</v>
      </c>
      <c r="J14" s="14">
        <v>45891.627893518518</v>
      </c>
      <c r="K14" s="14">
        <v>45891.627870370372</v>
      </c>
      <c r="L14" s="14">
        <v>45901.906828703701</v>
      </c>
      <c r="N14">
        <v>0</v>
      </c>
      <c r="O14" t="s">
        <v>762</v>
      </c>
      <c r="P14">
        <v>491</v>
      </c>
      <c r="Q14" t="s">
        <v>763</v>
      </c>
      <c r="R14">
        <v>1037616444</v>
      </c>
      <c r="S14" t="s">
        <v>475</v>
      </c>
      <c r="U14" t="s">
        <v>816</v>
      </c>
      <c r="W14" t="s">
        <v>765</v>
      </c>
      <c r="Y14">
        <v>3002985006</v>
      </c>
      <c r="AB14" t="s">
        <v>817</v>
      </c>
      <c r="AC14" t="s">
        <v>663</v>
      </c>
      <c r="AD14" t="s">
        <v>767</v>
      </c>
      <c r="AE14" t="s">
        <v>217</v>
      </c>
      <c r="AF14">
        <v>266</v>
      </c>
      <c r="AG14" s="20">
        <v>-7559048708</v>
      </c>
      <c r="AH14" s="20">
        <v>616466195</v>
      </c>
      <c r="AI14" t="s">
        <v>805</v>
      </c>
      <c r="AJ14" t="s">
        <v>777</v>
      </c>
      <c r="AK14" t="s">
        <v>778</v>
      </c>
      <c r="AL14" s="15">
        <v>45894</v>
      </c>
      <c r="AN14" t="s">
        <v>772</v>
      </c>
      <c r="AO14" t="s">
        <v>773</v>
      </c>
      <c r="AP14" t="s">
        <v>477</v>
      </c>
      <c r="AQ14" t="s">
        <v>818</v>
      </c>
    </row>
    <row r="15" spans="1:49" x14ac:dyDescent="0.25">
      <c r="A15">
        <v>23521181</v>
      </c>
      <c r="B15" t="s">
        <v>48</v>
      </c>
      <c r="C15" t="s">
        <v>819</v>
      </c>
      <c r="D15" t="s">
        <v>809</v>
      </c>
      <c r="E15">
        <v>1</v>
      </c>
      <c r="F15">
        <v>1</v>
      </c>
      <c r="G15" t="s">
        <v>25</v>
      </c>
      <c r="H15" t="s">
        <v>700</v>
      </c>
      <c r="I15" t="s">
        <v>25</v>
      </c>
      <c r="J15" s="14">
        <v>45894.366944444446</v>
      </c>
      <c r="K15" s="14">
        <v>45894.366909722223</v>
      </c>
      <c r="L15" s="14">
        <v>45901.90697916667</v>
      </c>
      <c r="N15">
        <v>0</v>
      </c>
      <c r="O15" t="s">
        <v>762</v>
      </c>
      <c r="P15">
        <v>491</v>
      </c>
      <c r="Q15" t="s">
        <v>763</v>
      </c>
      <c r="R15">
        <v>32526273</v>
      </c>
      <c r="S15" t="s">
        <v>122</v>
      </c>
      <c r="U15" t="s">
        <v>820</v>
      </c>
      <c r="W15" t="s">
        <v>765</v>
      </c>
      <c r="Y15">
        <v>3046278142</v>
      </c>
      <c r="AB15" t="s">
        <v>821</v>
      </c>
      <c r="AC15" t="s">
        <v>663</v>
      </c>
      <c r="AD15" t="s">
        <v>767</v>
      </c>
      <c r="AE15" t="s">
        <v>691</v>
      </c>
      <c r="AF15">
        <v>360</v>
      </c>
      <c r="AG15" s="20">
        <v>-7559941804</v>
      </c>
      <c r="AH15" s="20">
        <v>618113082</v>
      </c>
      <c r="AI15" t="s">
        <v>805</v>
      </c>
      <c r="AJ15" t="s">
        <v>777</v>
      </c>
      <c r="AK15" t="s">
        <v>778</v>
      </c>
      <c r="AL15" s="15">
        <v>45895</v>
      </c>
      <c r="AN15" t="s">
        <v>772</v>
      </c>
      <c r="AO15" t="s">
        <v>773</v>
      </c>
      <c r="AP15" t="s">
        <v>124</v>
      </c>
    </row>
    <row r="16" spans="1:49" x14ac:dyDescent="0.25">
      <c r="A16">
        <v>23524410</v>
      </c>
      <c r="B16" t="s">
        <v>48</v>
      </c>
      <c r="C16" t="s">
        <v>822</v>
      </c>
      <c r="D16" t="s">
        <v>711</v>
      </c>
      <c r="E16">
        <v>1</v>
      </c>
      <c r="F16">
        <v>1</v>
      </c>
      <c r="G16" t="s">
        <v>25</v>
      </c>
      <c r="H16" t="s">
        <v>700</v>
      </c>
      <c r="I16" t="s">
        <v>25</v>
      </c>
      <c r="J16" s="14">
        <v>45896.574317129627</v>
      </c>
      <c r="K16" s="14">
        <v>45896.574282407404</v>
      </c>
      <c r="L16" s="14">
        <v>45901.906608796293</v>
      </c>
      <c r="N16">
        <v>0</v>
      </c>
      <c r="O16" t="s">
        <v>762</v>
      </c>
      <c r="P16">
        <v>491</v>
      </c>
      <c r="Q16" t="s">
        <v>763</v>
      </c>
      <c r="R16">
        <v>43732765</v>
      </c>
      <c r="S16" t="s">
        <v>479</v>
      </c>
      <c r="W16" t="s">
        <v>765</v>
      </c>
      <c r="Y16">
        <v>3147599443</v>
      </c>
      <c r="AB16" t="s">
        <v>823</v>
      </c>
      <c r="AC16" t="s">
        <v>663</v>
      </c>
      <c r="AD16" t="s">
        <v>767</v>
      </c>
      <c r="AE16" t="s">
        <v>662</v>
      </c>
      <c r="AF16">
        <v>5</v>
      </c>
      <c r="AG16" s="20">
        <v>-7560881613</v>
      </c>
      <c r="AH16" s="20">
        <v>622421124</v>
      </c>
      <c r="AI16" t="s">
        <v>805</v>
      </c>
      <c r="AN16" t="s">
        <v>772</v>
      </c>
      <c r="AO16" t="s">
        <v>773</v>
      </c>
      <c r="AP16" t="s">
        <v>481</v>
      </c>
    </row>
    <row r="17" spans="1:45" x14ac:dyDescent="0.25">
      <c r="A17">
        <v>23524483</v>
      </c>
      <c r="B17" t="s">
        <v>48</v>
      </c>
      <c r="C17" t="s">
        <v>824</v>
      </c>
      <c r="D17" t="s">
        <v>711</v>
      </c>
      <c r="E17">
        <v>1</v>
      </c>
      <c r="F17">
        <v>1</v>
      </c>
      <c r="G17" t="s">
        <v>25</v>
      </c>
      <c r="H17" t="s">
        <v>700</v>
      </c>
      <c r="I17" t="s">
        <v>25</v>
      </c>
      <c r="J17" s="14">
        <v>45896.605092592596</v>
      </c>
      <c r="K17" s="14">
        <v>45896.605057870373</v>
      </c>
      <c r="L17" s="14">
        <v>45901.9065162037</v>
      </c>
      <c r="N17">
        <v>0</v>
      </c>
      <c r="O17" t="s">
        <v>762</v>
      </c>
      <c r="P17">
        <v>491</v>
      </c>
      <c r="Q17" t="s">
        <v>763</v>
      </c>
      <c r="R17">
        <v>32183045</v>
      </c>
      <c r="S17" t="s">
        <v>483</v>
      </c>
      <c r="U17" t="s">
        <v>825</v>
      </c>
      <c r="W17" t="s">
        <v>765</v>
      </c>
      <c r="Y17">
        <v>3024255866</v>
      </c>
      <c r="AB17" t="s">
        <v>826</v>
      </c>
      <c r="AC17" t="s">
        <v>663</v>
      </c>
      <c r="AD17" t="s">
        <v>767</v>
      </c>
      <c r="AE17" t="s">
        <v>662</v>
      </c>
      <c r="AF17">
        <v>5</v>
      </c>
      <c r="AG17" s="20">
        <v>-7559509304</v>
      </c>
      <c r="AH17" s="20">
        <v>627186104</v>
      </c>
      <c r="AI17" t="s">
        <v>805</v>
      </c>
      <c r="AN17" t="s">
        <v>772</v>
      </c>
      <c r="AO17" t="s">
        <v>773</v>
      </c>
      <c r="AP17" t="s">
        <v>485</v>
      </c>
    </row>
    <row r="18" spans="1:45" x14ac:dyDescent="0.25">
      <c r="A18">
        <v>23527445</v>
      </c>
      <c r="B18" t="s">
        <v>48</v>
      </c>
      <c r="C18" t="s">
        <v>827</v>
      </c>
      <c r="D18" t="s">
        <v>809</v>
      </c>
      <c r="E18">
        <v>1</v>
      </c>
      <c r="F18">
        <v>1</v>
      </c>
      <c r="G18" t="s">
        <v>25</v>
      </c>
      <c r="H18" t="s">
        <v>700</v>
      </c>
      <c r="I18" t="s">
        <v>25</v>
      </c>
      <c r="J18" s="14">
        <v>45901.346886574072</v>
      </c>
      <c r="K18" s="14">
        <v>45901.346851851849</v>
      </c>
      <c r="L18" s="14">
        <v>45901.9065162037</v>
      </c>
      <c r="N18">
        <v>0</v>
      </c>
      <c r="O18" t="s">
        <v>762</v>
      </c>
      <c r="P18">
        <v>491</v>
      </c>
      <c r="Q18" t="s">
        <v>763</v>
      </c>
      <c r="R18">
        <v>21823053</v>
      </c>
      <c r="S18" t="s">
        <v>126</v>
      </c>
      <c r="T18">
        <v>2859455</v>
      </c>
      <c r="W18" t="s">
        <v>765</v>
      </c>
      <c r="X18">
        <v>2859455</v>
      </c>
      <c r="Y18">
        <v>3205942116</v>
      </c>
      <c r="AB18" t="s">
        <v>828</v>
      </c>
      <c r="AC18" t="s">
        <v>663</v>
      </c>
      <c r="AD18" t="s">
        <v>767</v>
      </c>
      <c r="AE18" t="s">
        <v>691</v>
      </c>
      <c r="AF18">
        <v>360</v>
      </c>
      <c r="AG18" s="20">
        <v>-755890028</v>
      </c>
      <c r="AH18" s="20">
        <v>619442132</v>
      </c>
      <c r="AI18" t="s">
        <v>805</v>
      </c>
      <c r="AN18" t="s">
        <v>772</v>
      </c>
      <c r="AO18" t="s">
        <v>773</v>
      </c>
      <c r="AP18" t="s">
        <v>128</v>
      </c>
    </row>
    <row r="19" spans="1:45" x14ac:dyDescent="0.25">
      <c r="A19">
        <v>23527521</v>
      </c>
      <c r="B19" t="s">
        <v>48</v>
      </c>
      <c r="C19" t="s">
        <v>829</v>
      </c>
      <c r="D19" t="s">
        <v>711</v>
      </c>
      <c r="E19">
        <v>1</v>
      </c>
      <c r="F19">
        <v>1</v>
      </c>
      <c r="G19" t="s">
        <v>25</v>
      </c>
      <c r="H19" t="s">
        <v>700</v>
      </c>
      <c r="I19" t="s">
        <v>25</v>
      </c>
      <c r="J19" s="14">
        <v>45901.386921296296</v>
      </c>
      <c r="K19" s="14">
        <v>45901.386886574073</v>
      </c>
      <c r="L19" s="14">
        <v>45901.906805555554</v>
      </c>
      <c r="N19">
        <v>0</v>
      </c>
      <c r="O19" t="s">
        <v>762</v>
      </c>
      <c r="P19">
        <v>491</v>
      </c>
      <c r="Q19" t="s">
        <v>763</v>
      </c>
      <c r="R19">
        <v>42753989</v>
      </c>
      <c r="S19" t="s">
        <v>227</v>
      </c>
      <c r="T19">
        <v>2974945</v>
      </c>
      <c r="W19" t="s">
        <v>765</v>
      </c>
      <c r="X19">
        <v>2974945</v>
      </c>
      <c r="Y19">
        <v>3046129350</v>
      </c>
      <c r="AB19" t="s">
        <v>830</v>
      </c>
      <c r="AC19" t="s">
        <v>663</v>
      </c>
      <c r="AD19" t="s">
        <v>767</v>
      </c>
      <c r="AE19" t="s">
        <v>662</v>
      </c>
      <c r="AF19">
        <v>5</v>
      </c>
      <c r="AG19" s="20">
        <v>-7554460092</v>
      </c>
      <c r="AH19" s="20">
        <v>624642587</v>
      </c>
      <c r="AI19" t="s">
        <v>805</v>
      </c>
      <c r="AN19" t="s">
        <v>772</v>
      </c>
      <c r="AO19" t="s">
        <v>773</v>
      </c>
      <c r="AP19" t="s">
        <v>229</v>
      </c>
    </row>
    <row r="20" spans="1:45" x14ac:dyDescent="0.25">
      <c r="A20">
        <v>23528043</v>
      </c>
      <c r="B20" t="s">
        <v>48</v>
      </c>
      <c r="C20" t="s">
        <v>831</v>
      </c>
      <c r="D20" t="s">
        <v>711</v>
      </c>
      <c r="E20">
        <v>1</v>
      </c>
      <c r="F20">
        <v>1</v>
      </c>
      <c r="G20" t="s">
        <v>25</v>
      </c>
      <c r="H20" t="s">
        <v>700</v>
      </c>
      <c r="I20" t="s">
        <v>25</v>
      </c>
      <c r="J20" s="14">
        <v>45901.64403935185</v>
      </c>
      <c r="K20" s="14">
        <v>45901.644004629627</v>
      </c>
      <c r="L20" s="14">
        <v>45901.906805555554</v>
      </c>
      <c r="N20">
        <v>0</v>
      </c>
      <c r="O20" t="s">
        <v>762</v>
      </c>
      <c r="P20">
        <v>491</v>
      </c>
      <c r="Q20" t="s">
        <v>763</v>
      </c>
      <c r="R20">
        <v>41691480</v>
      </c>
      <c r="S20" t="s">
        <v>487</v>
      </c>
      <c r="T20">
        <v>3431052</v>
      </c>
      <c r="V20" t="s">
        <v>832</v>
      </c>
      <c r="W20" t="s">
        <v>765</v>
      </c>
      <c r="X20">
        <v>3431052</v>
      </c>
      <c r="Y20">
        <v>3217923360</v>
      </c>
      <c r="AB20" t="s">
        <v>833</v>
      </c>
      <c r="AC20" t="s">
        <v>663</v>
      </c>
      <c r="AD20" t="s">
        <v>767</v>
      </c>
      <c r="AE20" t="s">
        <v>662</v>
      </c>
      <c r="AF20">
        <v>5</v>
      </c>
      <c r="AG20" s="20">
        <v>-7561916971</v>
      </c>
      <c r="AH20" s="20">
        <v>626049164</v>
      </c>
      <c r="AI20" t="s">
        <v>805</v>
      </c>
      <c r="AN20" t="s">
        <v>772</v>
      </c>
      <c r="AO20" t="s">
        <v>773</v>
      </c>
      <c r="AP20" t="s">
        <v>489</v>
      </c>
    </row>
    <row r="21" spans="1:45" x14ac:dyDescent="0.25">
      <c r="A21">
        <v>23444373</v>
      </c>
      <c r="B21" s="6" t="s">
        <v>20</v>
      </c>
      <c r="C21" t="s">
        <v>834</v>
      </c>
      <c r="D21" t="s">
        <v>815</v>
      </c>
      <c r="E21">
        <v>1</v>
      </c>
      <c r="F21">
        <v>1</v>
      </c>
      <c r="G21" t="s">
        <v>25</v>
      </c>
      <c r="H21" t="s">
        <v>664</v>
      </c>
      <c r="I21" t="s">
        <v>25</v>
      </c>
      <c r="J21" s="14">
        <v>45798.482546296298</v>
      </c>
      <c r="K21" s="14">
        <v>45798.482511574075</v>
      </c>
      <c r="L21" s="14">
        <v>45901.906898148147</v>
      </c>
      <c r="N21">
        <v>0</v>
      </c>
      <c r="O21" t="s">
        <v>762</v>
      </c>
      <c r="P21">
        <v>491</v>
      </c>
      <c r="Q21" t="s">
        <v>763</v>
      </c>
      <c r="R21">
        <v>1037633817</v>
      </c>
      <c r="S21" t="s">
        <v>491</v>
      </c>
      <c r="U21" t="s">
        <v>835</v>
      </c>
      <c r="W21" t="s">
        <v>765</v>
      </c>
      <c r="Y21">
        <v>3043822210</v>
      </c>
      <c r="AB21" t="s">
        <v>836</v>
      </c>
      <c r="AC21" t="s">
        <v>663</v>
      </c>
      <c r="AD21" t="s">
        <v>767</v>
      </c>
      <c r="AE21" t="s">
        <v>217</v>
      </c>
      <c r="AF21">
        <v>266</v>
      </c>
      <c r="AG21" s="20">
        <v>-7557703692</v>
      </c>
      <c r="AH21" s="20">
        <v>614869652</v>
      </c>
      <c r="AI21" t="s">
        <v>837</v>
      </c>
      <c r="AJ21" t="s">
        <v>777</v>
      </c>
      <c r="AK21" t="s">
        <v>778</v>
      </c>
      <c r="AL21" s="15">
        <v>45798</v>
      </c>
      <c r="AN21" t="s">
        <v>772</v>
      </c>
      <c r="AO21" t="s">
        <v>773</v>
      </c>
      <c r="AP21" t="s">
        <v>493</v>
      </c>
      <c r="AQ21" t="s">
        <v>838</v>
      </c>
    </row>
    <row r="22" spans="1:45" x14ac:dyDescent="0.25">
      <c r="A22">
        <v>23508807</v>
      </c>
      <c r="B22" s="6" t="s">
        <v>20</v>
      </c>
      <c r="C22" t="s">
        <v>839</v>
      </c>
      <c r="D22" t="s">
        <v>711</v>
      </c>
      <c r="E22">
        <v>1</v>
      </c>
      <c r="F22">
        <v>1</v>
      </c>
      <c r="G22" t="s">
        <v>25</v>
      </c>
      <c r="H22" t="s">
        <v>664</v>
      </c>
      <c r="I22" t="s">
        <v>25</v>
      </c>
      <c r="J22" s="14">
        <v>45888.368495370371</v>
      </c>
      <c r="K22" s="14">
        <v>45877.498726851853</v>
      </c>
      <c r="L22" s="14">
        <v>45901.9065625</v>
      </c>
      <c r="N22">
        <v>0</v>
      </c>
      <c r="O22" t="s">
        <v>762</v>
      </c>
      <c r="P22">
        <v>491</v>
      </c>
      <c r="Q22" t="s">
        <v>763</v>
      </c>
      <c r="R22">
        <v>1216719380</v>
      </c>
      <c r="S22" t="s">
        <v>231</v>
      </c>
      <c r="U22" t="s">
        <v>840</v>
      </c>
      <c r="W22" t="s">
        <v>765</v>
      </c>
      <c r="Y22">
        <v>3122096114</v>
      </c>
      <c r="AB22" t="s">
        <v>841</v>
      </c>
      <c r="AC22" t="s">
        <v>663</v>
      </c>
      <c r="AD22" t="s">
        <v>767</v>
      </c>
      <c r="AE22" t="s">
        <v>662</v>
      </c>
      <c r="AF22">
        <v>5</v>
      </c>
      <c r="AG22" s="20">
        <v>-75613128</v>
      </c>
      <c r="AH22" s="20">
        <v>6271504</v>
      </c>
      <c r="AI22" t="s">
        <v>837</v>
      </c>
      <c r="AJ22" t="s">
        <v>777</v>
      </c>
      <c r="AK22" t="s">
        <v>778</v>
      </c>
      <c r="AL22" s="15">
        <v>45889</v>
      </c>
      <c r="AN22" t="s">
        <v>772</v>
      </c>
      <c r="AO22" t="s">
        <v>773</v>
      </c>
      <c r="AP22" t="s">
        <v>233</v>
      </c>
      <c r="AS22" t="s">
        <v>842</v>
      </c>
    </row>
    <row r="23" spans="1:45" x14ac:dyDescent="0.25">
      <c r="A23">
        <v>23515366</v>
      </c>
      <c r="B23" s="6" t="s">
        <v>20</v>
      </c>
      <c r="C23" t="s">
        <v>843</v>
      </c>
      <c r="D23" t="s">
        <v>711</v>
      </c>
      <c r="E23">
        <v>1</v>
      </c>
      <c r="F23">
        <v>1</v>
      </c>
      <c r="G23" t="s">
        <v>25</v>
      </c>
      <c r="H23" t="s">
        <v>664</v>
      </c>
      <c r="I23" t="s">
        <v>25</v>
      </c>
      <c r="J23" s="14">
        <v>45894.710138888891</v>
      </c>
      <c r="K23" s="14">
        <v>45888.270972222221</v>
      </c>
      <c r="L23" s="14">
        <v>45901.906886574077</v>
      </c>
      <c r="N23">
        <v>0</v>
      </c>
      <c r="O23" t="s">
        <v>762</v>
      </c>
      <c r="P23">
        <v>491</v>
      </c>
      <c r="Q23" t="s">
        <v>763</v>
      </c>
      <c r="R23">
        <v>1035878581</v>
      </c>
      <c r="S23" t="s">
        <v>495</v>
      </c>
      <c r="W23" t="s">
        <v>765</v>
      </c>
      <c r="Y23">
        <v>3147068835</v>
      </c>
      <c r="AB23" t="s">
        <v>844</v>
      </c>
      <c r="AC23" t="s">
        <v>663</v>
      </c>
      <c r="AD23" t="s">
        <v>767</v>
      </c>
      <c r="AE23" t="s">
        <v>662</v>
      </c>
      <c r="AF23">
        <v>5</v>
      </c>
      <c r="AG23" s="20">
        <v>-75640306</v>
      </c>
      <c r="AH23" s="20">
        <v>6174461</v>
      </c>
      <c r="AI23" t="s">
        <v>837</v>
      </c>
      <c r="AJ23" t="s">
        <v>777</v>
      </c>
      <c r="AK23" t="s">
        <v>778</v>
      </c>
      <c r="AL23" s="15">
        <v>45895</v>
      </c>
      <c r="AN23" t="s">
        <v>772</v>
      </c>
      <c r="AO23" t="s">
        <v>773</v>
      </c>
      <c r="AP23" t="s">
        <v>497</v>
      </c>
      <c r="AS23" t="s">
        <v>842</v>
      </c>
    </row>
    <row r="24" spans="1:45" x14ac:dyDescent="0.25">
      <c r="A24">
        <v>23515677</v>
      </c>
      <c r="B24" s="6" t="s">
        <v>20</v>
      </c>
      <c r="C24" t="s">
        <v>845</v>
      </c>
      <c r="D24" t="s">
        <v>711</v>
      </c>
      <c r="E24">
        <v>1</v>
      </c>
      <c r="F24">
        <v>1</v>
      </c>
      <c r="G24" t="s">
        <v>25</v>
      </c>
      <c r="H24" t="s">
        <v>664</v>
      </c>
      <c r="I24" t="s">
        <v>25</v>
      </c>
      <c r="J24" s="14">
        <v>45890.680324074077</v>
      </c>
      <c r="K24" s="14">
        <v>45888.434999999998</v>
      </c>
      <c r="L24" s="14">
        <v>45901.906574074077</v>
      </c>
      <c r="N24">
        <v>0</v>
      </c>
      <c r="O24" t="s">
        <v>762</v>
      </c>
      <c r="P24">
        <v>491</v>
      </c>
      <c r="Q24" t="s">
        <v>763</v>
      </c>
      <c r="R24">
        <v>3442077</v>
      </c>
      <c r="S24" t="s">
        <v>235</v>
      </c>
      <c r="U24" t="s">
        <v>846</v>
      </c>
      <c r="V24" t="s">
        <v>847</v>
      </c>
      <c r="W24" t="s">
        <v>765</v>
      </c>
      <c r="Y24">
        <v>3226019518</v>
      </c>
      <c r="AB24" t="s">
        <v>699</v>
      </c>
      <c r="AC24" t="s">
        <v>663</v>
      </c>
      <c r="AD24" t="s">
        <v>767</v>
      </c>
      <c r="AE24" t="s">
        <v>662</v>
      </c>
      <c r="AF24">
        <v>5</v>
      </c>
      <c r="AG24" s="20">
        <v>-75609163</v>
      </c>
      <c r="AH24" s="20">
        <v>6271593</v>
      </c>
      <c r="AI24" t="s">
        <v>837</v>
      </c>
      <c r="AJ24" t="s">
        <v>777</v>
      </c>
      <c r="AK24" t="s">
        <v>778</v>
      </c>
      <c r="AL24" s="15">
        <v>45890</v>
      </c>
      <c r="AN24" t="s">
        <v>772</v>
      </c>
      <c r="AO24" t="s">
        <v>773</v>
      </c>
      <c r="AP24" t="s">
        <v>237</v>
      </c>
      <c r="AS24" t="s">
        <v>842</v>
      </c>
    </row>
    <row r="25" spans="1:45" x14ac:dyDescent="0.25">
      <c r="A25">
        <v>23516308</v>
      </c>
      <c r="B25" s="6" t="s">
        <v>20</v>
      </c>
      <c r="C25" t="s">
        <v>498</v>
      </c>
      <c r="D25" t="s">
        <v>809</v>
      </c>
      <c r="E25">
        <v>1</v>
      </c>
      <c r="F25">
        <v>1</v>
      </c>
      <c r="G25" t="s">
        <v>25</v>
      </c>
      <c r="H25" t="s">
        <v>664</v>
      </c>
      <c r="I25" t="s">
        <v>25</v>
      </c>
      <c r="J25" s="14">
        <v>45888.631747685184</v>
      </c>
      <c r="K25" s="14">
        <v>45888.631712962961</v>
      </c>
      <c r="L25" s="14">
        <v>45901.9065625</v>
      </c>
      <c r="N25">
        <v>0</v>
      </c>
      <c r="O25" t="s">
        <v>762</v>
      </c>
      <c r="P25">
        <v>491</v>
      </c>
      <c r="Q25" t="s">
        <v>763</v>
      </c>
      <c r="R25">
        <v>42692924</v>
      </c>
      <c r="S25" t="s">
        <v>499</v>
      </c>
      <c r="T25">
        <v>3161169</v>
      </c>
      <c r="V25">
        <v>1.630144312E+17</v>
      </c>
      <c r="W25" t="s">
        <v>765</v>
      </c>
      <c r="X25">
        <v>3161169</v>
      </c>
      <c r="Y25">
        <v>3105967926</v>
      </c>
      <c r="AB25" t="s">
        <v>848</v>
      </c>
      <c r="AC25" t="s">
        <v>663</v>
      </c>
      <c r="AD25" t="s">
        <v>767</v>
      </c>
      <c r="AE25" t="s">
        <v>691</v>
      </c>
      <c r="AF25">
        <v>360</v>
      </c>
      <c r="AG25">
        <v>-75</v>
      </c>
      <c r="AH25">
        <v>6</v>
      </c>
      <c r="AI25" t="s">
        <v>837</v>
      </c>
      <c r="AJ25" t="s">
        <v>777</v>
      </c>
      <c r="AK25" t="s">
        <v>778</v>
      </c>
      <c r="AL25" s="15">
        <v>45889</v>
      </c>
      <c r="AN25" t="s">
        <v>772</v>
      </c>
      <c r="AO25" t="s">
        <v>773</v>
      </c>
      <c r="AP25" t="s">
        <v>501</v>
      </c>
      <c r="AQ25" t="s">
        <v>849</v>
      </c>
    </row>
    <row r="26" spans="1:45" x14ac:dyDescent="0.25">
      <c r="A26">
        <v>23516383</v>
      </c>
      <c r="B26" s="6" t="s">
        <v>20</v>
      </c>
      <c r="C26" t="s">
        <v>850</v>
      </c>
      <c r="D26" t="s">
        <v>711</v>
      </c>
      <c r="E26">
        <v>1</v>
      </c>
      <c r="F26">
        <v>1</v>
      </c>
      <c r="G26" t="s">
        <v>25</v>
      </c>
      <c r="H26" t="s">
        <v>664</v>
      </c>
      <c r="I26" t="s">
        <v>25</v>
      </c>
      <c r="J26" s="14">
        <v>45888.658379629633</v>
      </c>
      <c r="K26" s="14">
        <v>45888.65834490741</v>
      </c>
      <c r="L26" s="14">
        <v>45901.906666666669</v>
      </c>
      <c r="N26">
        <v>0</v>
      </c>
      <c r="O26" t="s">
        <v>762</v>
      </c>
      <c r="P26">
        <v>491</v>
      </c>
      <c r="Q26" t="s">
        <v>763</v>
      </c>
      <c r="R26">
        <v>42691564</v>
      </c>
      <c r="S26" t="s">
        <v>239</v>
      </c>
      <c r="U26" t="s">
        <v>851</v>
      </c>
      <c r="W26" t="s">
        <v>765</v>
      </c>
      <c r="Y26">
        <v>3226120723</v>
      </c>
      <c r="AB26" t="s">
        <v>852</v>
      </c>
      <c r="AC26" t="s">
        <v>663</v>
      </c>
      <c r="AD26" t="s">
        <v>767</v>
      </c>
      <c r="AE26" t="s">
        <v>662</v>
      </c>
      <c r="AF26">
        <v>5</v>
      </c>
      <c r="AG26" s="20">
        <v>-7561342001</v>
      </c>
      <c r="AH26" s="20">
        <v>6268232</v>
      </c>
      <c r="AI26" t="s">
        <v>837</v>
      </c>
      <c r="AJ26" t="s">
        <v>777</v>
      </c>
      <c r="AK26" t="s">
        <v>778</v>
      </c>
      <c r="AL26" s="15">
        <v>45889</v>
      </c>
      <c r="AN26" t="s">
        <v>772</v>
      </c>
      <c r="AO26" t="s">
        <v>773</v>
      </c>
      <c r="AP26" t="s">
        <v>241</v>
      </c>
      <c r="AQ26" t="s">
        <v>853</v>
      </c>
    </row>
    <row r="27" spans="1:45" x14ac:dyDescent="0.25">
      <c r="A27">
        <v>23516966</v>
      </c>
      <c r="B27" s="6" t="s">
        <v>20</v>
      </c>
      <c r="C27" t="s">
        <v>854</v>
      </c>
      <c r="D27" t="s">
        <v>711</v>
      </c>
      <c r="E27">
        <v>1</v>
      </c>
      <c r="F27">
        <v>1</v>
      </c>
      <c r="G27" t="s">
        <v>25</v>
      </c>
      <c r="H27" t="s">
        <v>664</v>
      </c>
      <c r="I27" t="s">
        <v>25</v>
      </c>
      <c r="J27" s="14">
        <v>45896.708761574075</v>
      </c>
      <c r="K27" s="14">
        <v>45889.41306712963</v>
      </c>
      <c r="L27" s="14">
        <v>45901.906851851854</v>
      </c>
      <c r="N27">
        <v>0</v>
      </c>
      <c r="O27" t="s">
        <v>762</v>
      </c>
      <c r="P27">
        <v>491</v>
      </c>
      <c r="Q27" t="s">
        <v>763</v>
      </c>
      <c r="R27">
        <v>1017190061</v>
      </c>
      <c r="S27" t="s">
        <v>503</v>
      </c>
      <c r="U27" t="s">
        <v>855</v>
      </c>
      <c r="W27" t="s">
        <v>765</v>
      </c>
      <c r="Y27">
        <v>3217516065</v>
      </c>
      <c r="AB27" t="s">
        <v>856</v>
      </c>
      <c r="AC27" t="s">
        <v>663</v>
      </c>
      <c r="AD27" t="s">
        <v>767</v>
      </c>
      <c r="AE27" t="s">
        <v>662</v>
      </c>
      <c r="AF27">
        <v>5</v>
      </c>
      <c r="AG27" s="20">
        <v>-75616222</v>
      </c>
      <c r="AH27" s="20">
        <v>6261913</v>
      </c>
      <c r="AI27" t="s">
        <v>837</v>
      </c>
      <c r="AJ27" t="s">
        <v>777</v>
      </c>
      <c r="AK27" t="s">
        <v>778</v>
      </c>
      <c r="AL27" s="15">
        <v>45896</v>
      </c>
      <c r="AN27" t="s">
        <v>772</v>
      </c>
      <c r="AO27" t="s">
        <v>773</v>
      </c>
      <c r="AP27" t="s">
        <v>505</v>
      </c>
      <c r="AS27" t="s">
        <v>842</v>
      </c>
    </row>
    <row r="28" spans="1:45" x14ac:dyDescent="0.25">
      <c r="A28">
        <v>23518267</v>
      </c>
      <c r="B28" s="6" t="s">
        <v>20</v>
      </c>
      <c r="C28" t="s">
        <v>419</v>
      </c>
      <c r="D28" t="s">
        <v>711</v>
      </c>
      <c r="E28">
        <v>1</v>
      </c>
      <c r="F28">
        <v>1</v>
      </c>
      <c r="G28" t="s">
        <v>25</v>
      </c>
      <c r="H28" t="s">
        <v>664</v>
      </c>
      <c r="I28" t="s">
        <v>25</v>
      </c>
      <c r="J28" s="14">
        <v>45897.683645833335</v>
      </c>
      <c r="K28" s="14">
        <v>45890.439502314817</v>
      </c>
      <c r="L28" s="14">
        <v>45901.906504629631</v>
      </c>
      <c r="N28">
        <v>0</v>
      </c>
      <c r="O28" t="s">
        <v>762</v>
      </c>
      <c r="P28">
        <v>491</v>
      </c>
      <c r="Q28" t="s">
        <v>763</v>
      </c>
      <c r="R28">
        <v>43148943</v>
      </c>
      <c r="S28" t="s">
        <v>420</v>
      </c>
      <c r="U28" t="s">
        <v>857</v>
      </c>
      <c r="V28" t="s">
        <v>858</v>
      </c>
      <c r="W28" t="s">
        <v>765</v>
      </c>
      <c r="Y28">
        <v>3136961069</v>
      </c>
      <c r="AB28" t="s">
        <v>419</v>
      </c>
      <c r="AC28" t="s">
        <v>663</v>
      </c>
      <c r="AD28" t="s">
        <v>767</v>
      </c>
      <c r="AE28" t="s">
        <v>662</v>
      </c>
      <c r="AF28">
        <v>5</v>
      </c>
      <c r="AG28" s="20">
        <v>-75610884501</v>
      </c>
      <c r="AH28" s="20">
        <v>625743982000006</v>
      </c>
      <c r="AI28" t="s">
        <v>837</v>
      </c>
      <c r="AJ28" t="s">
        <v>777</v>
      </c>
      <c r="AK28" t="s">
        <v>778</v>
      </c>
      <c r="AL28" s="15">
        <v>45897</v>
      </c>
      <c r="AN28" t="s">
        <v>801</v>
      </c>
      <c r="AO28" t="s">
        <v>773</v>
      </c>
      <c r="AP28" t="s">
        <v>422</v>
      </c>
      <c r="AS28" t="s">
        <v>842</v>
      </c>
    </row>
    <row r="29" spans="1:45" x14ac:dyDescent="0.25">
      <c r="A29">
        <v>23518694</v>
      </c>
      <c r="B29" s="6" t="s">
        <v>20</v>
      </c>
      <c r="C29" t="s">
        <v>859</v>
      </c>
      <c r="D29" t="s">
        <v>711</v>
      </c>
      <c r="E29">
        <v>1</v>
      </c>
      <c r="F29">
        <v>1</v>
      </c>
      <c r="G29" t="s">
        <v>25</v>
      </c>
      <c r="H29" t="s">
        <v>664</v>
      </c>
      <c r="I29" t="s">
        <v>25</v>
      </c>
      <c r="J29" s="14">
        <v>45896.706909722219</v>
      </c>
      <c r="K29" s="14">
        <v>45890.649733796294</v>
      </c>
      <c r="L29" s="14">
        <v>45901.906747685185</v>
      </c>
      <c r="N29">
        <v>0</v>
      </c>
      <c r="O29" t="s">
        <v>762</v>
      </c>
      <c r="P29">
        <v>491</v>
      </c>
      <c r="Q29" t="s">
        <v>763</v>
      </c>
      <c r="R29">
        <v>1076321168</v>
      </c>
      <c r="S29" t="s">
        <v>243</v>
      </c>
      <c r="U29" t="s">
        <v>860</v>
      </c>
      <c r="W29" t="s">
        <v>765</v>
      </c>
      <c r="Y29">
        <v>3226785608</v>
      </c>
      <c r="AB29" t="s">
        <v>861</v>
      </c>
      <c r="AC29" t="s">
        <v>663</v>
      </c>
      <c r="AD29" t="s">
        <v>767</v>
      </c>
      <c r="AE29" t="s">
        <v>662</v>
      </c>
      <c r="AF29">
        <v>5</v>
      </c>
      <c r="AG29" s="20">
        <v>-75609163</v>
      </c>
      <c r="AH29" s="20">
        <v>6271593</v>
      </c>
      <c r="AI29" t="s">
        <v>837</v>
      </c>
      <c r="AJ29" t="s">
        <v>777</v>
      </c>
      <c r="AK29" t="s">
        <v>778</v>
      </c>
      <c r="AL29" s="15">
        <v>45896</v>
      </c>
      <c r="AN29" t="s">
        <v>772</v>
      </c>
      <c r="AO29" t="s">
        <v>773</v>
      </c>
      <c r="AP29" t="s">
        <v>245</v>
      </c>
      <c r="AS29" t="s">
        <v>842</v>
      </c>
    </row>
    <row r="30" spans="1:45" x14ac:dyDescent="0.25">
      <c r="A30">
        <v>23519386</v>
      </c>
      <c r="B30" s="6" t="s">
        <v>20</v>
      </c>
      <c r="C30" t="s">
        <v>862</v>
      </c>
      <c r="D30" t="s">
        <v>711</v>
      </c>
      <c r="E30">
        <v>1</v>
      </c>
      <c r="F30">
        <v>1</v>
      </c>
      <c r="G30" t="s">
        <v>25</v>
      </c>
      <c r="H30" t="s">
        <v>664</v>
      </c>
      <c r="I30" t="s">
        <v>25</v>
      </c>
      <c r="J30" s="14">
        <v>45891.345694444448</v>
      </c>
      <c r="K30" s="14">
        <v>45891.345659722225</v>
      </c>
      <c r="L30" s="14">
        <v>45901.906828703701</v>
      </c>
      <c r="N30">
        <v>0</v>
      </c>
      <c r="O30" t="s">
        <v>762</v>
      </c>
      <c r="P30">
        <v>491</v>
      </c>
      <c r="Q30" t="s">
        <v>763</v>
      </c>
      <c r="R30">
        <v>43093048</v>
      </c>
      <c r="S30" t="s">
        <v>130</v>
      </c>
      <c r="W30" t="s">
        <v>765</v>
      </c>
      <c r="Y30">
        <v>3175051835</v>
      </c>
      <c r="AB30" t="s">
        <v>683</v>
      </c>
      <c r="AC30" t="s">
        <v>663</v>
      </c>
      <c r="AD30" t="s">
        <v>767</v>
      </c>
      <c r="AE30" t="s">
        <v>662</v>
      </c>
      <c r="AF30">
        <v>5</v>
      </c>
      <c r="AG30" s="20">
        <v>-7558302386</v>
      </c>
      <c r="AH30" s="20">
        <v>626111332</v>
      </c>
      <c r="AI30" t="s">
        <v>837</v>
      </c>
      <c r="AJ30" t="s">
        <v>777</v>
      </c>
      <c r="AK30" t="s">
        <v>778</v>
      </c>
      <c r="AL30" s="15">
        <v>45891</v>
      </c>
      <c r="AN30" t="s">
        <v>772</v>
      </c>
      <c r="AO30" t="s">
        <v>773</v>
      </c>
      <c r="AP30" t="s">
        <v>132</v>
      </c>
      <c r="AQ30" t="s">
        <v>682</v>
      </c>
    </row>
    <row r="31" spans="1:45" x14ac:dyDescent="0.25">
      <c r="A31">
        <v>23519917</v>
      </c>
      <c r="B31" s="6" t="s">
        <v>20</v>
      </c>
      <c r="C31" t="s">
        <v>863</v>
      </c>
      <c r="D31" t="s">
        <v>711</v>
      </c>
      <c r="E31">
        <v>1</v>
      </c>
      <c r="F31">
        <v>1</v>
      </c>
      <c r="G31" t="s">
        <v>25</v>
      </c>
      <c r="H31" t="s">
        <v>664</v>
      </c>
      <c r="I31" t="s">
        <v>25</v>
      </c>
      <c r="J31" s="14">
        <v>45891.469560185185</v>
      </c>
      <c r="K31" s="14">
        <v>45891.469525462962</v>
      </c>
      <c r="L31" s="14">
        <v>45901.906666666669</v>
      </c>
      <c r="N31">
        <v>0</v>
      </c>
      <c r="O31" t="s">
        <v>762</v>
      </c>
      <c r="P31">
        <v>491</v>
      </c>
      <c r="Q31" t="s">
        <v>763</v>
      </c>
      <c r="R31">
        <v>70162032</v>
      </c>
      <c r="S31" t="s">
        <v>507</v>
      </c>
      <c r="V31" t="s">
        <v>864</v>
      </c>
      <c r="W31" t="s">
        <v>765</v>
      </c>
      <c r="Y31">
        <v>3137290375</v>
      </c>
      <c r="AB31" t="s">
        <v>865</v>
      </c>
      <c r="AC31" t="s">
        <v>663</v>
      </c>
      <c r="AD31" t="s">
        <v>767</v>
      </c>
      <c r="AE31" t="s">
        <v>662</v>
      </c>
      <c r="AF31">
        <v>5</v>
      </c>
      <c r="AG31" s="20">
        <v>-75629121</v>
      </c>
      <c r="AH31" s="20">
        <v>6252314</v>
      </c>
      <c r="AI31" t="s">
        <v>837</v>
      </c>
      <c r="AJ31" t="s">
        <v>777</v>
      </c>
      <c r="AK31" t="s">
        <v>778</v>
      </c>
      <c r="AL31" s="15">
        <v>45891</v>
      </c>
      <c r="AN31" t="s">
        <v>772</v>
      </c>
      <c r="AO31" t="s">
        <v>773</v>
      </c>
      <c r="AP31" t="s">
        <v>509</v>
      </c>
      <c r="AQ31" t="s">
        <v>866</v>
      </c>
    </row>
    <row r="32" spans="1:45" x14ac:dyDescent="0.25">
      <c r="A32">
        <v>23520116</v>
      </c>
      <c r="B32" s="6" t="s">
        <v>20</v>
      </c>
      <c r="C32" t="s">
        <v>511</v>
      </c>
      <c r="D32" t="s">
        <v>711</v>
      </c>
      <c r="E32">
        <v>1</v>
      </c>
      <c r="F32">
        <v>1</v>
      </c>
      <c r="G32" t="s">
        <v>25</v>
      </c>
      <c r="H32" t="s">
        <v>664</v>
      </c>
      <c r="I32" t="s">
        <v>25</v>
      </c>
      <c r="J32" s="14">
        <v>45891.533796296295</v>
      </c>
      <c r="K32" s="14">
        <v>45891.533750000002</v>
      </c>
      <c r="L32" s="14">
        <v>45901.906666666669</v>
      </c>
      <c r="N32">
        <v>0</v>
      </c>
      <c r="O32" t="s">
        <v>762</v>
      </c>
      <c r="P32">
        <v>491</v>
      </c>
      <c r="Q32" t="s">
        <v>763</v>
      </c>
      <c r="R32">
        <v>32477679</v>
      </c>
      <c r="S32" t="s">
        <v>512</v>
      </c>
      <c r="T32">
        <v>2994327</v>
      </c>
      <c r="W32" t="s">
        <v>765</v>
      </c>
      <c r="X32">
        <v>2994327</v>
      </c>
      <c r="Y32">
        <v>3023317136</v>
      </c>
      <c r="AB32" t="s">
        <v>867</v>
      </c>
      <c r="AC32" t="s">
        <v>663</v>
      </c>
      <c r="AD32" t="s">
        <v>767</v>
      </c>
      <c r="AE32" t="s">
        <v>662</v>
      </c>
      <c r="AF32">
        <v>5</v>
      </c>
      <c r="AG32" s="20">
        <v>-75617568</v>
      </c>
      <c r="AH32" s="20">
        <v>6268964</v>
      </c>
      <c r="AI32" t="s">
        <v>837</v>
      </c>
      <c r="AJ32" t="s">
        <v>777</v>
      </c>
      <c r="AK32" t="s">
        <v>778</v>
      </c>
      <c r="AL32" s="15">
        <v>45892</v>
      </c>
      <c r="AN32" t="s">
        <v>772</v>
      </c>
      <c r="AO32" t="s">
        <v>773</v>
      </c>
      <c r="AP32" t="s">
        <v>514</v>
      </c>
      <c r="AQ32" t="s">
        <v>868</v>
      </c>
    </row>
    <row r="33" spans="1:43" x14ac:dyDescent="0.25">
      <c r="A33">
        <v>23520224</v>
      </c>
      <c r="B33" s="6" t="s">
        <v>20</v>
      </c>
      <c r="C33" t="s">
        <v>869</v>
      </c>
      <c r="D33" t="s">
        <v>711</v>
      </c>
      <c r="E33">
        <v>1</v>
      </c>
      <c r="F33">
        <v>1</v>
      </c>
      <c r="G33" t="s">
        <v>25</v>
      </c>
      <c r="H33" t="s">
        <v>664</v>
      </c>
      <c r="I33" t="s">
        <v>25</v>
      </c>
      <c r="J33" s="14">
        <v>45891.601018518515</v>
      </c>
      <c r="K33" s="14">
        <v>45891.600983796299</v>
      </c>
      <c r="L33" s="14">
        <v>45901.906724537039</v>
      </c>
      <c r="N33">
        <v>0</v>
      </c>
      <c r="O33" t="s">
        <v>762</v>
      </c>
      <c r="P33">
        <v>491</v>
      </c>
      <c r="Q33" t="s">
        <v>763</v>
      </c>
      <c r="R33">
        <v>1077430516</v>
      </c>
      <c r="S33" t="s">
        <v>516</v>
      </c>
      <c r="T33">
        <v>2213326</v>
      </c>
      <c r="W33" t="s">
        <v>765</v>
      </c>
      <c r="X33">
        <v>2213326</v>
      </c>
      <c r="Y33">
        <v>3005944518</v>
      </c>
      <c r="AB33" t="s">
        <v>870</v>
      </c>
      <c r="AC33" t="s">
        <v>663</v>
      </c>
      <c r="AD33" t="s">
        <v>767</v>
      </c>
      <c r="AE33" t="s">
        <v>662</v>
      </c>
      <c r="AF33">
        <v>5</v>
      </c>
      <c r="AG33">
        <v>-75</v>
      </c>
      <c r="AH33">
        <v>6</v>
      </c>
      <c r="AI33" t="s">
        <v>837</v>
      </c>
      <c r="AJ33" t="s">
        <v>777</v>
      </c>
      <c r="AK33" t="s">
        <v>778</v>
      </c>
      <c r="AL33" s="15">
        <v>45892</v>
      </c>
      <c r="AN33" t="s">
        <v>772</v>
      </c>
      <c r="AO33" t="s">
        <v>773</v>
      </c>
      <c r="AP33" t="s">
        <v>518</v>
      </c>
      <c r="AQ33" t="s">
        <v>871</v>
      </c>
    </row>
    <row r="34" spans="1:43" x14ac:dyDescent="0.25">
      <c r="A34">
        <v>23520363</v>
      </c>
      <c r="B34" s="6" t="s">
        <v>20</v>
      </c>
      <c r="C34" t="s">
        <v>872</v>
      </c>
      <c r="D34" t="s">
        <v>711</v>
      </c>
      <c r="E34">
        <v>1</v>
      </c>
      <c r="F34">
        <v>1</v>
      </c>
      <c r="G34" t="s">
        <v>25</v>
      </c>
      <c r="H34" t="s">
        <v>664</v>
      </c>
      <c r="I34" t="s">
        <v>25</v>
      </c>
      <c r="J34" s="14">
        <v>45891.656921296293</v>
      </c>
      <c r="K34" s="14">
        <v>45891.656886574077</v>
      </c>
      <c r="L34" s="14">
        <v>45901.906666666669</v>
      </c>
      <c r="N34">
        <v>0</v>
      </c>
      <c r="O34" t="s">
        <v>762</v>
      </c>
      <c r="P34">
        <v>491</v>
      </c>
      <c r="Q34" t="s">
        <v>763</v>
      </c>
      <c r="R34">
        <v>1017197479</v>
      </c>
      <c r="S34" t="s">
        <v>134</v>
      </c>
      <c r="U34" t="s">
        <v>873</v>
      </c>
      <c r="V34" t="s">
        <v>874</v>
      </c>
      <c r="W34" t="s">
        <v>765</v>
      </c>
      <c r="Y34">
        <v>3023941393</v>
      </c>
      <c r="AB34" t="s">
        <v>685</v>
      </c>
      <c r="AC34" t="s">
        <v>663</v>
      </c>
      <c r="AD34" t="s">
        <v>767</v>
      </c>
      <c r="AE34" t="s">
        <v>662</v>
      </c>
      <c r="AF34">
        <v>5</v>
      </c>
      <c r="AG34" s="20">
        <v>-7559927</v>
      </c>
      <c r="AH34" s="20">
        <v>6272922</v>
      </c>
      <c r="AI34" t="s">
        <v>837</v>
      </c>
      <c r="AJ34" t="s">
        <v>777</v>
      </c>
      <c r="AK34" t="s">
        <v>778</v>
      </c>
      <c r="AL34" s="15">
        <v>45892</v>
      </c>
      <c r="AN34" t="s">
        <v>772</v>
      </c>
      <c r="AO34" t="s">
        <v>773</v>
      </c>
      <c r="AP34" t="s">
        <v>136</v>
      </c>
      <c r="AQ34" t="s">
        <v>684</v>
      </c>
    </row>
    <row r="35" spans="1:43" x14ac:dyDescent="0.25">
      <c r="A35">
        <v>23520377</v>
      </c>
      <c r="B35" s="6" t="s">
        <v>20</v>
      </c>
      <c r="C35" t="s">
        <v>875</v>
      </c>
      <c r="D35" t="s">
        <v>711</v>
      </c>
      <c r="E35">
        <v>1</v>
      </c>
      <c r="F35">
        <v>1</v>
      </c>
      <c r="G35" t="s">
        <v>25</v>
      </c>
      <c r="H35" t="s">
        <v>664</v>
      </c>
      <c r="I35" t="s">
        <v>25</v>
      </c>
      <c r="J35" s="14">
        <v>45891.663032407407</v>
      </c>
      <c r="K35" s="14">
        <v>45891.662997685184</v>
      </c>
      <c r="L35" s="14">
        <v>45901.906574074077</v>
      </c>
      <c r="N35">
        <v>0</v>
      </c>
      <c r="O35" t="s">
        <v>762</v>
      </c>
      <c r="P35">
        <v>491</v>
      </c>
      <c r="Q35" t="s">
        <v>763</v>
      </c>
      <c r="R35">
        <v>43107724</v>
      </c>
      <c r="S35" t="s">
        <v>138</v>
      </c>
      <c r="U35" t="s">
        <v>876</v>
      </c>
      <c r="V35" t="s">
        <v>877</v>
      </c>
      <c r="W35" t="s">
        <v>765</v>
      </c>
      <c r="Y35">
        <v>3053462605</v>
      </c>
      <c r="AB35" t="s">
        <v>878</v>
      </c>
      <c r="AC35" t="s">
        <v>663</v>
      </c>
      <c r="AD35" t="s">
        <v>767</v>
      </c>
      <c r="AE35" t="s">
        <v>662</v>
      </c>
      <c r="AF35">
        <v>5</v>
      </c>
      <c r="AG35" s="20">
        <v>-7560783129</v>
      </c>
      <c r="AH35" s="20">
        <v>622553552</v>
      </c>
      <c r="AI35" t="s">
        <v>837</v>
      </c>
      <c r="AJ35" t="s">
        <v>777</v>
      </c>
      <c r="AK35" t="s">
        <v>778</v>
      </c>
      <c r="AL35" s="15">
        <v>45892</v>
      </c>
      <c r="AN35" t="s">
        <v>772</v>
      </c>
      <c r="AO35" t="s">
        <v>773</v>
      </c>
      <c r="AP35" t="s">
        <v>140</v>
      </c>
      <c r="AQ35" t="s">
        <v>879</v>
      </c>
    </row>
    <row r="36" spans="1:43" x14ac:dyDescent="0.25">
      <c r="A36">
        <v>23520420</v>
      </c>
      <c r="B36" s="6" t="s">
        <v>20</v>
      </c>
      <c r="C36" t="s">
        <v>880</v>
      </c>
      <c r="D36" t="s">
        <v>711</v>
      </c>
      <c r="E36">
        <v>1</v>
      </c>
      <c r="F36">
        <v>1</v>
      </c>
      <c r="G36" t="s">
        <v>25</v>
      </c>
      <c r="H36" t="s">
        <v>664</v>
      </c>
      <c r="I36" t="s">
        <v>25</v>
      </c>
      <c r="J36" s="14">
        <v>45891.688738425924</v>
      </c>
      <c r="K36" s="14">
        <v>45891.688692129632</v>
      </c>
      <c r="L36" s="14">
        <v>45901.906828703701</v>
      </c>
      <c r="N36">
        <v>0</v>
      </c>
      <c r="O36" t="s">
        <v>762</v>
      </c>
      <c r="P36">
        <v>491</v>
      </c>
      <c r="Q36" t="s">
        <v>763</v>
      </c>
      <c r="R36">
        <v>1152187141</v>
      </c>
      <c r="S36" t="s">
        <v>144</v>
      </c>
      <c r="T36">
        <v>4364531</v>
      </c>
      <c r="U36" t="s">
        <v>674</v>
      </c>
      <c r="W36" t="s">
        <v>765</v>
      </c>
      <c r="X36">
        <v>4364531</v>
      </c>
      <c r="Y36">
        <v>3013903388</v>
      </c>
      <c r="AB36" t="s">
        <v>675</v>
      </c>
      <c r="AC36" t="s">
        <v>663</v>
      </c>
      <c r="AD36" t="s">
        <v>767</v>
      </c>
      <c r="AE36" t="s">
        <v>662</v>
      </c>
      <c r="AF36">
        <v>5</v>
      </c>
      <c r="AG36" s="20">
        <v>-75582748</v>
      </c>
      <c r="AH36" s="20">
        <v>6260628</v>
      </c>
      <c r="AI36" t="s">
        <v>837</v>
      </c>
      <c r="AJ36" t="s">
        <v>777</v>
      </c>
      <c r="AK36" t="s">
        <v>778</v>
      </c>
      <c r="AL36" s="15">
        <v>45892</v>
      </c>
      <c r="AN36" t="s">
        <v>772</v>
      </c>
      <c r="AO36" t="s">
        <v>773</v>
      </c>
      <c r="AP36" t="s">
        <v>146</v>
      </c>
      <c r="AQ36" t="s">
        <v>673</v>
      </c>
    </row>
    <row r="37" spans="1:43" x14ac:dyDescent="0.25">
      <c r="A37">
        <v>23520427</v>
      </c>
      <c r="B37" s="6" t="s">
        <v>20</v>
      </c>
      <c r="C37" t="s">
        <v>881</v>
      </c>
      <c r="D37" t="s">
        <v>711</v>
      </c>
      <c r="E37">
        <v>1</v>
      </c>
      <c r="F37">
        <v>1</v>
      </c>
      <c r="G37" t="s">
        <v>25</v>
      </c>
      <c r="H37" t="s">
        <v>664</v>
      </c>
      <c r="I37" t="s">
        <v>25</v>
      </c>
      <c r="J37" s="14">
        <v>45891.692164351851</v>
      </c>
      <c r="K37" s="14">
        <v>45891.692129629628</v>
      </c>
      <c r="L37" s="14">
        <v>45901.906828703701</v>
      </c>
      <c r="N37">
        <v>0</v>
      </c>
      <c r="O37" t="s">
        <v>762</v>
      </c>
      <c r="P37">
        <v>491</v>
      </c>
      <c r="Q37" t="s">
        <v>763</v>
      </c>
      <c r="R37">
        <v>43103515</v>
      </c>
      <c r="S37" t="s">
        <v>520</v>
      </c>
      <c r="U37" t="s">
        <v>882</v>
      </c>
      <c r="W37" t="s">
        <v>765</v>
      </c>
      <c r="Y37">
        <v>3045424491</v>
      </c>
      <c r="AB37" t="s">
        <v>883</v>
      </c>
      <c r="AC37" t="s">
        <v>663</v>
      </c>
      <c r="AD37" t="s">
        <v>767</v>
      </c>
      <c r="AE37" t="s">
        <v>662</v>
      </c>
      <c r="AF37">
        <v>5</v>
      </c>
      <c r="AG37" s="20">
        <v>-75543952</v>
      </c>
      <c r="AH37" s="20">
        <v>6240443</v>
      </c>
      <c r="AI37" t="s">
        <v>837</v>
      </c>
      <c r="AJ37" t="s">
        <v>777</v>
      </c>
      <c r="AK37" t="s">
        <v>778</v>
      </c>
      <c r="AL37" s="15">
        <v>45892</v>
      </c>
      <c r="AN37" t="s">
        <v>772</v>
      </c>
      <c r="AO37" t="s">
        <v>773</v>
      </c>
      <c r="AP37" t="s">
        <v>522</v>
      </c>
      <c r="AQ37" t="s">
        <v>884</v>
      </c>
    </row>
    <row r="38" spans="1:43" x14ac:dyDescent="0.25">
      <c r="A38">
        <v>23521445</v>
      </c>
      <c r="B38" s="6" t="s">
        <v>20</v>
      </c>
      <c r="C38" t="s">
        <v>147</v>
      </c>
      <c r="D38" t="s">
        <v>711</v>
      </c>
      <c r="E38">
        <v>1</v>
      </c>
      <c r="F38">
        <v>1</v>
      </c>
      <c r="G38" t="s">
        <v>25</v>
      </c>
      <c r="H38" t="s">
        <v>664</v>
      </c>
      <c r="I38" t="s">
        <v>25</v>
      </c>
      <c r="J38" s="14">
        <v>45894.47928240741</v>
      </c>
      <c r="K38" s="14">
        <v>45894.479247685187</v>
      </c>
      <c r="L38" s="14">
        <v>45901.906944444447</v>
      </c>
      <c r="N38">
        <v>0</v>
      </c>
      <c r="O38" t="s">
        <v>762</v>
      </c>
      <c r="P38">
        <v>491</v>
      </c>
      <c r="Q38" t="s">
        <v>763</v>
      </c>
      <c r="R38">
        <v>21999025</v>
      </c>
      <c r="S38" t="s">
        <v>148</v>
      </c>
      <c r="T38">
        <v>5744546</v>
      </c>
      <c r="U38" t="s">
        <v>885</v>
      </c>
      <c r="W38" t="s">
        <v>765</v>
      </c>
      <c r="X38">
        <v>5744546</v>
      </c>
      <c r="Y38">
        <v>3127689309</v>
      </c>
      <c r="AB38" t="s">
        <v>681</v>
      </c>
      <c r="AC38" t="s">
        <v>663</v>
      </c>
      <c r="AD38" t="s">
        <v>767</v>
      </c>
      <c r="AE38" t="s">
        <v>662</v>
      </c>
      <c r="AF38">
        <v>5</v>
      </c>
      <c r="AG38" s="20">
        <v>-7557959145</v>
      </c>
      <c r="AH38" s="20">
        <v>625922319</v>
      </c>
      <c r="AI38" t="s">
        <v>837</v>
      </c>
      <c r="AJ38" t="s">
        <v>777</v>
      </c>
      <c r="AK38" t="s">
        <v>778</v>
      </c>
      <c r="AL38" s="15">
        <v>45895</v>
      </c>
      <c r="AN38" t="s">
        <v>772</v>
      </c>
      <c r="AO38" t="s">
        <v>773</v>
      </c>
      <c r="AP38" t="s">
        <v>150</v>
      </c>
      <c r="AQ38" t="s">
        <v>677</v>
      </c>
    </row>
    <row r="39" spans="1:43" x14ac:dyDescent="0.25">
      <c r="A39">
        <v>23521899</v>
      </c>
      <c r="B39" s="6" t="s">
        <v>20</v>
      </c>
      <c r="C39" t="s">
        <v>523</v>
      </c>
      <c r="D39" t="s">
        <v>711</v>
      </c>
      <c r="E39">
        <v>1</v>
      </c>
      <c r="F39">
        <v>1</v>
      </c>
      <c r="G39" t="s">
        <v>25</v>
      </c>
      <c r="H39" t="s">
        <v>664</v>
      </c>
      <c r="I39" t="s">
        <v>25</v>
      </c>
      <c r="J39" s="14">
        <v>45894.687361111108</v>
      </c>
      <c r="K39" s="14">
        <v>45894.687326388892</v>
      </c>
      <c r="L39" s="14">
        <v>45901.906944444447</v>
      </c>
      <c r="N39">
        <v>0</v>
      </c>
      <c r="O39" t="s">
        <v>762</v>
      </c>
      <c r="P39">
        <v>491</v>
      </c>
      <c r="Q39" t="s">
        <v>763</v>
      </c>
      <c r="R39">
        <v>98473950</v>
      </c>
      <c r="S39" t="s">
        <v>524</v>
      </c>
      <c r="U39" t="s">
        <v>886</v>
      </c>
      <c r="V39" t="s">
        <v>887</v>
      </c>
      <c r="W39" t="s">
        <v>765</v>
      </c>
      <c r="Y39">
        <v>3235941711</v>
      </c>
      <c r="AB39" t="s">
        <v>888</v>
      </c>
      <c r="AC39" t="s">
        <v>663</v>
      </c>
      <c r="AD39" t="s">
        <v>767</v>
      </c>
      <c r="AE39" t="s">
        <v>662</v>
      </c>
      <c r="AF39">
        <v>5</v>
      </c>
      <c r="AG39" s="20">
        <v>-756276244</v>
      </c>
      <c r="AH39" s="20">
        <v>628778342</v>
      </c>
      <c r="AI39" t="s">
        <v>837</v>
      </c>
      <c r="AJ39" t="s">
        <v>777</v>
      </c>
      <c r="AK39" t="s">
        <v>778</v>
      </c>
      <c r="AL39" s="15">
        <v>45895</v>
      </c>
      <c r="AN39" t="s">
        <v>772</v>
      </c>
      <c r="AO39" t="s">
        <v>773</v>
      </c>
      <c r="AP39" t="s">
        <v>526</v>
      </c>
      <c r="AQ39" t="s">
        <v>889</v>
      </c>
    </row>
    <row r="40" spans="1:43" x14ac:dyDescent="0.25">
      <c r="A40">
        <v>23522523</v>
      </c>
      <c r="B40" s="6" t="s">
        <v>20</v>
      </c>
      <c r="C40" t="s">
        <v>890</v>
      </c>
      <c r="D40" t="s">
        <v>809</v>
      </c>
      <c r="E40">
        <v>1</v>
      </c>
      <c r="F40">
        <v>1</v>
      </c>
      <c r="G40" t="s">
        <v>25</v>
      </c>
      <c r="H40" t="s">
        <v>664</v>
      </c>
      <c r="I40" t="s">
        <v>25</v>
      </c>
      <c r="J40" s="14">
        <v>45895.349178240744</v>
      </c>
      <c r="K40" s="14">
        <v>45895.349143518521</v>
      </c>
      <c r="L40" s="14">
        <v>45901.906944444447</v>
      </c>
      <c r="N40">
        <v>0</v>
      </c>
      <c r="O40" t="s">
        <v>762</v>
      </c>
      <c r="P40">
        <v>491</v>
      </c>
      <c r="Q40" t="s">
        <v>763</v>
      </c>
      <c r="R40">
        <v>70504666</v>
      </c>
      <c r="S40" t="s">
        <v>152</v>
      </c>
      <c r="W40" t="s">
        <v>765</v>
      </c>
      <c r="Y40">
        <v>3107958083</v>
      </c>
      <c r="AB40" t="s">
        <v>692</v>
      </c>
      <c r="AC40" t="s">
        <v>663</v>
      </c>
      <c r="AD40" t="s">
        <v>767</v>
      </c>
      <c r="AE40" t="s">
        <v>691</v>
      </c>
      <c r="AF40">
        <v>360</v>
      </c>
      <c r="AG40" s="20">
        <v>-7561402156</v>
      </c>
      <c r="AH40" s="20">
        <v>617883481</v>
      </c>
      <c r="AI40" t="s">
        <v>837</v>
      </c>
      <c r="AJ40" t="s">
        <v>777</v>
      </c>
      <c r="AK40" t="s">
        <v>778</v>
      </c>
      <c r="AL40" s="15">
        <v>45895</v>
      </c>
      <c r="AN40" t="s">
        <v>772</v>
      </c>
      <c r="AO40" t="s">
        <v>773</v>
      </c>
      <c r="AP40" t="s">
        <v>154</v>
      </c>
      <c r="AQ40" t="s">
        <v>690</v>
      </c>
    </row>
    <row r="41" spans="1:43" x14ac:dyDescent="0.25">
      <c r="A41">
        <v>23522637</v>
      </c>
      <c r="B41" s="6" t="s">
        <v>20</v>
      </c>
      <c r="C41" t="s">
        <v>891</v>
      </c>
      <c r="D41" t="s">
        <v>809</v>
      </c>
      <c r="E41">
        <v>1</v>
      </c>
      <c r="F41">
        <v>1</v>
      </c>
      <c r="G41" t="s">
        <v>25</v>
      </c>
      <c r="H41" t="s">
        <v>664</v>
      </c>
      <c r="I41" t="s">
        <v>25</v>
      </c>
      <c r="J41" s="14">
        <v>45895.412291666667</v>
      </c>
      <c r="K41" s="14">
        <v>45895.412256944444</v>
      </c>
      <c r="L41" s="14">
        <v>45901.906539351854</v>
      </c>
      <c r="N41">
        <v>0</v>
      </c>
      <c r="O41" t="s">
        <v>762</v>
      </c>
      <c r="P41">
        <v>491</v>
      </c>
      <c r="Q41" t="s">
        <v>763</v>
      </c>
      <c r="R41">
        <v>43842954</v>
      </c>
      <c r="S41" t="s">
        <v>156</v>
      </c>
      <c r="U41" t="s">
        <v>694</v>
      </c>
      <c r="W41" t="s">
        <v>765</v>
      </c>
      <c r="Y41">
        <v>3123633525</v>
      </c>
      <c r="AB41" t="s">
        <v>695</v>
      </c>
      <c r="AC41" t="s">
        <v>663</v>
      </c>
      <c r="AD41" t="s">
        <v>767</v>
      </c>
      <c r="AE41" t="s">
        <v>691</v>
      </c>
      <c r="AF41">
        <v>360</v>
      </c>
      <c r="AG41" s="20">
        <v>-7560885933</v>
      </c>
      <c r="AH41" s="20">
        <v>617886593</v>
      </c>
      <c r="AI41" t="s">
        <v>837</v>
      </c>
      <c r="AN41" t="s">
        <v>772</v>
      </c>
      <c r="AO41" t="s">
        <v>773</v>
      </c>
      <c r="AP41" t="s">
        <v>158</v>
      </c>
      <c r="AQ41" t="s">
        <v>693</v>
      </c>
    </row>
    <row r="42" spans="1:43" x14ac:dyDescent="0.25">
      <c r="A42">
        <v>23522841</v>
      </c>
      <c r="B42" s="6" t="s">
        <v>20</v>
      </c>
      <c r="C42" t="s">
        <v>423</v>
      </c>
      <c r="D42" t="s">
        <v>711</v>
      </c>
      <c r="E42">
        <v>1</v>
      </c>
      <c r="F42">
        <v>1</v>
      </c>
      <c r="G42" t="s">
        <v>25</v>
      </c>
      <c r="H42" t="s">
        <v>664</v>
      </c>
      <c r="I42" t="s">
        <v>25</v>
      </c>
      <c r="J42" s="14">
        <v>45895.488217592596</v>
      </c>
      <c r="K42" s="14">
        <v>45895.488171296296</v>
      </c>
      <c r="L42" s="14">
        <v>45901.906539351854</v>
      </c>
      <c r="N42">
        <v>0</v>
      </c>
      <c r="O42" t="s">
        <v>762</v>
      </c>
      <c r="P42">
        <v>491</v>
      </c>
      <c r="Q42" t="s">
        <v>763</v>
      </c>
      <c r="R42">
        <v>71005651</v>
      </c>
      <c r="S42" t="s">
        <v>424</v>
      </c>
      <c r="V42">
        <v>1.14012168E+17</v>
      </c>
      <c r="W42" t="s">
        <v>765</v>
      </c>
      <c r="Y42">
        <v>3115194390</v>
      </c>
      <c r="AB42" t="s">
        <v>892</v>
      </c>
      <c r="AC42" t="s">
        <v>663</v>
      </c>
      <c r="AD42" t="s">
        <v>767</v>
      </c>
      <c r="AE42" t="s">
        <v>662</v>
      </c>
      <c r="AF42">
        <v>5</v>
      </c>
      <c r="AG42">
        <v>-75</v>
      </c>
      <c r="AH42">
        <v>6</v>
      </c>
      <c r="AI42" t="s">
        <v>837</v>
      </c>
      <c r="AN42" t="s">
        <v>801</v>
      </c>
      <c r="AO42" t="s">
        <v>773</v>
      </c>
      <c r="AP42" t="s">
        <v>426</v>
      </c>
      <c r="AQ42" t="s">
        <v>893</v>
      </c>
    </row>
    <row r="43" spans="1:43" x14ac:dyDescent="0.25">
      <c r="A43">
        <v>23523292</v>
      </c>
      <c r="B43" s="6" t="s">
        <v>20</v>
      </c>
      <c r="C43" t="s">
        <v>427</v>
      </c>
      <c r="D43" t="s">
        <v>809</v>
      </c>
      <c r="E43">
        <v>1</v>
      </c>
      <c r="F43">
        <v>1</v>
      </c>
      <c r="G43" t="s">
        <v>25</v>
      </c>
      <c r="H43" t="s">
        <v>664</v>
      </c>
      <c r="I43" t="s">
        <v>25</v>
      </c>
      <c r="J43" s="14">
        <v>45895.684664351851</v>
      </c>
      <c r="K43" s="14">
        <v>45895.684629629628</v>
      </c>
      <c r="L43" s="14">
        <v>45901.906631944446</v>
      </c>
      <c r="N43">
        <v>0</v>
      </c>
      <c r="O43" t="s">
        <v>762</v>
      </c>
      <c r="P43">
        <v>491</v>
      </c>
      <c r="Q43" t="s">
        <v>763</v>
      </c>
      <c r="R43">
        <v>1036681124</v>
      </c>
      <c r="S43" t="s">
        <v>428</v>
      </c>
      <c r="U43" t="s">
        <v>894</v>
      </c>
      <c r="W43" t="s">
        <v>765</v>
      </c>
      <c r="Y43">
        <v>3017959587</v>
      </c>
      <c r="AB43" t="s">
        <v>895</v>
      </c>
      <c r="AC43" t="s">
        <v>663</v>
      </c>
      <c r="AD43" t="s">
        <v>767</v>
      </c>
      <c r="AE43" t="s">
        <v>691</v>
      </c>
      <c r="AF43">
        <v>360</v>
      </c>
      <c r="AG43" s="20">
        <v>-7560610223</v>
      </c>
      <c r="AH43" s="20">
        <v>619501008</v>
      </c>
      <c r="AI43" t="s">
        <v>837</v>
      </c>
      <c r="AN43" t="s">
        <v>801</v>
      </c>
      <c r="AO43" t="s">
        <v>773</v>
      </c>
      <c r="AP43" t="s">
        <v>430</v>
      </c>
      <c r="AQ43" t="s">
        <v>896</v>
      </c>
    </row>
    <row r="44" spans="1:43" x14ac:dyDescent="0.25">
      <c r="A44">
        <v>23523322</v>
      </c>
      <c r="B44" s="6" t="s">
        <v>20</v>
      </c>
      <c r="C44" t="s">
        <v>527</v>
      </c>
      <c r="D44" t="s">
        <v>711</v>
      </c>
      <c r="E44">
        <v>1</v>
      </c>
      <c r="F44">
        <v>1</v>
      </c>
      <c r="G44" t="s">
        <v>25</v>
      </c>
      <c r="H44" t="s">
        <v>664</v>
      </c>
      <c r="I44" t="s">
        <v>25</v>
      </c>
      <c r="J44" s="14">
        <v>45895.701307870368</v>
      </c>
      <c r="K44" s="14">
        <v>45895.701261574075</v>
      </c>
      <c r="L44" s="14">
        <v>45901.906817129631</v>
      </c>
      <c r="N44">
        <v>0</v>
      </c>
      <c r="O44" t="s">
        <v>762</v>
      </c>
      <c r="P44">
        <v>491</v>
      </c>
      <c r="Q44" t="s">
        <v>763</v>
      </c>
      <c r="R44">
        <v>57290704</v>
      </c>
      <c r="S44" t="s">
        <v>528</v>
      </c>
      <c r="W44" t="s">
        <v>765</v>
      </c>
      <c r="Y44">
        <v>3044761811</v>
      </c>
      <c r="AB44" t="s">
        <v>897</v>
      </c>
      <c r="AC44" t="s">
        <v>663</v>
      </c>
      <c r="AD44" t="s">
        <v>767</v>
      </c>
      <c r="AE44" t="s">
        <v>662</v>
      </c>
      <c r="AF44">
        <v>5</v>
      </c>
      <c r="AG44" s="20">
        <v>-75546892</v>
      </c>
      <c r="AH44" s="20">
        <v>6246229</v>
      </c>
      <c r="AI44" t="s">
        <v>837</v>
      </c>
      <c r="AN44" t="s">
        <v>772</v>
      </c>
      <c r="AO44" t="s">
        <v>773</v>
      </c>
      <c r="AP44" t="s">
        <v>530</v>
      </c>
      <c r="AQ44" t="s">
        <v>898</v>
      </c>
    </row>
    <row r="45" spans="1:43" x14ac:dyDescent="0.25">
      <c r="A45">
        <v>23524389</v>
      </c>
      <c r="B45" s="6" t="s">
        <v>20</v>
      </c>
      <c r="C45" t="s">
        <v>531</v>
      </c>
      <c r="D45" t="s">
        <v>711</v>
      </c>
      <c r="E45">
        <v>1</v>
      </c>
      <c r="F45">
        <v>1</v>
      </c>
      <c r="G45" t="s">
        <v>25</v>
      </c>
      <c r="H45" t="s">
        <v>664</v>
      </c>
      <c r="I45" t="s">
        <v>25</v>
      </c>
      <c r="J45" s="14">
        <v>45896.565358796295</v>
      </c>
      <c r="K45" s="14">
        <v>45896.565324074072</v>
      </c>
      <c r="L45" s="14">
        <v>45901.906875000001</v>
      </c>
      <c r="N45">
        <v>0</v>
      </c>
      <c r="O45" t="s">
        <v>762</v>
      </c>
      <c r="P45">
        <v>491</v>
      </c>
      <c r="Q45" t="s">
        <v>763</v>
      </c>
      <c r="R45">
        <v>43093969</v>
      </c>
      <c r="S45" t="s">
        <v>532</v>
      </c>
      <c r="W45" t="s">
        <v>765</v>
      </c>
      <c r="Y45">
        <v>3137056214</v>
      </c>
      <c r="AB45" t="s">
        <v>899</v>
      </c>
      <c r="AC45" t="s">
        <v>663</v>
      </c>
      <c r="AD45" t="s">
        <v>767</v>
      </c>
      <c r="AE45" t="s">
        <v>662</v>
      </c>
      <c r="AF45">
        <v>5</v>
      </c>
      <c r="AG45" s="20">
        <v>-7562067659</v>
      </c>
      <c r="AH45" s="20">
        <v>626019533</v>
      </c>
      <c r="AI45" t="s">
        <v>837</v>
      </c>
      <c r="AN45" t="s">
        <v>772</v>
      </c>
      <c r="AO45" t="s">
        <v>773</v>
      </c>
      <c r="AP45" t="s">
        <v>534</v>
      </c>
      <c r="AQ45" t="s">
        <v>900</v>
      </c>
    </row>
    <row r="46" spans="1:43" x14ac:dyDescent="0.25">
      <c r="A46">
        <v>23524401</v>
      </c>
      <c r="B46" s="6" t="s">
        <v>20</v>
      </c>
      <c r="C46" t="s">
        <v>246</v>
      </c>
      <c r="D46" t="s">
        <v>711</v>
      </c>
      <c r="E46">
        <v>1</v>
      </c>
      <c r="F46">
        <v>1</v>
      </c>
      <c r="G46" t="s">
        <v>25</v>
      </c>
      <c r="H46" t="s">
        <v>664</v>
      </c>
      <c r="I46" t="s">
        <v>25</v>
      </c>
      <c r="J46" s="14">
        <v>45896.570937500001</v>
      </c>
      <c r="K46" s="14">
        <v>45896.570891203701</v>
      </c>
      <c r="L46" s="14">
        <v>45901.906875000001</v>
      </c>
      <c r="N46">
        <v>0</v>
      </c>
      <c r="O46" t="s">
        <v>762</v>
      </c>
      <c r="P46">
        <v>491</v>
      </c>
      <c r="Q46" t="s">
        <v>763</v>
      </c>
      <c r="R46">
        <v>1043605178</v>
      </c>
      <c r="S46" t="s">
        <v>247</v>
      </c>
      <c r="U46" t="s">
        <v>901</v>
      </c>
      <c r="V46" t="s">
        <v>902</v>
      </c>
      <c r="W46" t="s">
        <v>765</v>
      </c>
      <c r="Y46">
        <v>3044259915</v>
      </c>
      <c r="AB46" t="s">
        <v>903</v>
      </c>
      <c r="AC46" t="s">
        <v>663</v>
      </c>
      <c r="AD46" t="s">
        <v>767</v>
      </c>
      <c r="AE46" t="s">
        <v>662</v>
      </c>
      <c r="AF46">
        <v>5</v>
      </c>
      <c r="AG46" s="20">
        <v>-7561571996</v>
      </c>
      <c r="AH46" s="20">
        <v>627702035</v>
      </c>
      <c r="AI46" t="s">
        <v>837</v>
      </c>
      <c r="AN46" t="s">
        <v>772</v>
      </c>
      <c r="AO46" t="s">
        <v>773</v>
      </c>
      <c r="AP46" t="s">
        <v>249</v>
      </c>
      <c r="AQ46" t="s">
        <v>904</v>
      </c>
    </row>
    <row r="47" spans="1:43" x14ac:dyDescent="0.25">
      <c r="A47">
        <v>23524412</v>
      </c>
      <c r="B47" s="6" t="s">
        <v>20</v>
      </c>
      <c r="C47" t="s">
        <v>250</v>
      </c>
      <c r="D47" t="s">
        <v>711</v>
      </c>
      <c r="E47">
        <v>1</v>
      </c>
      <c r="F47">
        <v>1</v>
      </c>
      <c r="G47" t="s">
        <v>25</v>
      </c>
      <c r="H47" t="s">
        <v>664</v>
      </c>
      <c r="I47" t="s">
        <v>25</v>
      </c>
      <c r="J47" s="14">
        <v>45896.574641203704</v>
      </c>
      <c r="K47" s="14">
        <v>45896.574606481481</v>
      </c>
      <c r="L47" s="14">
        <v>45901.906631944446</v>
      </c>
      <c r="N47">
        <v>0</v>
      </c>
      <c r="O47" t="s">
        <v>762</v>
      </c>
      <c r="P47">
        <v>491</v>
      </c>
      <c r="Q47" t="s">
        <v>763</v>
      </c>
      <c r="R47">
        <v>1043605178</v>
      </c>
      <c r="S47" t="s">
        <v>247</v>
      </c>
      <c r="U47" t="s">
        <v>901</v>
      </c>
      <c r="V47" t="s">
        <v>902</v>
      </c>
      <c r="W47" t="s">
        <v>765</v>
      </c>
      <c r="Y47">
        <v>3019527077</v>
      </c>
      <c r="AB47" t="s">
        <v>905</v>
      </c>
      <c r="AC47" t="s">
        <v>663</v>
      </c>
      <c r="AD47" t="s">
        <v>767</v>
      </c>
      <c r="AE47" t="s">
        <v>662</v>
      </c>
      <c r="AF47">
        <v>5</v>
      </c>
      <c r="AG47" s="20">
        <v>-7561572878</v>
      </c>
      <c r="AH47" s="20">
        <v>627703955</v>
      </c>
      <c r="AI47" t="s">
        <v>837</v>
      </c>
      <c r="AN47" t="s">
        <v>772</v>
      </c>
      <c r="AO47" t="s">
        <v>773</v>
      </c>
      <c r="AP47" t="s">
        <v>252</v>
      </c>
      <c r="AQ47" t="s">
        <v>906</v>
      </c>
    </row>
    <row r="48" spans="1:43" x14ac:dyDescent="0.25">
      <c r="A48">
        <v>23525071</v>
      </c>
      <c r="B48" s="6" t="s">
        <v>20</v>
      </c>
      <c r="C48" t="s">
        <v>907</v>
      </c>
      <c r="D48" t="s">
        <v>711</v>
      </c>
      <c r="E48">
        <v>1</v>
      </c>
      <c r="F48">
        <v>1</v>
      </c>
      <c r="G48" t="s">
        <v>25</v>
      </c>
      <c r="H48" t="s">
        <v>664</v>
      </c>
      <c r="I48" t="s">
        <v>25</v>
      </c>
      <c r="J48" s="14">
        <v>45897.320648148147</v>
      </c>
      <c r="K48" s="14">
        <v>45897.320601851854</v>
      </c>
      <c r="L48" s="14">
        <v>45901.906712962962</v>
      </c>
      <c r="N48">
        <v>0</v>
      </c>
      <c r="O48" t="s">
        <v>762</v>
      </c>
      <c r="P48">
        <v>491</v>
      </c>
      <c r="Q48" t="s">
        <v>763</v>
      </c>
      <c r="R48">
        <v>71140010</v>
      </c>
      <c r="S48" t="s">
        <v>536</v>
      </c>
      <c r="U48" t="s">
        <v>908</v>
      </c>
      <c r="W48" t="s">
        <v>765</v>
      </c>
      <c r="Y48">
        <v>3243598377</v>
      </c>
      <c r="AB48" t="s">
        <v>909</v>
      </c>
      <c r="AC48" t="s">
        <v>663</v>
      </c>
      <c r="AD48" t="s">
        <v>767</v>
      </c>
      <c r="AE48" t="s">
        <v>662</v>
      </c>
      <c r="AF48">
        <v>5</v>
      </c>
      <c r="AG48" s="20">
        <v>-7565491</v>
      </c>
      <c r="AH48" s="20">
        <v>618163</v>
      </c>
      <c r="AI48" t="s">
        <v>837</v>
      </c>
      <c r="AN48" t="s">
        <v>772</v>
      </c>
      <c r="AO48" t="s">
        <v>773</v>
      </c>
      <c r="AP48" t="s">
        <v>538</v>
      </c>
      <c r="AQ48" t="s">
        <v>910</v>
      </c>
    </row>
    <row r="49" spans="1:43" x14ac:dyDescent="0.25">
      <c r="A49">
        <v>23525108</v>
      </c>
      <c r="B49" s="6" t="s">
        <v>20</v>
      </c>
      <c r="C49" t="s">
        <v>253</v>
      </c>
      <c r="D49" t="s">
        <v>711</v>
      </c>
      <c r="E49">
        <v>1</v>
      </c>
      <c r="F49">
        <v>1</v>
      </c>
      <c r="G49" t="s">
        <v>25</v>
      </c>
      <c r="H49" t="s">
        <v>664</v>
      </c>
      <c r="I49" t="s">
        <v>25</v>
      </c>
      <c r="J49" s="14">
        <v>45897.359189814815</v>
      </c>
      <c r="K49" s="14">
        <v>45897.359143518515</v>
      </c>
      <c r="L49" s="14">
        <v>45901.906817129631</v>
      </c>
      <c r="N49">
        <v>0</v>
      </c>
      <c r="O49" t="s">
        <v>762</v>
      </c>
      <c r="P49">
        <v>491</v>
      </c>
      <c r="Q49" t="s">
        <v>763</v>
      </c>
      <c r="R49">
        <v>70721558</v>
      </c>
      <c r="S49" t="s">
        <v>254</v>
      </c>
      <c r="U49" t="s">
        <v>911</v>
      </c>
      <c r="W49" t="s">
        <v>765</v>
      </c>
      <c r="Y49">
        <v>3136490905</v>
      </c>
      <c r="AB49" t="s">
        <v>912</v>
      </c>
      <c r="AC49" t="s">
        <v>663</v>
      </c>
      <c r="AD49" t="s">
        <v>767</v>
      </c>
      <c r="AE49" t="s">
        <v>662</v>
      </c>
      <c r="AF49">
        <v>5</v>
      </c>
      <c r="AG49" s="20">
        <v>-7555720147</v>
      </c>
      <c r="AH49" s="20">
        <v>625687086</v>
      </c>
      <c r="AI49" t="s">
        <v>837</v>
      </c>
      <c r="AN49" t="s">
        <v>772</v>
      </c>
      <c r="AO49" t="s">
        <v>773</v>
      </c>
      <c r="AP49" t="s">
        <v>256</v>
      </c>
      <c r="AQ49" t="s">
        <v>913</v>
      </c>
    </row>
    <row r="50" spans="1:43" x14ac:dyDescent="0.25">
      <c r="A50">
        <v>23525817</v>
      </c>
      <c r="B50" s="6" t="s">
        <v>20</v>
      </c>
      <c r="C50" t="s">
        <v>914</v>
      </c>
      <c r="D50" t="s">
        <v>711</v>
      </c>
      <c r="E50">
        <v>1</v>
      </c>
      <c r="F50">
        <v>1</v>
      </c>
      <c r="G50" t="s">
        <v>25</v>
      </c>
      <c r="H50" t="s">
        <v>664</v>
      </c>
      <c r="I50" t="s">
        <v>25</v>
      </c>
      <c r="J50" s="14">
        <v>45897.669988425929</v>
      </c>
      <c r="K50" s="14">
        <v>45897.669953703706</v>
      </c>
      <c r="L50" s="14">
        <v>45901.906539351854</v>
      </c>
      <c r="N50">
        <v>0</v>
      </c>
      <c r="O50" t="s">
        <v>762</v>
      </c>
      <c r="P50">
        <v>491</v>
      </c>
      <c r="Q50" t="s">
        <v>763</v>
      </c>
      <c r="R50">
        <v>71526688</v>
      </c>
      <c r="S50" t="s">
        <v>540</v>
      </c>
      <c r="W50" t="s">
        <v>765</v>
      </c>
      <c r="Y50">
        <v>3136882654</v>
      </c>
      <c r="AB50" t="s">
        <v>915</v>
      </c>
      <c r="AC50" t="s">
        <v>663</v>
      </c>
      <c r="AD50" t="s">
        <v>767</v>
      </c>
      <c r="AE50" t="s">
        <v>662</v>
      </c>
      <c r="AF50">
        <v>5</v>
      </c>
      <c r="AG50" s="20">
        <v>-7553945816</v>
      </c>
      <c r="AH50" s="20">
        <v>624924744</v>
      </c>
      <c r="AI50" t="s">
        <v>837</v>
      </c>
      <c r="AN50" t="s">
        <v>772</v>
      </c>
      <c r="AO50" t="s">
        <v>773</v>
      </c>
      <c r="AP50" t="s">
        <v>542</v>
      </c>
      <c r="AQ50" t="s">
        <v>916</v>
      </c>
    </row>
    <row r="51" spans="1:43" x14ac:dyDescent="0.25">
      <c r="A51">
        <v>23525869</v>
      </c>
      <c r="B51" s="6" t="s">
        <v>20</v>
      </c>
      <c r="C51" t="s">
        <v>917</v>
      </c>
      <c r="D51" t="s">
        <v>711</v>
      </c>
      <c r="E51">
        <v>1</v>
      </c>
      <c r="F51">
        <v>1</v>
      </c>
      <c r="G51" t="s">
        <v>25</v>
      </c>
      <c r="H51" t="s">
        <v>664</v>
      </c>
      <c r="I51" t="s">
        <v>25</v>
      </c>
      <c r="J51" s="14">
        <v>45897.70553240741</v>
      </c>
      <c r="K51" s="14">
        <v>45897.705497685187</v>
      </c>
      <c r="L51" s="14">
        <v>45901.906967592593</v>
      </c>
      <c r="N51">
        <v>0</v>
      </c>
      <c r="O51" t="s">
        <v>762</v>
      </c>
      <c r="P51">
        <v>491</v>
      </c>
      <c r="Q51" t="s">
        <v>763</v>
      </c>
      <c r="R51">
        <v>43973562</v>
      </c>
      <c r="S51" t="s">
        <v>258</v>
      </c>
      <c r="U51" t="s">
        <v>918</v>
      </c>
      <c r="V51" t="s">
        <v>919</v>
      </c>
      <c r="W51" t="s">
        <v>765</v>
      </c>
      <c r="Y51">
        <v>3008655308</v>
      </c>
      <c r="AB51" t="s">
        <v>920</v>
      </c>
      <c r="AC51" t="s">
        <v>663</v>
      </c>
      <c r="AD51" t="s">
        <v>767</v>
      </c>
      <c r="AE51" t="s">
        <v>662</v>
      </c>
      <c r="AF51">
        <v>5</v>
      </c>
      <c r="AG51" s="20">
        <v>-75539629</v>
      </c>
      <c r="AH51" s="20">
        <v>6239368</v>
      </c>
      <c r="AI51" t="s">
        <v>837</v>
      </c>
      <c r="AN51" t="s">
        <v>772</v>
      </c>
      <c r="AO51" t="s">
        <v>773</v>
      </c>
      <c r="AP51" t="s">
        <v>260</v>
      </c>
      <c r="AQ51" t="s">
        <v>921</v>
      </c>
    </row>
    <row r="52" spans="1:43" x14ac:dyDescent="0.25">
      <c r="A52">
        <v>23526285</v>
      </c>
      <c r="B52" s="6" t="s">
        <v>20</v>
      </c>
      <c r="C52" t="s">
        <v>922</v>
      </c>
      <c r="D52" t="s">
        <v>711</v>
      </c>
      <c r="E52">
        <v>1</v>
      </c>
      <c r="F52">
        <v>1</v>
      </c>
      <c r="G52" t="s">
        <v>25</v>
      </c>
      <c r="H52" t="s">
        <v>664</v>
      </c>
      <c r="I52" t="s">
        <v>25</v>
      </c>
      <c r="J52" s="14">
        <v>45898.360405092593</v>
      </c>
      <c r="K52" s="14">
        <v>45898.36037037037</v>
      </c>
      <c r="L52" s="14">
        <v>45901.906967592593</v>
      </c>
      <c r="N52">
        <v>0</v>
      </c>
      <c r="O52" t="s">
        <v>762</v>
      </c>
      <c r="P52">
        <v>491</v>
      </c>
      <c r="Q52" t="s">
        <v>763</v>
      </c>
      <c r="R52">
        <v>1088270938</v>
      </c>
      <c r="S52" t="s">
        <v>160</v>
      </c>
      <c r="U52" t="s">
        <v>923</v>
      </c>
      <c r="W52" t="s">
        <v>765</v>
      </c>
      <c r="Y52">
        <v>3015620695</v>
      </c>
      <c r="AB52" t="s">
        <v>668</v>
      </c>
      <c r="AC52" t="s">
        <v>663</v>
      </c>
      <c r="AD52" t="s">
        <v>767</v>
      </c>
      <c r="AE52" t="s">
        <v>662</v>
      </c>
      <c r="AF52">
        <v>5</v>
      </c>
      <c r="AG52">
        <v>-75</v>
      </c>
      <c r="AH52">
        <v>6</v>
      </c>
      <c r="AI52" t="s">
        <v>837</v>
      </c>
      <c r="AN52" t="s">
        <v>772</v>
      </c>
      <c r="AO52" t="s">
        <v>773</v>
      </c>
      <c r="AP52" t="s">
        <v>162</v>
      </c>
      <c r="AQ52" t="s">
        <v>660</v>
      </c>
    </row>
    <row r="53" spans="1:43" x14ac:dyDescent="0.25">
      <c r="A53">
        <v>23526342</v>
      </c>
      <c r="B53" s="6" t="s">
        <v>20</v>
      </c>
      <c r="C53" t="s">
        <v>924</v>
      </c>
      <c r="D53" t="s">
        <v>711</v>
      </c>
      <c r="E53">
        <v>1</v>
      </c>
      <c r="F53">
        <v>1</v>
      </c>
      <c r="G53" t="s">
        <v>25</v>
      </c>
      <c r="H53" t="s">
        <v>664</v>
      </c>
      <c r="I53" t="s">
        <v>25</v>
      </c>
      <c r="J53" s="14">
        <v>45898.385694444441</v>
      </c>
      <c r="K53" s="14">
        <v>45898.385648148149</v>
      </c>
      <c r="L53" s="14">
        <v>45901.906770833331</v>
      </c>
      <c r="N53">
        <v>0</v>
      </c>
      <c r="O53" t="s">
        <v>762</v>
      </c>
      <c r="P53">
        <v>491</v>
      </c>
      <c r="Q53" t="s">
        <v>763</v>
      </c>
      <c r="R53">
        <v>71053524</v>
      </c>
      <c r="S53" t="s">
        <v>544</v>
      </c>
      <c r="W53" t="s">
        <v>765</v>
      </c>
      <c r="Y53">
        <v>3005253681</v>
      </c>
      <c r="AB53" t="s">
        <v>925</v>
      </c>
      <c r="AC53" t="s">
        <v>663</v>
      </c>
      <c r="AD53" t="s">
        <v>767</v>
      </c>
      <c r="AE53" t="s">
        <v>662</v>
      </c>
      <c r="AF53">
        <v>5</v>
      </c>
      <c r="AG53" s="20">
        <v>-7561313946</v>
      </c>
      <c r="AH53" s="20">
        <v>627520903</v>
      </c>
      <c r="AI53" t="s">
        <v>837</v>
      </c>
      <c r="AN53" t="s">
        <v>772</v>
      </c>
      <c r="AO53" t="s">
        <v>773</v>
      </c>
      <c r="AP53" t="s">
        <v>546</v>
      </c>
      <c r="AQ53" t="s">
        <v>926</v>
      </c>
    </row>
    <row r="54" spans="1:43" x14ac:dyDescent="0.25">
      <c r="A54">
        <v>23526634</v>
      </c>
      <c r="B54" s="6" t="s">
        <v>20</v>
      </c>
      <c r="C54" t="s">
        <v>927</v>
      </c>
      <c r="D54" t="s">
        <v>711</v>
      </c>
      <c r="E54">
        <v>1</v>
      </c>
      <c r="F54">
        <v>1</v>
      </c>
      <c r="G54" t="s">
        <v>25</v>
      </c>
      <c r="H54" t="s">
        <v>664</v>
      </c>
      <c r="I54" t="s">
        <v>25</v>
      </c>
      <c r="J54" s="14">
        <v>45898.529305555552</v>
      </c>
      <c r="K54" s="14">
        <v>45898.52925925926</v>
      </c>
      <c r="L54" s="14">
        <v>45901.906712962962</v>
      </c>
      <c r="N54">
        <v>0</v>
      </c>
      <c r="O54" t="s">
        <v>762</v>
      </c>
      <c r="P54">
        <v>491</v>
      </c>
      <c r="Q54" t="s">
        <v>763</v>
      </c>
      <c r="R54">
        <v>32017428</v>
      </c>
      <c r="S54" t="s">
        <v>262</v>
      </c>
      <c r="U54" t="s">
        <v>928</v>
      </c>
      <c r="W54" t="s">
        <v>765</v>
      </c>
      <c r="Y54">
        <v>3243407438</v>
      </c>
      <c r="AB54" t="s">
        <v>929</v>
      </c>
      <c r="AC54" t="s">
        <v>663</v>
      </c>
      <c r="AD54" t="s">
        <v>767</v>
      </c>
      <c r="AE54" t="s">
        <v>662</v>
      </c>
      <c r="AF54">
        <v>5</v>
      </c>
      <c r="AG54" s="20">
        <v>-75613854</v>
      </c>
      <c r="AH54" s="20">
        <v>6266726</v>
      </c>
      <c r="AI54" t="s">
        <v>837</v>
      </c>
      <c r="AN54" t="s">
        <v>772</v>
      </c>
      <c r="AO54" t="s">
        <v>773</v>
      </c>
      <c r="AP54" t="s">
        <v>264</v>
      </c>
      <c r="AQ54" t="s">
        <v>930</v>
      </c>
    </row>
    <row r="55" spans="1:43" x14ac:dyDescent="0.25">
      <c r="A55">
        <v>23527385</v>
      </c>
      <c r="B55" s="6" t="s">
        <v>20</v>
      </c>
      <c r="C55" t="s">
        <v>931</v>
      </c>
      <c r="D55" t="s">
        <v>711</v>
      </c>
      <c r="E55">
        <v>1</v>
      </c>
      <c r="F55">
        <v>1</v>
      </c>
      <c r="G55" t="s">
        <v>25</v>
      </c>
      <c r="H55" t="s">
        <v>664</v>
      </c>
      <c r="I55" t="s">
        <v>25</v>
      </c>
      <c r="J55" s="14">
        <v>45901.304571759261</v>
      </c>
      <c r="K55" s="14">
        <v>45901.304525462961</v>
      </c>
      <c r="L55" s="14">
        <v>45901.906875000001</v>
      </c>
      <c r="N55">
        <v>0</v>
      </c>
      <c r="O55" t="s">
        <v>762</v>
      </c>
      <c r="P55">
        <v>491</v>
      </c>
      <c r="Q55" t="s">
        <v>763</v>
      </c>
      <c r="R55">
        <v>43611088</v>
      </c>
      <c r="S55" t="s">
        <v>548</v>
      </c>
      <c r="U55" t="s">
        <v>932</v>
      </c>
      <c r="V55" t="s">
        <v>933</v>
      </c>
      <c r="W55" t="s">
        <v>765</v>
      </c>
      <c r="Y55">
        <v>3015783611</v>
      </c>
      <c r="AB55" t="s">
        <v>672</v>
      </c>
      <c r="AC55" t="s">
        <v>663</v>
      </c>
      <c r="AD55" t="s">
        <v>767</v>
      </c>
      <c r="AE55" t="s">
        <v>662</v>
      </c>
      <c r="AF55">
        <v>5</v>
      </c>
      <c r="AG55" s="20">
        <v>-75541347</v>
      </c>
      <c r="AH55" s="20">
        <v>6251962</v>
      </c>
      <c r="AI55" t="s">
        <v>837</v>
      </c>
      <c r="AN55" t="s">
        <v>772</v>
      </c>
      <c r="AO55" t="s">
        <v>773</v>
      </c>
      <c r="AP55" t="s">
        <v>550</v>
      </c>
      <c r="AQ55" t="s">
        <v>671</v>
      </c>
    </row>
    <row r="56" spans="1:43" x14ac:dyDescent="0.25">
      <c r="A56">
        <v>23527511</v>
      </c>
      <c r="B56" s="6" t="s">
        <v>20</v>
      </c>
      <c r="C56" t="s">
        <v>934</v>
      </c>
      <c r="D56" t="s">
        <v>711</v>
      </c>
      <c r="E56">
        <v>1</v>
      </c>
      <c r="F56">
        <v>1</v>
      </c>
      <c r="G56" t="s">
        <v>25</v>
      </c>
      <c r="H56" t="s">
        <v>664</v>
      </c>
      <c r="I56" t="s">
        <v>25</v>
      </c>
      <c r="J56" s="14">
        <v>45901.384305555555</v>
      </c>
      <c r="K56" s="14">
        <v>45901.384259259263</v>
      </c>
      <c r="L56" s="14">
        <v>45901.906921296293</v>
      </c>
      <c r="N56">
        <v>0</v>
      </c>
      <c r="O56" t="s">
        <v>762</v>
      </c>
      <c r="P56">
        <v>491</v>
      </c>
      <c r="Q56" t="s">
        <v>763</v>
      </c>
      <c r="R56">
        <v>98771870</v>
      </c>
      <c r="S56" t="s">
        <v>552</v>
      </c>
      <c r="W56" t="s">
        <v>765</v>
      </c>
      <c r="Y56">
        <v>3207605191</v>
      </c>
      <c r="AB56" t="s">
        <v>935</v>
      </c>
      <c r="AC56" t="s">
        <v>663</v>
      </c>
      <c r="AD56" t="s">
        <v>767</v>
      </c>
      <c r="AE56" t="s">
        <v>662</v>
      </c>
      <c r="AF56">
        <v>5</v>
      </c>
      <c r="AG56" s="20">
        <v>-7561125376</v>
      </c>
      <c r="AH56" s="20">
        <v>623420377</v>
      </c>
      <c r="AI56" t="s">
        <v>837</v>
      </c>
      <c r="AN56" t="s">
        <v>772</v>
      </c>
      <c r="AO56" t="s">
        <v>773</v>
      </c>
      <c r="AP56" t="s">
        <v>554</v>
      </c>
      <c r="AQ56" t="s">
        <v>936</v>
      </c>
    </row>
    <row r="57" spans="1:43" x14ac:dyDescent="0.25">
      <c r="A57">
        <v>23527573</v>
      </c>
      <c r="B57" s="6" t="s">
        <v>20</v>
      </c>
      <c r="C57" t="s">
        <v>937</v>
      </c>
      <c r="D57" t="s">
        <v>809</v>
      </c>
      <c r="E57">
        <v>1</v>
      </c>
      <c r="F57">
        <v>1</v>
      </c>
      <c r="G57" t="s">
        <v>25</v>
      </c>
      <c r="H57" t="s">
        <v>664</v>
      </c>
      <c r="I57" t="s">
        <v>25</v>
      </c>
      <c r="J57" s="14">
        <v>45901.404293981483</v>
      </c>
      <c r="K57" s="14">
        <v>45901.404247685183</v>
      </c>
      <c r="L57" s="14">
        <v>45901.906631944446</v>
      </c>
      <c r="N57">
        <v>0</v>
      </c>
      <c r="O57" t="s">
        <v>762</v>
      </c>
      <c r="P57">
        <v>491</v>
      </c>
      <c r="Q57" t="s">
        <v>763</v>
      </c>
      <c r="R57">
        <v>50895241</v>
      </c>
      <c r="S57" t="s">
        <v>164</v>
      </c>
      <c r="U57" t="s">
        <v>938</v>
      </c>
      <c r="V57" t="s">
        <v>939</v>
      </c>
      <c r="W57" t="s">
        <v>765</v>
      </c>
      <c r="Y57">
        <v>3145198283</v>
      </c>
      <c r="AB57" t="s">
        <v>698</v>
      </c>
      <c r="AC57" t="s">
        <v>663</v>
      </c>
      <c r="AD57" t="s">
        <v>767</v>
      </c>
      <c r="AE57" t="s">
        <v>691</v>
      </c>
      <c r="AF57">
        <v>360</v>
      </c>
      <c r="AG57" s="20">
        <v>-756029065</v>
      </c>
      <c r="AH57" s="20">
        <v>619130727</v>
      </c>
      <c r="AI57" t="s">
        <v>837</v>
      </c>
      <c r="AN57" t="s">
        <v>772</v>
      </c>
      <c r="AO57" t="s">
        <v>773</v>
      </c>
      <c r="AP57" t="s">
        <v>166</v>
      </c>
      <c r="AQ57" t="s">
        <v>697</v>
      </c>
    </row>
    <row r="58" spans="1:43" x14ac:dyDescent="0.25">
      <c r="A58">
        <v>23527590</v>
      </c>
      <c r="B58" s="6" t="s">
        <v>20</v>
      </c>
      <c r="C58" t="s">
        <v>555</v>
      </c>
      <c r="D58" t="s">
        <v>711</v>
      </c>
      <c r="E58">
        <v>1</v>
      </c>
      <c r="F58">
        <v>1</v>
      </c>
      <c r="G58" t="s">
        <v>25</v>
      </c>
      <c r="H58" t="s">
        <v>664</v>
      </c>
      <c r="I58" t="s">
        <v>25</v>
      </c>
      <c r="J58" s="14">
        <v>45901.409375000003</v>
      </c>
      <c r="K58" s="14">
        <v>45901.409328703703</v>
      </c>
      <c r="L58" s="14">
        <v>45901.906875000001</v>
      </c>
      <c r="N58">
        <v>0</v>
      </c>
      <c r="O58" t="s">
        <v>762</v>
      </c>
      <c r="P58">
        <v>491</v>
      </c>
      <c r="Q58" t="s">
        <v>763</v>
      </c>
      <c r="R58">
        <v>3364928</v>
      </c>
      <c r="S58" t="s">
        <v>556</v>
      </c>
      <c r="W58" t="s">
        <v>765</v>
      </c>
      <c r="Y58">
        <v>3216121063</v>
      </c>
      <c r="AB58" t="s">
        <v>940</v>
      </c>
      <c r="AC58" t="s">
        <v>663</v>
      </c>
      <c r="AD58" t="s">
        <v>767</v>
      </c>
      <c r="AE58" t="s">
        <v>662</v>
      </c>
      <c r="AF58">
        <v>5</v>
      </c>
      <c r="AG58" s="20">
        <v>-7563779034</v>
      </c>
      <c r="AH58" s="20">
        <v>617767249</v>
      </c>
      <c r="AI58" t="s">
        <v>837</v>
      </c>
      <c r="AN58" t="s">
        <v>772</v>
      </c>
      <c r="AO58" t="s">
        <v>773</v>
      </c>
      <c r="AP58" t="s">
        <v>558</v>
      </c>
      <c r="AQ58" t="s">
        <v>941</v>
      </c>
    </row>
    <row r="59" spans="1:43" x14ac:dyDescent="0.25">
      <c r="A59">
        <v>23527783</v>
      </c>
      <c r="B59" s="6" t="s">
        <v>20</v>
      </c>
      <c r="C59" t="s">
        <v>431</v>
      </c>
      <c r="D59" t="s">
        <v>711</v>
      </c>
      <c r="E59">
        <v>1</v>
      </c>
      <c r="F59">
        <v>1</v>
      </c>
      <c r="G59" t="s">
        <v>25</v>
      </c>
      <c r="H59" t="s">
        <v>664</v>
      </c>
      <c r="I59" t="s">
        <v>25</v>
      </c>
      <c r="J59" s="14">
        <v>45901.49322916667</v>
      </c>
      <c r="K59" s="14">
        <v>45901.493194444447</v>
      </c>
      <c r="L59" s="14">
        <v>45901.906539351854</v>
      </c>
      <c r="N59">
        <v>0</v>
      </c>
      <c r="O59" t="s">
        <v>762</v>
      </c>
      <c r="P59">
        <v>491</v>
      </c>
      <c r="Q59" t="s">
        <v>763</v>
      </c>
      <c r="R59">
        <v>39325587</v>
      </c>
      <c r="S59" t="s">
        <v>432</v>
      </c>
      <c r="U59" t="s">
        <v>942</v>
      </c>
      <c r="W59" t="s">
        <v>765</v>
      </c>
      <c r="Y59">
        <v>3053583452</v>
      </c>
      <c r="AB59" t="s">
        <v>943</v>
      </c>
      <c r="AC59" t="s">
        <v>663</v>
      </c>
      <c r="AD59" t="s">
        <v>767</v>
      </c>
      <c r="AE59" t="s">
        <v>662</v>
      </c>
      <c r="AF59">
        <v>5</v>
      </c>
      <c r="AG59" s="20">
        <v>-75648434</v>
      </c>
      <c r="AH59" s="20">
        <v>6273125</v>
      </c>
      <c r="AI59" t="s">
        <v>837</v>
      </c>
      <c r="AN59" t="s">
        <v>801</v>
      </c>
      <c r="AO59" t="s">
        <v>773</v>
      </c>
      <c r="AP59" t="s">
        <v>434</v>
      </c>
      <c r="AQ59" t="s">
        <v>944</v>
      </c>
    </row>
    <row r="60" spans="1:43" x14ac:dyDescent="0.25">
      <c r="A60">
        <v>23527915</v>
      </c>
      <c r="B60" s="6" t="s">
        <v>20</v>
      </c>
      <c r="C60" t="s">
        <v>945</v>
      </c>
      <c r="D60" t="s">
        <v>711</v>
      </c>
      <c r="E60">
        <v>1</v>
      </c>
      <c r="F60">
        <v>1</v>
      </c>
      <c r="G60" t="s">
        <v>25</v>
      </c>
      <c r="H60" t="s">
        <v>664</v>
      </c>
      <c r="I60" t="s">
        <v>25</v>
      </c>
      <c r="J60" s="14">
        <v>45901.576319444444</v>
      </c>
      <c r="K60" s="14">
        <v>45901.576284722221</v>
      </c>
      <c r="L60" s="14">
        <v>45901.906631944446</v>
      </c>
      <c r="N60">
        <v>0</v>
      </c>
      <c r="O60" t="s">
        <v>762</v>
      </c>
      <c r="P60">
        <v>491</v>
      </c>
      <c r="Q60" t="s">
        <v>763</v>
      </c>
      <c r="R60">
        <v>43492964</v>
      </c>
      <c r="S60" t="s">
        <v>168</v>
      </c>
      <c r="U60" t="s">
        <v>946</v>
      </c>
      <c r="W60" t="s">
        <v>765</v>
      </c>
      <c r="Y60">
        <v>3004615588</v>
      </c>
      <c r="AB60" t="s">
        <v>670</v>
      </c>
      <c r="AC60" t="s">
        <v>663</v>
      </c>
      <c r="AD60" t="s">
        <v>767</v>
      </c>
      <c r="AE60" t="s">
        <v>662</v>
      </c>
      <c r="AF60">
        <v>5</v>
      </c>
      <c r="AG60">
        <v>-75</v>
      </c>
      <c r="AH60">
        <v>6</v>
      </c>
      <c r="AI60" t="s">
        <v>837</v>
      </c>
      <c r="AN60" t="s">
        <v>772</v>
      </c>
      <c r="AO60" t="s">
        <v>773</v>
      </c>
      <c r="AP60" t="s">
        <v>170</v>
      </c>
      <c r="AQ60" t="s">
        <v>669</v>
      </c>
    </row>
    <row r="61" spans="1:43" x14ac:dyDescent="0.25">
      <c r="A61">
        <v>23527960</v>
      </c>
      <c r="B61" s="6" t="s">
        <v>20</v>
      </c>
      <c r="C61" t="s">
        <v>947</v>
      </c>
      <c r="D61" t="s">
        <v>711</v>
      </c>
      <c r="E61">
        <v>1</v>
      </c>
      <c r="F61">
        <v>1</v>
      </c>
      <c r="G61" t="s">
        <v>25</v>
      </c>
      <c r="H61" t="s">
        <v>664</v>
      </c>
      <c r="I61" t="s">
        <v>25</v>
      </c>
      <c r="J61" s="14">
        <v>45901.601122685184</v>
      </c>
      <c r="K61" s="14">
        <v>45901.601087962961</v>
      </c>
      <c r="L61" s="14">
        <v>45901.906539351854</v>
      </c>
      <c r="N61">
        <v>0</v>
      </c>
      <c r="O61" t="s">
        <v>762</v>
      </c>
      <c r="P61">
        <v>491</v>
      </c>
      <c r="Q61" t="s">
        <v>763</v>
      </c>
      <c r="R61">
        <v>1076321115</v>
      </c>
      <c r="S61" t="s">
        <v>560</v>
      </c>
      <c r="U61" t="s">
        <v>948</v>
      </c>
      <c r="W61" t="s">
        <v>765</v>
      </c>
      <c r="Y61">
        <v>3205919125</v>
      </c>
      <c r="AB61" t="s">
        <v>949</v>
      </c>
      <c r="AC61" t="s">
        <v>663</v>
      </c>
      <c r="AD61" t="s">
        <v>767</v>
      </c>
      <c r="AE61" t="s">
        <v>662</v>
      </c>
      <c r="AF61">
        <v>5</v>
      </c>
      <c r="AG61" s="20">
        <v>-7564260271</v>
      </c>
      <c r="AH61" s="20">
        <v>617312444</v>
      </c>
      <c r="AI61" t="s">
        <v>837</v>
      </c>
      <c r="AN61" t="s">
        <v>772</v>
      </c>
      <c r="AO61" t="s">
        <v>773</v>
      </c>
      <c r="AP61" t="s">
        <v>562</v>
      </c>
      <c r="AQ61" t="s">
        <v>950</v>
      </c>
    </row>
    <row r="62" spans="1:43" x14ac:dyDescent="0.25">
      <c r="A62">
        <v>23528250</v>
      </c>
      <c r="B62" s="6" t="s">
        <v>20</v>
      </c>
      <c r="C62" t="s">
        <v>435</v>
      </c>
      <c r="D62" t="s">
        <v>809</v>
      </c>
      <c r="E62">
        <v>1</v>
      </c>
      <c r="F62">
        <v>1</v>
      </c>
      <c r="G62" t="s">
        <v>25</v>
      </c>
      <c r="H62" t="s">
        <v>664</v>
      </c>
      <c r="I62" t="s">
        <v>25</v>
      </c>
      <c r="J62" s="14">
        <v>45901.673750000002</v>
      </c>
      <c r="K62" s="14">
        <v>45901.673715277779</v>
      </c>
      <c r="L62" s="14">
        <v>45901.906875000001</v>
      </c>
      <c r="N62">
        <v>0</v>
      </c>
      <c r="O62" t="s">
        <v>762</v>
      </c>
      <c r="P62">
        <v>491</v>
      </c>
      <c r="Q62" t="s">
        <v>763</v>
      </c>
      <c r="R62">
        <v>42774390</v>
      </c>
      <c r="S62" t="s">
        <v>436</v>
      </c>
      <c r="T62">
        <v>2779999</v>
      </c>
      <c r="W62" t="s">
        <v>765</v>
      </c>
      <c r="X62">
        <v>2779999</v>
      </c>
      <c r="Y62">
        <v>3106003857</v>
      </c>
      <c r="AB62" t="s">
        <v>951</v>
      </c>
      <c r="AC62" t="s">
        <v>663</v>
      </c>
      <c r="AD62" t="s">
        <v>767</v>
      </c>
      <c r="AE62" t="s">
        <v>691</v>
      </c>
      <c r="AF62">
        <v>360</v>
      </c>
      <c r="AG62" s="20">
        <v>-75615165</v>
      </c>
      <c r="AH62" s="20">
        <v>6177743</v>
      </c>
      <c r="AI62" t="s">
        <v>837</v>
      </c>
      <c r="AN62" t="s">
        <v>801</v>
      </c>
      <c r="AO62" t="s">
        <v>773</v>
      </c>
      <c r="AP62" t="s">
        <v>438</v>
      </c>
      <c r="AQ62" t="s">
        <v>952</v>
      </c>
    </row>
    <row r="63" spans="1:43" x14ac:dyDescent="0.25">
      <c r="A63">
        <v>23528251</v>
      </c>
      <c r="B63" s="6" t="s">
        <v>20</v>
      </c>
      <c r="C63" t="s">
        <v>953</v>
      </c>
      <c r="D63" t="s">
        <v>711</v>
      </c>
      <c r="E63">
        <v>1</v>
      </c>
      <c r="F63">
        <v>1</v>
      </c>
      <c r="G63" t="s">
        <v>25</v>
      </c>
      <c r="H63" t="s">
        <v>664</v>
      </c>
      <c r="I63" t="s">
        <v>25</v>
      </c>
      <c r="J63" s="14">
        <v>45901.673900462964</v>
      </c>
      <c r="K63" s="14">
        <v>45901.67386574074</v>
      </c>
      <c r="L63" s="14">
        <v>45901.906712962962</v>
      </c>
      <c r="N63">
        <v>0</v>
      </c>
      <c r="O63" t="s">
        <v>762</v>
      </c>
      <c r="P63">
        <v>491</v>
      </c>
      <c r="Q63" t="s">
        <v>763</v>
      </c>
      <c r="R63">
        <v>11408710</v>
      </c>
      <c r="S63" t="s">
        <v>564</v>
      </c>
      <c r="U63" t="s">
        <v>954</v>
      </c>
      <c r="V63" t="s">
        <v>687</v>
      </c>
      <c r="W63" t="s">
        <v>765</v>
      </c>
      <c r="Y63">
        <v>3203168999</v>
      </c>
      <c r="AB63" t="s">
        <v>689</v>
      </c>
      <c r="AC63" t="s">
        <v>663</v>
      </c>
      <c r="AD63" t="s">
        <v>767</v>
      </c>
      <c r="AE63" t="s">
        <v>662</v>
      </c>
      <c r="AF63">
        <v>5</v>
      </c>
      <c r="AG63" s="20">
        <v>-7554001</v>
      </c>
      <c r="AH63" s="20">
        <v>6256113</v>
      </c>
      <c r="AI63" t="s">
        <v>837</v>
      </c>
      <c r="AN63" t="s">
        <v>772</v>
      </c>
      <c r="AO63" t="s">
        <v>773</v>
      </c>
      <c r="AP63" t="s">
        <v>566</v>
      </c>
      <c r="AQ63" t="s">
        <v>686</v>
      </c>
    </row>
    <row r="64" spans="1:43" x14ac:dyDescent="0.25">
      <c r="A64">
        <v>23514362</v>
      </c>
      <c r="B64" s="6" t="s">
        <v>93</v>
      </c>
      <c r="C64" t="s">
        <v>955</v>
      </c>
      <c r="D64" t="s">
        <v>711</v>
      </c>
      <c r="E64">
        <v>1</v>
      </c>
      <c r="F64">
        <v>1</v>
      </c>
      <c r="G64" t="s">
        <v>25</v>
      </c>
      <c r="H64" t="s">
        <v>718</v>
      </c>
      <c r="I64" t="s">
        <v>25</v>
      </c>
      <c r="J64" s="14">
        <v>45884.435127314813</v>
      </c>
      <c r="K64" s="14">
        <v>45884.435104166667</v>
      </c>
      <c r="L64" s="14">
        <v>45901.9065625</v>
      </c>
      <c r="N64">
        <v>0</v>
      </c>
      <c r="O64" t="s">
        <v>762</v>
      </c>
      <c r="P64">
        <v>491</v>
      </c>
      <c r="Q64" t="s">
        <v>763</v>
      </c>
      <c r="R64">
        <v>42936881</v>
      </c>
      <c r="S64" t="s">
        <v>173</v>
      </c>
      <c r="U64" t="s">
        <v>956</v>
      </c>
      <c r="V64" t="s">
        <v>957</v>
      </c>
      <c r="W64" t="s">
        <v>765</v>
      </c>
      <c r="Y64">
        <v>3106140540</v>
      </c>
      <c r="AB64" t="s">
        <v>958</v>
      </c>
      <c r="AC64" t="s">
        <v>663</v>
      </c>
      <c r="AD64" t="s">
        <v>767</v>
      </c>
      <c r="AE64" t="s">
        <v>662</v>
      </c>
      <c r="AF64">
        <v>5</v>
      </c>
      <c r="AG64" s="20">
        <v>-7553846041</v>
      </c>
      <c r="AH64" s="20">
        <v>623175329</v>
      </c>
      <c r="AI64" t="s">
        <v>959</v>
      </c>
      <c r="AJ64" t="s">
        <v>777</v>
      </c>
      <c r="AK64" t="s">
        <v>778</v>
      </c>
      <c r="AL64" s="15">
        <v>45888</v>
      </c>
      <c r="AN64" t="s">
        <v>772</v>
      </c>
      <c r="AO64" t="s">
        <v>773</v>
      </c>
      <c r="AP64" t="s">
        <v>175</v>
      </c>
      <c r="AQ64" t="s">
        <v>960</v>
      </c>
    </row>
    <row r="65" spans="1:43" x14ac:dyDescent="0.25">
      <c r="A65">
        <v>23521916</v>
      </c>
      <c r="B65" s="6" t="s">
        <v>93</v>
      </c>
      <c r="C65" t="s">
        <v>961</v>
      </c>
      <c r="D65" t="s">
        <v>711</v>
      </c>
      <c r="E65">
        <v>1</v>
      </c>
      <c r="F65">
        <v>1</v>
      </c>
      <c r="G65" t="s">
        <v>25</v>
      </c>
      <c r="H65" t="s">
        <v>718</v>
      </c>
      <c r="I65" t="s">
        <v>25</v>
      </c>
      <c r="J65" s="14">
        <v>45894.69972222222</v>
      </c>
      <c r="K65" s="14">
        <v>45894.699687499997</v>
      </c>
      <c r="L65" s="14">
        <v>45901.906724537039</v>
      </c>
      <c r="N65">
        <v>0</v>
      </c>
      <c r="O65" t="s">
        <v>762</v>
      </c>
      <c r="P65">
        <v>491</v>
      </c>
      <c r="Q65" t="s">
        <v>763</v>
      </c>
      <c r="R65">
        <v>43521664</v>
      </c>
      <c r="S65" t="s">
        <v>568</v>
      </c>
      <c r="U65" t="s">
        <v>962</v>
      </c>
      <c r="W65" t="s">
        <v>765</v>
      </c>
      <c r="Y65">
        <v>3016740809</v>
      </c>
      <c r="AB65" t="s">
        <v>963</v>
      </c>
      <c r="AC65" t="s">
        <v>663</v>
      </c>
      <c r="AD65" t="s">
        <v>767</v>
      </c>
      <c r="AE65" t="s">
        <v>662</v>
      </c>
      <c r="AF65">
        <v>5</v>
      </c>
      <c r="AG65" s="20">
        <v>-756501552</v>
      </c>
      <c r="AH65" s="20">
        <v>617795724</v>
      </c>
      <c r="AI65" t="s">
        <v>959</v>
      </c>
      <c r="AJ65" t="s">
        <v>777</v>
      </c>
      <c r="AK65" t="s">
        <v>778</v>
      </c>
      <c r="AL65" s="15">
        <v>45895</v>
      </c>
      <c r="AN65" t="s">
        <v>772</v>
      </c>
      <c r="AO65" t="s">
        <v>773</v>
      </c>
      <c r="AP65" t="s">
        <v>570</v>
      </c>
      <c r="AQ65" t="s">
        <v>964</v>
      </c>
    </row>
    <row r="66" spans="1:43" x14ac:dyDescent="0.25">
      <c r="A66">
        <v>23522804</v>
      </c>
      <c r="B66" s="6" t="s">
        <v>93</v>
      </c>
      <c r="C66" t="s">
        <v>965</v>
      </c>
      <c r="D66" t="s">
        <v>711</v>
      </c>
      <c r="E66">
        <v>1</v>
      </c>
      <c r="F66">
        <v>1</v>
      </c>
      <c r="G66" t="s">
        <v>25</v>
      </c>
      <c r="H66" t="s">
        <v>718</v>
      </c>
      <c r="I66" t="s">
        <v>25</v>
      </c>
      <c r="J66" s="14">
        <v>45895.475393518522</v>
      </c>
      <c r="K66" s="14">
        <v>45895.475370370368</v>
      </c>
      <c r="L66" s="14">
        <v>45901.906701388885</v>
      </c>
      <c r="N66">
        <v>0</v>
      </c>
      <c r="O66" t="s">
        <v>762</v>
      </c>
      <c r="P66">
        <v>491</v>
      </c>
      <c r="Q66" t="s">
        <v>763</v>
      </c>
      <c r="R66">
        <v>32181256</v>
      </c>
      <c r="S66" t="s">
        <v>572</v>
      </c>
      <c r="U66" t="s">
        <v>966</v>
      </c>
      <c r="V66" t="s">
        <v>967</v>
      </c>
      <c r="W66" t="s">
        <v>765</v>
      </c>
      <c r="Y66">
        <v>3167128877</v>
      </c>
      <c r="AB66" t="s">
        <v>968</v>
      </c>
      <c r="AC66" t="s">
        <v>663</v>
      </c>
      <c r="AD66" t="s">
        <v>767</v>
      </c>
      <c r="AE66" t="s">
        <v>662</v>
      </c>
      <c r="AF66">
        <v>5</v>
      </c>
      <c r="AG66" s="20">
        <v>-7554157747</v>
      </c>
      <c r="AH66" s="20">
        <v>624619277</v>
      </c>
      <c r="AI66" t="s">
        <v>959</v>
      </c>
      <c r="AN66" t="s">
        <v>772</v>
      </c>
      <c r="AO66" t="s">
        <v>773</v>
      </c>
      <c r="AP66" t="s">
        <v>574</v>
      </c>
      <c r="AQ66" t="s">
        <v>969</v>
      </c>
    </row>
    <row r="67" spans="1:43" x14ac:dyDescent="0.25">
      <c r="A67">
        <v>23527535</v>
      </c>
      <c r="B67" s="6" t="s">
        <v>93</v>
      </c>
      <c r="C67" t="s">
        <v>575</v>
      </c>
      <c r="D67" t="s">
        <v>711</v>
      </c>
      <c r="E67">
        <v>1</v>
      </c>
      <c r="F67">
        <v>1</v>
      </c>
      <c r="G67" t="s">
        <v>25</v>
      </c>
      <c r="H67" t="s">
        <v>718</v>
      </c>
      <c r="I67" t="s">
        <v>25</v>
      </c>
      <c r="J67" s="14">
        <v>45901.395254629628</v>
      </c>
      <c r="K67" s="14">
        <v>45901.395219907405</v>
      </c>
      <c r="L67" s="14">
        <v>45901.906805555554</v>
      </c>
      <c r="N67">
        <v>0</v>
      </c>
      <c r="O67" t="s">
        <v>762</v>
      </c>
      <c r="P67">
        <v>491</v>
      </c>
      <c r="Q67" t="s">
        <v>763</v>
      </c>
      <c r="R67">
        <v>70107345</v>
      </c>
      <c r="S67" t="s">
        <v>576</v>
      </c>
      <c r="U67" t="s">
        <v>970</v>
      </c>
      <c r="W67" t="s">
        <v>765</v>
      </c>
      <c r="Y67">
        <v>3228520043</v>
      </c>
      <c r="AB67" t="s">
        <v>971</v>
      </c>
      <c r="AC67" t="s">
        <v>663</v>
      </c>
      <c r="AD67" t="s">
        <v>767</v>
      </c>
      <c r="AE67" t="s">
        <v>662</v>
      </c>
      <c r="AF67">
        <v>5</v>
      </c>
      <c r="AG67" s="20">
        <v>-7559312036</v>
      </c>
      <c r="AH67" s="20">
        <v>621875146</v>
      </c>
      <c r="AI67" t="s">
        <v>959</v>
      </c>
      <c r="AN67" t="s">
        <v>772</v>
      </c>
      <c r="AO67" t="s">
        <v>773</v>
      </c>
      <c r="AP67" t="s">
        <v>578</v>
      </c>
      <c r="AQ67" t="s">
        <v>972</v>
      </c>
    </row>
  </sheetData>
  <autoFilter ref="A1:AW1" xr:uid="{491E1DB2-B54D-46E7-8066-E27AEE42D08F}"/>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vt:lpstr>
      <vt:lpstr>INGRESO DIARIO</vt:lpstr>
      <vt:lpstr>491 PREP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Hector Alejandro Gaviria</cp:lastModifiedBy>
  <cp:revision/>
  <dcterms:created xsi:type="dcterms:W3CDTF">2024-09-17T17:17:06Z</dcterms:created>
  <dcterms:modified xsi:type="dcterms:W3CDTF">2025-10-07T14:33:54Z</dcterms:modified>
  <cp:category/>
  <cp:contentStatus/>
</cp:coreProperties>
</file>