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-Plan History" sheetId="1" r:id="rId4"/>
    <sheet state="visible" name="Cleaned" sheetId="2" r:id="rId5"/>
  </sheets>
  <definedNames/>
  <calcPr/>
  <extLst>
    <ext uri="GoogleSheetsCustomDataVersion1">
      <go:sheetsCustomData xmlns:go="http://customooxmlschemas.google.com/" r:id="rId6" roundtripDataSignature="AMtx7mg75VjwTgPT8LKw1MhWHUMwOHUz4w=="/>
    </ext>
  </extLst>
</workbook>
</file>

<file path=xl/sharedStrings.xml><?xml version="1.0" encoding="utf-8"?>
<sst xmlns="http://schemas.openxmlformats.org/spreadsheetml/2006/main" count="3947" uniqueCount="151">
  <si>
    <t>ID #</t>
  </si>
  <si>
    <t>FISCAL YEARS</t>
  </si>
  <si>
    <t xml:space="preserve"> AGENCY NAME</t>
  </si>
  <si>
    <t>TOTAL BUDGET</t>
  </si>
  <si>
    <t>ALLOWABLE EXEMPTIONS</t>
  </si>
  <si>
    <t>REQUESTED EXEMPTIONS</t>
  </si>
  <si>
    <t>TOTAL EXEMPTIONS</t>
  </si>
  <si>
    <t>DOLLARS SUBJECT TO GOAL - DSG</t>
  </si>
  <si>
    <t>% OF BUDGET EXEMPTED</t>
  </si>
  <si>
    <t>20% GOAL</t>
  </si>
  <si>
    <t>DOLLARS ACHIEVED</t>
  </si>
  <si>
    <t>Types</t>
  </si>
  <si>
    <t>BEP Business Categories:</t>
  </si>
  <si>
    <t>Vendor Certification Types</t>
  </si>
  <si>
    <t>Gender</t>
  </si>
  <si>
    <t>FY 2013</t>
  </si>
  <si>
    <t>STATE APPELLATE DEFENDER</t>
  </si>
  <si>
    <t>Agency</t>
  </si>
  <si>
    <t>FBE - Female Business Enterprise</t>
  </si>
  <si>
    <t>Women's Business Development Council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</si>
  <si>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</si>
  <si>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</si>
  <si>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</si>
  <si>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</si>
  <si>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</si>
  <si>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</si>
  <si>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</si>
  <si>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</si>
  <si>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9 YEAR AVERAGE</t>
  </si>
  <si>
    <t>STATE APPELLATE PROSECUTOR</t>
  </si>
  <si>
    <t>Public Institutions of Higher Education</t>
  </si>
  <si>
    <t>DEPARTMENT ON AGING</t>
  </si>
  <si>
    <t>AGRICULTURE</t>
  </si>
  <si>
    <t>CENTRAL MANAGEMENT SERVICES</t>
  </si>
  <si>
    <t>CHILDREN &amp; FAMILY SERVICES</t>
  </si>
  <si>
    <t>COMMERCE &amp; ECONOMIC OPPORTUNITY</t>
  </si>
  <si>
    <t>NATURAL RESOURCES</t>
  </si>
  <si>
    <t>JUVENILE JUSTICE</t>
  </si>
  <si>
    <t>CORRECTIONS</t>
  </si>
  <si>
    <t>EMPLOYMENT SECURITY</t>
  </si>
  <si>
    <t>FINANCIAL &amp; PROFESSIONAL REGULATION</t>
  </si>
  <si>
    <t>DEPARTMENT OF HUMAN RIGHTS</t>
  </si>
  <si>
    <t>DEPARTMENT OF HUMAN SERVICES</t>
  </si>
  <si>
    <t>ILLINOIS POWER AGENCY</t>
  </si>
  <si>
    <t>DEPARTMENT OF INSURANCE</t>
  </si>
  <si>
    <t>DEPARTMENT OF INNOVATION &amp; TECHNOLOGY</t>
  </si>
  <si>
    <t xml:space="preserve"> 5 YEAR AVERAGE</t>
  </si>
  <si>
    <t>DEPARTMENT OF LABOR</t>
  </si>
  <si>
    <t>LOTTERY</t>
  </si>
  <si>
    <t>MILITARY AFFAIRS</t>
  </si>
  <si>
    <t xml:space="preserve">HEALTHCARE &amp; FAMILY SERVICES </t>
  </si>
  <si>
    <t>PUBLIC HEALTH</t>
  </si>
  <si>
    <t>REVENUE</t>
  </si>
  <si>
    <t>STATE POLICE</t>
  </si>
  <si>
    <t>DEPARTMENT OF TRANSPORTATION</t>
  </si>
  <si>
    <t>VETERANS AFFAIRS</t>
  </si>
  <si>
    <t>ILLINOIS ARTS COUNCIL</t>
  </si>
  <si>
    <t>ABRAHAM LINCOLN LIBRARY &amp; MUSEUM</t>
  </si>
  <si>
    <t>4 YEAR AVERAGE</t>
  </si>
  <si>
    <t>CAPITAL DEVELOPMENT BOARD</t>
  </si>
  <si>
    <t>CIVIL SERVICE COMMISSION</t>
  </si>
  <si>
    <t>COMMERCE COMMISSION</t>
  </si>
  <si>
    <t>COURT OF CLAIMS</t>
  </si>
  <si>
    <t>ENVIRONMENTAL PROTECTION AGENCY</t>
  </si>
  <si>
    <t>GUARDIANSHIP &amp; ADVOCACY COMMISSION</t>
  </si>
  <si>
    <t>HISTORIC PRESERVATION AGENCY</t>
  </si>
  <si>
    <t>CLOSED</t>
  </si>
  <si>
    <t>5 YEAR AVERAGE</t>
  </si>
  <si>
    <t>HUMAN RIGHTS COMMISSION</t>
  </si>
  <si>
    <t>CRIMINAL JUSTICE INFORMATION AUTH.</t>
  </si>
  <si>
    <t>EDUCATION LABOR RELATIONS BOARD</t>
  </si>
  <si>
    <t>HOUSING DEVELOPMENT AUTHORITY</t>
  </si>
  <si>
    <t>TOLLWAY AUTHORITY</t>
  </si>
  <si>
    <t>WORKERS COMPENSATION COMMISSION</t>
  </si>
  <si>
    <t>ILLINOIS GAMING BOARD</t>
  </si>
  <si>
    <t>LIQUOR CONTROL COMMISSION</t>
  </si>
  <si>
    <t>2 YEAR AVERAGE</t>
  </si>
  <si>
    <t>LAW ENFORCEMENT TRAINING &amp; STANDARDS</t>
  </si>
  <si>
    <t>PRISONER REVIEW BOARD</t>
  </si>
  <si>
    <t>RACING BOARD</t>
  </si>
  <si>
    <t>PROPERTY TAX APPEAL BOARD</t>
  </si>
  <si>
    <t>STATE BOARD OF EDUCATION</t>
  </si>
  <si>
    <t>BOARD OF ELECTIONS</t>
  </si>
  <si>
    <t>EMERGENCY MANAGEMENT AGENCY</t>
  </si>
  <si>
    <t>LABOR RELATIONS BOARD</t>
  </si>
  <si>
    <t>STATE FIRE MARSHAL</t>
  </si>
  <si>
    <t>BOARD OF HIGHER EDUCATION</t>
  </si>
  <si>
    <t xml:space="preserve"> PUBLIC INSTITUTION HIGHER EDUCATION</t>
  </si>
  <si>
    <t>CHICAGO STATE UNIVERSITY</t>
  </si>
  <si>
    <t>Not Reported</t>
  </si>
  <si>
    <t>8 YEAR AVERAGE</t>
  </si>
  <si>
    <t>EASTERN ILLINOIS UNIVERSITY</t>
  </si>
  <si>
    <t>GOVERNORS STATE UNIVERSITY</t>
  </si>
  <si>
    <t>NORTHEASTERN ILLINOIS UNIVERSITY</t>
  </si>
  <si>
    <t>WESTERN ILLINOIS UNIVERSITY</t>
  </si>
  <si>
    <t>ILLINOIS STATE UNIVERSITY</t>
  </si>
  <si>
    <t>NORTHERN ILLINOIS UNIVERSITY</t>
  </si>
  <si>
    <t>SOUTHERN ILLINOIS UNIVERSITY</t>
  </si>
  <si>
    <t>UNIVERSITY OF ILLINOIS</t>
  </si>
  <si>
    <t>COMMUNITY COLLEGE BOARD</t>
  </si>
  <si>
    <t>STUDENT ASSISTANCE COMMISSION</t>
  </si>
  <si>
    <t>MATHEMATICS &amp; SCIENCE ACADEMY</t>
  </si>
  <si>
    <t>UNIVERSITY CIVIL SERVICE SYSTEM</t>
  </si>
  <si>
    <t>COMMUNITY COLLEGE NAME</t>
  </si>
  <si>
    <t>Kaskaskia College</t>
  </si>
  <si>
    <t>College of DuPage</t>
  </si>
  <si>
    <t>Black Hawk College</t>
  </si>
  <si>
    <t>Triton College</t>
  </si>
  <si>
    <t>Parkland College</t>
  </si>
  <si>
    <t xml:space="preserve">Sauk Valley Community College </t>
  </si>
  <si>
    <t xml:space="preserve">Danville Area Community College </t>
  </si>
  <si>
    <t>City Colleges of Chicago</t>
  </si>
  <si>
    <t>Elgin Community College</t>
  </si>
  <si>
    <t>South Suburban College</t>
  </si>
  <si>
    <t>Rock Valley College</t>
  </si>
  <si>
    <t>Harper College</t>
  </si>
  <si>
    <t>Illinois Valley Community College</t>
  </si>
  <si>
    <t>Illinois Central College</t>
  </si>
  <si>
    <t>Prairie State College</t>
  </si>
  <si>
    <t>Waubonsee Community College</t>
  </si>
  <si>
    <t>Lake Land College</t>
  </si>
  <si>
    <t>Carl Sandburg College</t>
  </si>
  <si>
    <t>Highland Community College</t>
  </si>
  <si>
    <t>Kankakee Community College</t>
  </si>
  <si>
    <t>Rend Lake College</t>
  </si>
  <si>
    <t>Southwestern Illinois College</t>
  </si>
  <si>
    <t>Kishwaukee Community College</t>
  </si>
  <si>
    <t>Moraine Valley Community College</t>
  </si>
  <si>
    <t>Joliet Junior College</t>
  </si>
  <si>
    <t>Lincoln Land Community College</t>
  </si>
  <si>
    <t>Morton College</t>
  </si>
  <si>
    <t>McHenry County College</t>
  </si>
  <si>
    <t>Illinois EasternCommunity Colleges</t>
  </si>
  <si>
    <t>John A. Logan College</t>
  </si>
  <si>
    <t>Shawnee Community College</t>
  </si>
  <si>
    <t>College of Lake County</t>
  </si>
  <si>
    <t>Southeastern Illinois College</t>
  </si>
  <si>
    <t>Spoon River College</t>
  </si>
  <si>
    <t>Oakton Community College</t>
  </si>
  <si>
    <t>Lewis &amp; Clark Community College</t>
  </si>
  <si>
    <t>Richland Community College</t>
  </si>
  <si>
    <t xml:space="preserve">John Wood Community College </t>
  </si>
  <si>
    <t>Heartland Community College</t>
  </si>
  <si>
    <t>TYPE</t>
  </si>
  <si>
    <t>NAME</t>
  </si>
  <si>
    <t>Sheltered Workshop (Y/N)</t>
  </si>
  <si>
    <t>Gross Sales</t>
  </si>
  <si>
    <t>Ethnicity</t>
  </si>
  <si>
    <t>Zipcode</t>
  </si>
  <si>
    <t xml:space="preserve"> AGENCY</t>
  </si>
  <si>
    <t>COMMUNITY COLLEGE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</si>
</sst>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5">
    <font>
      <sz val="11.0"/>
      <color theme="1"/>
      <name val="Calibri"/>
      <scheme val="minor"/>
    </font>
    <font>
      <sz val="10.0"/>
      <color theme="1"/>
      <name val="Calibri"/>
    </font>
    <font>
      <b/>
      <u/>
      <sz val="10.0"/>
      <color theme="1"/>
      <name val="Calibri"/>
    </font>
    <font>
      <b/>
      <sz val="10.0"/>
      <color theme="1"/>
      <name val="Calibri"/>
    </font>
    <font>
      <b/>
      <sz val="10.0"/>
      <color theme="0"/>
      <name val="Calibri"/>
    </font>
    <font>
      <b/>
      <u/>
      <sz val="10.0"/>
      <color theme="0"/>
      <name val="Calibri"/>
    </font>
    <font>
      <b/>
      <sz val="11.0"/>
      <color theme="4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b/>
      <sz val="10.0"/>
      <color rgb="FF00B050"/>
      <name val="Calibri"/>
    </font>
    <font>
      <b/>
      <u/>
      <sz val="10.0"/>
      <color rgb="FF00B050"/>
      <name val="Calibri"/>
    </font>
    <font>
      <b/>
      <u/>
      <sz val="10.0"/>
      <color theme="0"/>
      <name val="Calibri"/>
    </font>
    <font>
      <b/>
      <u/>
      <sz val="10.0"/>
      <color theme="0"/>
      <name val="Calibri"/>
    </font>
    <font>
      <sz val="10.0"/>
      <color rgb="FFFF0000"/>
      <name val="Calibri"/>
    </font>
    <font>
      <b/>
      <sz val="10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030A0"/>
        <bgColor rgb="FF7030A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3" fontId="1" numFmtId="0" xfId="0" applyAlignment="1" applyBorder="1" applyFill="1" applyFont="1">
      <alignment horizontal="center" vertical="center"/>
    </xf>
    <xf borderId="1" fillId="3" fontId="1" numFmtId="0" xfId="0" applyAlignment="1" applyBorder="1" applyFont="1">
      <alignment vertical="center"/>
    </xf>
    <xf borderId="1" fillId="3" fontId="1" numFmtId="3" xfId="0" applyAlignment="1" applyBorder="1" applyFont="1" applyNumberFormat="1">
      <alignment horizontal="right" vertical="center"/>
    </xf>
    <xf borderId="1" fillId="3" fontId="1" numFmtId="3" xfId="0" applyAlignment="1" applyBorder="1" applyFont="1" applyNumberFormat="1">
      <alignment vertical="center"/>
    </xf>
    <xf borderId="1" fillId="3" fontId="1" numFmtId="164" xfId="0" applyAlignment="1" applyBorder="1" applyFont="1" applyNumberFormat="1">
      <alignment horizontal="center" vertical="center"/>
    </xf>
    <xf borderId="1" fillId="3" fontId="2" numFmtId="3" xfId="0" applyAlignment="1" applyBorder="1" applyFont="1" applyNumberFormat="1">
      <alignment vertical="center"/>
    </xf>
    <xf borderId="1" fillId="2" fontId="3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3" xfId="0" applyAlignment="1" applyBorder="1" applyFont="1" applyNumberFormat="1">
      <alignment shrinkToFit="0" vertical="center" wrapText="1"/>
    </xf>
    <xf borderId="1" fillId="3" fontId="4" numFmtId="3" xfId="0" applyAlignment="1" applyBorder="1" applyFont="1" applyNumberFormat="1">
      <alignment horizontal="right" shrinkToFit="0" vertical="center" wrapText="1"/>
    </xf>
    <xf borderId="1" fillId="3" fontId="4" numFmtId="3" xfId="0" applyAlignment="1" applyBorder="1" applyFont="1" applyNumberFormat="1">
      <alignment horizontal="center" shrinkToFit="0" vertical="center" wrapText="1"/>
    </xf>
    <xf borderId="1" fillId="3" fontId="4" numFmtId="164" xfId="0" applyAlignment="1" applyBorder="1" applyFont="1" applyNumberFormat="1">
      <alignment horizontal="center" shrinkToFit="0" vertical="center" wrapText="1"/>
    </xf>
    <xf borderId="1" fillId="3" fontId="5" numFmtId="3" xfId="0" applyAlignment="1" applyBorder="1" applyFont="1" applyNumberFormat="1">
      <alignment horizontal="right" shrinkToFit="0" vertical="center" wrapText="1"/>
    </xf>
    <xf borderId="0" fillId="0" fontId="6" numFmtId="0" xfId="0" applyFont="1"/>
    <xf borderId="1" fillId="2" fontId="4" numFmtId="3" xfId="0" applyAlignment="1" applyBorder="1" applyFont="1" applyNumberFormat="1">
      <alignment horizontal="center" shrinkToFit="0" vertical="center" wrapText="1"/>
    </xf>
    <xf borderId="1" fillId="2" fontId="4" numFmtId="10" xfId="0" applyAlignment="1" applyBorder="1" applyFont="1" applyNumberForma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2" fontId="1" numFmtId="3" xfId="0" applyAlignment="1" applyBorder="1" applyFont="1" applyNumberFormat="1">
      <alignment horizontal="right" vertical="center"/>
    </xf>
    <xf borderId="1" fillId="2" fontId="1" numFmtId="3" xfId="0" applyAlignment="1" applyBorder="1" applyFont="1" applyNumberFormat="1">
      <alignment vertical="center"/>
    </xf>
    <xf borderId="1" fillId="2" fontId="1" numFmtId="164" xfId="0" applyAlignment="1" applyBorder="1" applyFont="1" applyNumberFormat="1">
      <alignment horizontal="center" vertical="center"/>
    </xf>
    <xf borderId="1" fillId="2" fontId="7" numFmtId="3" xfId="0" applyAlignment="1" applyBorder="1" applyFont="1" applyNumberFormat="1">
      <alignment vertical="center"/>
    </xf>
    <xf borderId="1" fillId="2" fontId="8" numFmtId="3" xfId="0" applyAlignment="1" applyBorder="1" applyFont="1" applyNumberFormat="1">
      <alignment horizontal="right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right" vertical="center"/>
    </xf>
    <xf borderId="1" fillId="2" fontId="9" numFmtId="3" xfId="0" applyAlignment="1" applyBorder="1" applyFont="1" applyNumberFormat="1">
      <alignment horizontal="right" vertical="center"/>
    </xf>
    <xf borderId="1" fillId="2" fontId="9" numFmtId="164" xfId="0" applyAlignment="1" applyBorder="1" applyFont="1" applyNumberFormat="1">
      <alignment horizontal="center" vertical="center"/>
    </xf>
    <xf borderId="1" fillId="2" fontId="10" numFmtId="3" xfId="0" applyAlignment="1" applyBorder="1" applyFont="1" applyNumberFormat="1">
      <alignment horizontal="right" vertical="center"/>
    </xf>
    <xf borderId="1" fillId="3" fontId="11" numFmtId="3" xfId="0" applyAlignment="1" applyBorder="1" applyFont="1" applyNumberFormat="1">
      <alignment horizontal="center" shrinkToFit="0" vertical="center" wrapText="1"/>
    </xf>
    <xf borderId="1" fillId="2" fontId="12" numFmtId="3" xfId="0" applyAlignment="1" applyBorder="1" applyFont="1" applyNumberFormat="1">
      <alignment horizontal="center" shrinkToFit="0" vertical="center" wrapText="1"/>
    </xf>
    <xf borderId="1" fillId="2" fontId="4" numFmtId="164" xfId="0" applyAlignment="1" applyBorder="1" applyFont="1" applyNumberFormat="1">
      <alignment horizontal="center" shrinkToFit="0" vertical="center" wrapText="1"/>
    </xf>
    <xf borderId="1" fillId="2" fontId="13" numFmtId="0" xfId="0" applyAlignment="1" applyBorder="1" applyFont="1">
      <alignment vertical="center"/>
    </xf>
    <xf borderId="1" fillId="2" fontId="1" numFmtId="38" xfId="0" applyAlignment="1" applyBorder="1" applyFont="1" applyNumberFormat="1">
      <alignment horizontal="right" vertical="center"/>
    </xf>
    <xf borderId="1" fillId="2" fontId="14" numFmtId="3" xfId="0" applyAlignment="1" applyBorder="1" applyFont="1" applyNumberFormat="1">
      <alignment horizontal="right" vertical="center"/>
    </xf>
    <xf borderId="1" fillId="2" fontId="9" numFmtId="9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left" vertical="center"/>
    </xf>
    <xf borderId="1" fillId="2" fontId="3" numFmtId="3" xfId="0" applyAlignment="1" applyBorder="1" applyFont="1" applyNumberFormat="1">
      <alignment horizontal="right" vertical="center"/>
    </xf>
    <xf borderId="1" fillId="2" fontId="1" numFmtId="3" xfId="0" applyAlignment="1" applyBorder="1" applyFont="1" applyNumberFormat="1">
      <alignment horizontal="right"/>
    </xf>
    <xf borderId="0" fillId="0" fontId="3" numFmtId="0" xfId="0" applyAlignment="1" applyFont="1">
      <alignment horizontal="center" shrinkToFit="0" vertical="center" wrapText="1"/>
    </xf>
    <xf borderId="0" fillId="0" fontId="3" numFmtId="3" xfId="0" applyAlignment="1" applyFont="1" applyNumberFormat="1">
      <alignment horizontal="center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0" fillId="0" fontId="3" numFmtId="3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0"/>
    <col customWidth="1" min="2" max="2" width="4.57"/>
    <col customWidth="1" min="3" max="3" width="9.86"/>
    <col customWidth="1" min="4" max="4" width="37.29"/>
    <col customWidth="1" min="5" max="5" width="13.14"/>
    <col customWidth="1" min="6" max="6" width="14.14"/>
    <col customWidth="1" min="7" max="7" width="13.57"/>
    <col customWidth="1" min="8" max="8" width="13.86"/>
    <col customWidth="1" min="9" max="9" width="13.57"/>
    <col customWidth="1" min="10" max="10" width="11.57"/>
    <col customWidth="1" min="11" max="11" width="11.29"/>
    <col customWidth="1" min="12" max="12" width="11.71"/>
    <col customWidth="1" min="13" max="13" width="11.14"/>
    <col customWidth="1" min="14" max="26" width="10.57"/>
  </cols>
  <sheetData>
    <row r="1" ht="9.0" customHeight="1">
      <c r="A1" s="1"/>
      <c r="B1" s="2"/>
      <c r="C1" s="2"/>
      <c r="D1" s="3"/>
      <c r="E1" s="4"/>
      <c r="F1" s="5"/>
      <c r="G1" s="5"/>
      <c r="H1" s="5"/>
      <c r="I1" s="5"/>
      <c r="J1" s="6"/>
      <c r="K1" s="4"/>
      <c r="L1" s="7"/>
      <c r="M1" s="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5.75" customHeight="1">
      <c r="A2" s="8"/>
      <c r="B2" s="9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2" t="s">
        <v>5</v>
      </c>
      <c r="H2" s="13" t="s">
        <v>6</v>
      </c>
      <c r="I2" s="13" t="s">
        <v>7</v>
      </c>
      <c r="J2" s="14" t="s">
        <v>8</v>
      </c>
      <c r="K2" s="13" t="s">
        <v>9</v>
      </c>
      <c r="L2" s="15" t="s">
        <v>10</v>
      </c>
      <c r="M2" s="13" t="s">
        <v>11</v>
      </c>
      <c r="N2" s="13" t="s">
        <v>12</v>
      </c>
      <c r="O2" s="16" t="s">
        <v>13</v>
      </c>
      <c r="P2" s="16" t="s">
        <v>14</v>
      </c>
      <c r="Q2" s="17"/>
      <c r="R2" s="18"/>
      <c r="S2" s="19"/>
      <c r="T2" s="8"/>
      <c r="U2" s="8"/>
      <c r="V2" s="8"/>
      <c r="W2" s="8"/>
      <c r="X2" s="8"/>
      <c r="Y2" s="8"/>
      <c r="Z2" s="8"/>
    </row>
    <row r="3" ht="18.0" customHeight="1">
      <c r="A3" s="1"/>
      <c r="B3" s="20">
        <v>290.0</v>
      </c>
      <c r="C3" s="20" t="s">
        <v>15</v>
      </c>
      <c r="D3" s="1" t="s">
        <v>16</v>
      </c>
      <c r="E3" s="21">
        <v>2.06114E7</v>
      </c>
      <c r="F3" s="22">
        <v>1.9352719E7</v>
      </c>
      <c r="G3" s="22">
        <v>669752.0</v>
      </c>
      <c r="H3" s="22">
        <f t="shared" ref="H3:H11" si="1">SUM(F3+G3)</f>
        <v>20022471</v>
      </c>
      <c r="I3" s="22">
        <f t="shared" ref="I3:I11" si="2">SUM(E3-H3)</f>
        <v>588929</v>
      </c>
      <c r="J3" s="23">
        <f t="shared" ref="J3:J12" si="3">SUM(H3/E3)</f>
        <v>0.9714270258</v>
      </c>
      <c r="K3" s="21">
        <f t="shared" ref="K3:K11" si="4">SUM(I3*0.2)</f>
        <v>117785.8</v>
      </c>
      <c r="L3" s="24">
        <v>186963.34</v>
      </c>
      <c r="M3" s="24" t="s">
        <v>17</v>
      </c>
      <c r="N3" s="1" t="s">
        <v>18</v>
      </c>
      <c r="O3" s="1" t="s">
        <v>19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1"/>
      <c r="B4" s="20">
        <v>290.0</v>
      </c>
      <c r="C4" s="20" t="s">
        <v>20</v>
      </c>
      <c r="D4" s="1" t="s">
        <v>16</v>
      </c>
      <c r="E4" s="21">
        <v>2.03496E7</v>
      </c>
      <c r="F4" s="22">
        <v>1.9060463E7</v>
      </c>
      <c r="G4" s="22">
        <v>919607.0</v>
      </c>
      <c r="H4" s="22">
        <f t="shared" si="1"/>
        <v>19980070</v>
      </c>
      <c r="I4" s="22">
        <f t="shared" si="2"/>
        <v>369530</v>
      </c>
      <c r="J4" s="23">
        <f t="shared" si="3"/>
        <v>0.9818409207</v>
      </c>
      <c r="K4" s="21">
        <f t="shared" si="4"/>
        <v>73906</v>
      </c>
      <c r="L4" s="24">
        <v>138272.69</v>
      </c>
      <c r="M4" s="24" t="s">
        <v>17</v>
      </c>
      <c r="N4" s="1" t="s">
        <v>18</v>
      </c>
      <c r="O4" s="1" t="s">
        <v>19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20">
        <v>290.0</v>
      </c>
      <c r="C5" s="20" t="s">
        <v>21</v>
      </c>
      <c r="D5" s="1" t="s">
        <v>16</v>
      </c>
      <c r="E5" s="21">
        <v>2.03496E7</v>
      </c>
      <c r="F5" s="22">
        <v>1.885627E7</v>
      </c>
      <c r="G5" s="22">
        <v>1167588.0</v>
      </c>
      <c r="H5" s="22">
        <f t="shared" si="1"/>
        <v>20023858</v>
      </c>
      <c r="I5" s="22">
        <f t="shared" si="2"/>
        <v>325742</v>
      </c>
      <c r="J5" s="23">
        <f t="shared" si="3"/>
        <v>0.9839927075</v>
      </c>
      <c r="K5" s="21">
        <f t="shared" si="4"/>
        <v>65148.4</v>
      </c>
      <c r="L5" s="24">
        <v>52780.28</v>
      </c>
      <c r="M5" s="24" t="s">
        <v>17</v>
      </c>
      <c r="N5" s="1" t="s">
        <v>18</v>
      </c>
      <c r="O5" s="1" t="s">
        <v>19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1"/>
      <c r="B6" s="20">
        <v>290.0</v>
      </c>
      <c r="C6" s="20" t="s">
        <v>22</v>
      </c>
      <c r="D6" s="1" t="s">
        <v>16</v>
      </c>
      <c r="E6" s="21">
        <v>2.1900003E7</v>
      </c>
      <c r="F6" s="22">
        <v>2.0335553E7</v>
      </c>
      <c r="G6" s="22">
        <v>1044667.0</v>
      </c>
      <c r="H6" s="22">
        <f t="shared" si="1"/>
        <v>21380220</v>
      </c>
      <c r="I6" s="22">
        <f t="shared" si="2"/>
        <v>519783</v>
      </c>
      <c r="J6" s="23">
        <f t="shared" si="3"/>
        <v>0.9762656197</v>
      </c>
      <c r="K6" s="21">
        <f t="shared" si="4"/>
        <v>103956.6</v>
      </c>
      <c r="L6" s="24">
        <v>38289.399999999994</v>
      </c>
      <c r="M6" s="24" t="s">
        <v>17</v>
      </c>
      <c r="N6" s="1" t="s">
        <v>18</v>
      </c>
      <c r="O6" s="1" t="s">
        <v>19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1"/>
      <c r="B7" s="20">
        <v>290.0</v>
      </c>
      <c r="C7" s="20" t="s">
        <v>23</v>
      </c>
      <c r="D7" s="1" t="s">
        <v>16</v>
      </c>
      <c r="E7" s="21">
        <v>1.99325E7</v>
      </c>
      <c r="F7" s="22">
        <v>1.863423E7</v>
      </c>
      <c r="G7" s="22">
        <v>1120930.0</v>
      </c>
      <c r="H7" s="22">
        <f t="shared" si="1"/>
        <v>19755160</v>
      </c>
      <c r="I7" s="22">
        <f t="shared" si="2"/>
        <v>177340</v>
      </c>
      <c r="J7" s="23">
        <f t="shared" si="3"/>
        <v>0.9911029725</v>
      </c>
      <c r="K7" s="21">
        <f t="shared" si="4"/>
        <v>35468</v>
      </c>
      <c r="L7" s="24">
        <v>21269.0</v>
      </c>
      <c r="M7" s="24" t="s">
        <v>17</v>
      </c>
      <c r="N7" s="1" t="s">
        <v>18</v>
      </c>
      <c r="O7" s="1" t="s">
        <v>19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0" customHeight="1">
      <c r="A8" s="1"/>
      <c r="B8" s="20">
        <v>290.0</v>
      </c>
      <c r="C8" s="20" t="s">
        <v>24</v>
      </c>
      <c r="D8" s="1" t="s">
        <v>16</v>
      </c>
      <c r="E8" s="21">
        <v>2.14263E7</v>
      </c>
      <c r="F8" s="22">
        <v>1.955348E7</v>
      </c>
      <c r="G8" s="22">
        <v>1681368.0</v>
      </c>
      <c r="H8" s="22">
        <f t="shared" si="1"/>
        <v>21234848</v>
      </c>
      <c r="I8" s="22">
        <f t="shared" si="2"/>
        <v>191452</v>
      </c>
      <c r="J8" s="23">
        <f t="shared" si="3"/>
        <v>0.9910646262</v>
      </c>
      <c r="K8" s="21">
        <f t="shared" si="4"/>
        <v>38290.4</v>
      </c>
      <c r="L8" s="24">
        <v>11666.0</v>
      </c>
      <c r="M8" s="24" t="s">
        <v>17</v>
      </c>
      <c r="N8" s="1" t="s">
        <v>18</v>
      </c>
      <c r="O8" s="1" t="s">
        <v>19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0" customHeight="1">
      <c r="A9" s="1"/>
      <c r="B9" s="20">
        <v>290.0</v>
      </c>
      <c r="C9" s="20" t="s">
        <v>25</v>
      </c>
      <c r="D9" s="1" t="s">
        <v>16</v>
      </c>
      <c r="E9" s="21">
        <v>2.29708E7</v>
      </c>
      <c r="F9" s="22">
        <v>2.0993266E7</v>
      </c>
      <c r="G9" s="22">
        <v>1584099.0</v>
      </c>
      <c r="H9" s="22">
        <f t="shared" si="1"/>
        <v>22577365</v>
      </c>
      <c r="I9" s="22">
        <f t="shared" si="2"/>
        <v>393435</v>
      </c>
      <c r="J9" s="23">
        <f t="shared" si="3"/>
        <v>0.9828723858</v>
      </c>
      <c r="K9" s="21">
        <f t="shared" si="4"/>
        <v>78687</v>
      </c>
      <c r="L9" s="25">
        <v>13729.35</v>
      </c>
      <c r="M9" s="24" t="s">
        <v>17</v>
      </c>
      <c r="N9" s="1" t="s">
        <v>18</v>
      </c>
      <c r="O9" s="1" t="s">
        <v>19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1"/>
      <c r="B10" s="20">
        <v>290.0</v>
      </c>
      <c r="C10" s="20" t="s">
        <v>26</v>
      </c>
      <c r="D10" s="1" t="s">
        <v>16</v>
      </c>
      <c r="E10" s="21">
        <v>2.33936E7</v>
      </c>
      <c r="F10" s="22">
        <v>2.1805675E7</v>
      </c>
      <c r="G10" s="22">
        <v>1322755.0</v>
      </c>
      <c r="H10" s="22">
        <f t="shared" si="1"/>
        <v>23128430</v>
      </c>
      <c r="I10" s="22">
        <f t="shared" si="2"/>
        <v>265170</v>
      </c>
      <c r="J10" s="23">
        <f t="shared" si="3"/>
        <v>0.9886648485</v>
      </c>
      <c r="K10" s="21">
        <f t="shared" si="4"/>
        <v>53034</v>
      </c>
      <c r="L10" s="24">
        <v>16350.009999999998</v>
      </c>
      <c r="M10" s="24" t="s">
        <v>17</v>
      </c>
      <c r="N10" s="1" t="s">
        <v>18</v>
      </c>
      <c r="O10" s="1" t="s">
        <v>19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0" customHeight="1">
      <c r="A11" s="1"/>
      <c r="B11" s="20">
        <v>290.0</v>
      </c>
      <c r="C11" s="20" t="s">
        <v>27</v>
      </c>
      <c r="D11" s="1" t="s">
        <v>16</v>
      </c>
      <c r="E11" s="22">
        <v>2.49906E7</v>
      </c>
      <c r="F11" s="22">
        <v>2.3027998E7</v>
      </c>
      <c r="G11" s="22">
        <v>1574118.0</v>
      </c>
      <c r="H11" s="22">
        <f t="shared" si="1"/>
        <v>24602116</v>
      </c>
      <c r="I11" s="22">
        <f t="shared" si="2"/>
        <v>388484</v>
      </c>
      <c r="J11" s="23">
        <f t="shared" si="3"/>
        <v>0.984454795</v>
      </c>
      <c r="K11" s="21">
        <f t="shared" si="4"/>
        <v>77696.8</v>
      </c>
      <c r="L11" s="24">
        <v>23986.519999999997</v>
      </c>
      <c r="M11" s="24" t="s">
        <v>17</v>
      </c>
      <c r="N11" s="1" t="s">
        <v>18</v>
      </c>
      <c r="O11" s="1" t="s">
        <v>19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0" customHeight="1">
      <c r="A12" s="26"/>
      <c r="B12" s="27"/>
      <c r="C12" s="27"/>
      <c r="D12" s="28" t="s">
        <v>28</v>
      </c>
      <c r="E12" s="29">
        <f t="shared" ref="E12:I12" si="5">SUM(E3:E11)/9</f>
        <v>21769378.11</v>
      </c>
      <c r="F12" s="29">
        <f t="shared" si="5"/>
        <v>20179961.56</v>
      </c>
      <c r="G12" s="29">
        <f t="shared" si="5"/>
        <v>1231653.778</v>
      </c>
      <c r="H12" s="29">
        <f t="shared" si="5"/>
        <v>21411615.33</v>
      </c>
      <c r="I12" s="29">
        <f t="shared" si="5"/>
        <v>357762.7778</v>
      </c>
      <c r="J12" s="30">
        <f t="shared" si="3"/>
        <v>0.9835657787</v>
      </c>
      <c r="K12" s="29">
        <f t="shared" ref="K12:L12" si="6">SUM(K3:K11)/9</f>
        <v>71552.55556</v>
      </c>
      <c r="L12" s="31">
        <f t="shared" si="6"/>
        <v>55922.95444</v>
      </c>
      <c r="M12" s="24" t="s">
        <v>17</v>
      </c>
      <c r="N12" s="1" t="s">
        <v>18</v>
      </c>
      <c r="O12" s="1" t="s">
        <v>19</v>
      </c>
      <c r="P12" s="1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2.75" customHeight="1">
      <c r="A13" s="1"/>
      <c r="B13" s="20"/>
      <c r="C13" s="20"/>
      <c r="D13" s="1"/>
      <c r="E13" s="21"/>
      <c r="F13" s="22"/>
      <c r="G13" s="22"/>
      <c r="H13" s="22"/>
      <c r="I13" s="22"/>
      <c r="J13" s="23"/>
      <c r="K13" s="21"/>
      <c r="L13" s="24"/>
      <c r="M13" s="2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5.75" customHeight="1">
      <c r="A14" s="8"/>
      <c r="B14" s="9" t="s">
        <v>0</v>
      </c>
      <c r="C14" s="9" t="s">
        <v>1</v>
      </c>
      <c r="D14" s="10" t="s">
        <v>2</v>
      </c>
      <c r="E14" s="11" t="s">
        <v>3</v>
      </c>
      <c r="F14" s="12" t="s">
        <v>4</v>
      </c>
      <c r="G14" s="12" t="s">
        <v>5</v>
      </c>
      <c r="H14" s="13" t="s">
        <v>6</v>
      </c>
      <c r="I14" s="13" t="s">
        <v>7</v>
      </c>
      <c r="J14" s="14" t="s">
        <v>8</v>
      </c>
      <c r="K14" s="13" t="s">
        <v>9</v>
      </c>
      <c r="L14" s="15" t="s">
        <v>10</v>
      </c>
      <c r="M14" s="32"/>
      <c r="N14" s="33"/>
      <c r="O14" s="17"/>
      <c r="P14" s="34"/>
      <c r="Q14" s="17"/>
      <c r="R14" s="18"/>
      <c r="S14" s="19"/>
      <c r="T14" s="8"/>
      <c r="U14" s="8"/>
      <c r="V14" s="8"/>
      <c r="W14" s="8"/>
      <c r="X14" s="8"/>
      <c r="Y14" s="8"/>
      <c r="Z14" s="8"/>
    </row>
    <row r="15" ht="18.0" customHeight="1">
      <c r="A15" s="1"/>
      <c r="B15" s="20">
        <v>295.0</v>
      </c>
      <c r="C15" s="20" t="s">
        <v>15</v>
      </c>
      <c r="D15" s="1" t="s">
        <v>29</v>
      </c>
      <c r="E15" s="21">
        <v>8073800.0</v>
      </c>
      <c r="F15" s="22">
        <v>7605350.0</v>
      </c>
      <c r="G15" s="22">
        <v>382850.0</v>
      </c>
      <c r="H15" s="22">
        <f t="shared" ref="H15:H23" si="7">SUM(F15+G15)</f>
        <v>7988200</v>
      </c>
      <c r="I15" s="22">
        <f t="shared" ref="I15:I23" si="8">SUM(E15-H15)</f>
        <v>85600</v>
      </c>
      <c r="J15" s="23">
        <f t="shared" ref="J15:J24" si="9">SUM(H15/E15)</f>
        <v>0.9893978052</v>
      </c>
      <c r="K15" s="21">
        <f t="shared" ref="K15:K23" si="10">SUM(I15*0.2)</f>
        <v>17120</v>
      </c>
      <c r="L15" s="24">
        <v>58143.9</v>
      </c>
      <c r="M15" s="24" t="s">
        <v>30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"/>
      <c r="B16" s="20">
        <v>295.0</v>
      </c>
      <c r="C16" s="20" t="s">
        <v>20</v>
      </c>
      <c r="D16" s="1" t="s">
        <v>29</v>
      </c>
      <c r="E16" s="21">
        <v>8159500.0</v>
      </c>
      <c r="F16" s="22">
        <v>7659300.0</v>
      </c>
      <c r="G16" s="22">
        <v>426200.0</v>
      </c>
      <c r="H16" s="22">
        <f t="shared" si="7"/>
        <v>8085500</v>
      </c>
      <c r="I16" s="22">
        <f t="shared" si="8"/>
        <v>74000</v>
      </c>
      <c r="J16" s="23">
        <f t="shared" si="9"/>
        <v>0.9909308168</v>
      </c>
      <c r="K16" s="21">
        <f t="shared" si="10"/>
        <v>14800</v>
      </c>
      <c r="L16" s="24">
        <v>20531.049999999996</v>
      </c>
      <c r="M16" s="24" t="s">
        <v>30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"/>
      <c r="B17" s="20">
        <v>295.0</v>
      </c>
      <c r="C17" s="20" t="s">
        <v>21</v>
      </c>
      <c r="D17" s="1" t="s">
        <v>29</v>
      </c>
      <c r="E17" s="21">
        <v>8164500.0</v>
      </c>
      <c r="F17" s="22">
        <v>8035339.0</v>
      </c>
      <c r="G17" s="22">
        <v>90900.0</v>
      </c>
      <c r="H17" s="22">
        <f t="shared" si="7"/>
        <v>8126239</v>
      </c>
      <c r="I17" s="22">
        <f t="shared" si="8"/>
        <v>38261</v>
      </c>
      <c r="J17" s="23">
        <f t="shared" si="9"/>
        <v>0.9953137363</v>
      </c>
      <c r="K17" s="21">
        <f t="shared" si="10"/>
        <v>7652.2</v>
      </c>
      <c r="L17" s="24">
        <v>20056.15</v>
      </c>
      <c r="M17" s="24" t="s">
        <v>30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"/>
      <c r="B18" s="20">
        <v>295.0</v>
      </c>
      <c r="C18" s="20" t="s">
        <v>22</v>
      </c>
      <c r="D18" s="1" t="s">
        <v>29</v>
      </c>
      <c r="E18" s="21">
        <v>1.65437E7</v>
      </c>
      <c r="F18" s="22">
        <v>1.44618E7</v>
      </c>
      <c r="G18" s="22">
        <v>1984900.0</v>
      </c>
      <c r="H18" s="22">
        <f t="shared" si="7"/>
        <v>16446700</v>
      </c>
      <c r="I18" s="22">
        <f t="shared" si="8"/>
        <v>97000</v>
      </c>
      <c r="J18" s="23">
        <f t="shared" si="9"/>
        <v>0.9941367409</v>
      </c>
      <c r="K18" s="21">
        <f t="shared" si="10"/>
        <v>19400</v>
      </c>
      <c r="L18" s="24">
        <v>15131.24</v>
      </c>
      <c r="M18" s="24" t="s">
        <v>30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"/>
      <c r="B19" s="20">
        <v>295.0</v>
      </c>
      <c r="C19" s="20" t="s">
        <v>23</v>
      </c>
      <c r="D19" s="1" t="s">
        <v>29</v>
      </c>
      <c r="E19" s="21">
        <v>1.45796E7</v>
      </c>
      <c r="F19" s="22">
        <v>1.17033E7</v>
      </c>
      <c r="G19" s="22">
        <v>2805100.0</v>
      </c>
      <c r="H19" s="22">
        <f t="shared" si="7"/>
        <v>14508400</v>
      </c>
      <c r="I19" s="22">
        <f t="shared" si="8"/>
        <v>71200</v>
      </c>
      <c r="J19" s="23">
        <f t="shared" si="9"/>
        <v>0.9951164641</v>
      </c>
      <c r="K19" s="21">
        <f t="shared" si="10"/>
        <v>14240</v>
      </c>
      <c r="L19" s="24">
        <v>22650.0</v>
      </c>
      <c r="M19" s="24" t="s">
        <v>30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"/>
      <c r="B20" s="20">
        <v>295.0</v>
      </c>
      <c r="C20" s="20" t="s">
        <v>24</v>
      </c>
      <c r="D20" s="1" t="s">
        <v>29</v>
      </c>
      <c r="E20" s="21">
        <v>1.7574E7</v>
      </c>
      <c r="F20" s="22">
        <v>1.52325E7</v>
      </c>
      <c r="G20" s="22">
        <v>2257000.0</v>
      </c>
      <c r="H20" s="22">
        <f t="shared" si="7"/>
        <v>17489500</v>
      </c>
      <c r="I20" s="22">
        <f t="shared" si="8"/>
        <v>84500</v>
      </c>
      <c r="J20" s="23">
        <f t="shared" si="9"/>
        <v>0.9951917606</v>
      </c>
      <c r="K20" s="21">
        <f t="shared" si="10"/>
        <v>16900</v>
      </c>
      <c r="L20" s="24">
        <v>21967.0</v>
      </c>
      <c r="M20" s="24" t="s">
        <v>30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"/>
      <c r="B21" s="20">
        <v>295.0</v>
      </c>
      <c r="C21" s="20" t="s">
        <v>25</v>
      </c>
      <c r="D21" s="1" t="s">
        <v>29</v>
      </c>
      <c r="E21" s="21">
        <v>1.86079E7</v>
      </c>
      <c r="F21" s="22">
        <v>1.66534E7</v>
      </c>
      <c r="G21" s="22">
        <v>1856000.0</v>
      </c>
      <c r="H21" s="22">
        <f t="shared" si="7"/>
        <v>18509400</v>
      </c>
      <c r="I21" s="22">
        <f t="shared" si="8"/>
        <v>98500</v>
      </c>
      <c r="J21" s="23">
        <f t="shared" si="9"/>
        <v>0.9947065494</v>
      </c>
      <c r="K21" s="21">
        <f t="shared" si="10"/>
        <v>19700</v>
      </c>
      <c r="L21" s="25">
        <v>42351.0</v>
      </c>
      <c r="M21" s="2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"/>
      <c r="B22" s="20">
        <v>295.0</v>
      </c>
      <c r="C22" s="20" t="s">
        <v>26</v>
      </c>
      <c r="D22" s="1" t="s">
        <v>29</v>
      </c>
      <c r="E22" s="21">
        <v>1.94993E7</v>
      </c>
      <c r="F22" s="22">
        <v>1.83983E7</v>
      </c>
      <c r="G22" s="22">
        <v>948800.0</v>
      </c>
      <c r="H22" s="22">
        <f t="shared" si="7"/>
        <v>19347100</v>
      </c>
      <c r="I22" s="22">
        <f t="shared" si="8"/>
        <v>152200</v>
      </c>
      <c r="J22" s="23">
        <f t="shared" si="9"/>
        <v>0.9921945916</v>
      </c>
      <c r="K22" s="21">
        <f t="shared" si="10"/>
        <v>30440</v>
      </c>
      <c r="L22" s="24">
        <v>102884.31</v>
      </c>
      <c r="M22" s="2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"/>
      <c r="B23" s="20">
        <v>295.0</v>
      </c>
      <c r="C23" s="20" t="s">
        <v>27</v>
      </c>
      <c r="D23" s="1" t="s">
        <v>29</v>
      </c>
      <c r="E23" s="22">
        <v>2.05254E7</v>
      </c>
      <c r="F23" s="22">
        <v>1.812835E7</v>
      </c>
      <c r="G23" s="22">
        <v>2106300.0</v>
      </c>
      <c r="H23" s="22">
        <f t="shared" si="7"/>
        <v>20234650</v>
      </c>
      <c r="I23" s="22">
        <f t="shared" si="8"/>
        <v>290750</v>
      </c>
      <c r="J23" s="23">
        <f t="shared" si="9"/>
        <v>0.9858346244</v>
      </c>
      <c r="K23" s="21">
        <f t="shared" si="10"/>
        <v>58150</v>
      </c>
      <c r="L23" s="24">
        <v>20845.370000000003</v>
      </c>
      <c r="M23" s="2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6"/>
      <c r="B24" s="27"/>
      <c r="C24" s="27"/>
      <c r="D24" s="28" t="s">
        <v>28</v>
      </c>
      <c r="E24" s="29">
        <f t="shared" ref="E24:I24" si="11">SUM(E15:E23)/9</f>
        <v>14636411.11</v>
      </c>
      <c r="F24" s="29">
        <f t="shared" si="11"/>
        <v>13097515.44</v>
      </c>
      <c r="G24" s="29">
        <f t="shared" si="11"/>
        <v>1428672.222</v>
      </c>
      <c r="H24" s="29">
        <f t="shared" si="11"/>
        <v>14526187.67</v>
      </c>
      <c r="I24" s="29">
        <f t="shared" si="11"/>
        <v>110223.4444</v>
      </c>
      <c r="J24" s="30">
        <f t="shared" si="9"/>
        <v>0.9924692301</v>
      </c>
      <c r="K24" s="29">
        <f t="shared" ref="K24:L24" si="12">SUM(K15:K23)/9</f>
        <v>22044.68889</v>
      </c>
      <c r="L24" s="31">
        <f t="shared" si="12"/>
        <v>36062.22444</v>
      </c>
      <c r="M24" s="31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9.75" customHeight="1">
      <c r="A25" s="26"/>
      <c r="B25" s="27"/>
      <c r="C25" s="27"/>
      <c r="D25" s="28"/>
      <c r="E25" s="29"/>
      <c r="F25" s="29"/>
      <c r="G25" s="29"/>
      <c r="H25" s="29"/>
      <c r="I25" s="29"/>
      <c r="J25" s="30"/>
      <c r="K25" s="29"/>
      <c r="L25" s="31"/>
      <c r="M25" s="31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45.75" customHeight="1">
      <c r="A26" s="8"/>
      <c r="B26" s="9" t="s">
        <v>0</v>
      </c>
      <c r="C26" s="9" t="s">
        <v>1</v>
      </c>
      <c r="D26" s="10" t="s">
        <v>2</v>
      </c>
      <c r="E26" s="11" t="s">
        <v>3</v>
      </c>
      <c r="F26" s="12" t="s">
        <v>4</v>
      </c>
      <c r="G26" s="12" t="s">
        <v>5</v>
      </c>
      <c r="H26" s="13" t="s">
        <v>6</v>
      </c>
      <c r="I26" s="13" t="s">
        <v>7</v>
      </c>
      <c r="J26" s="14" t="s">
        <v>8</v>
      </c>
      <c r="K26" s="13" t="s">
        <v>9</v>
      </c>
      <c r="L26" s="15" t="s">
        <v>10</v>
      </c>
      <c r="M26" s="32"/>
      <c r="N26" s="33"/>
      <c r="O26" s="17"/>
      <c r="P26" s="34"/>
      <c r="Q26" s="17"/>
      <c r="R26" s="18"/>
      <c r="S26" s="19"/>
      <c r="T26" s="8"/>
      <c r="U26" s="8"/>
      <c r="V26" s="8"/>
      <c r="W26" s="8"/>
      <c r="X26" s="8"/>
      <c r="Y26" s="8"/>
      <c r="Z26" s="8"/>
    </row>
    <row r="27" ht="18.0" customHeight="1">
      <c r="A27" s="1"/>
      <c r="B27" s="20">
        <v>402.0</v>
      </c>
      <c r="C27" s="20" t="s">
        <v>15</v>
      </c>
      <c r="D27" s="1" t="s">
        <v>31</v>
      </c>
      <c r="E27" s="21">
        <v>8.826123E8</v>
      </c>
      <c r="F27" s="22">
        <v>1.09084E7</v>
      </c>
      <c r="G27" s="22">
        <v>8.697663E8</v>
      </c>
      <c r="H27" s="22">
        <f t="shared" ref="H27:H35" si="13">SUM(F27+G27)</f>
        <v>880674700</v>
      </c>
      <c r="I27" s="22">
        <f t="shared" ref="I27:I35" si="14">SUM(E27-H27)</f>
        <v>1937600</v>
      </c>
      <c r="J27" s="23">
        <f t="shared" ref="J27:J36" si="15">SUM(H27/E27)</f>
        <v>0.9978046986</v>
      </c>
      <c r="K27" s="21">
        <f t="shared" ref="K27:K35" si="16">SUM(I27*0.2)</f>
        <v>387520</v>
      </c>
      <c r="L27" s="24">
        <v>2850440.31</v>
      </c>
      <c r="M27" s="2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"/>
      <c r="B28" s="20">
        <v>402.0</v>
      </c>
      <c r="C28" s="20" t="s">
        <v>20</v>
      </c>
      <c r="D28" s="1" t="s">
        <v>31</v>
      </c>
      <c r="E28" s="21">
        <v>1.1214373E9</v>
      </c>
      <c r="F28" s="22">
        <v>1.45328E8</v>
      </c>
      <c r="G28" s="22">
        <v>9.758758E8</v>
      </c>
      <c r="H28" s="22">
        <f t="shared" si="13"/>
        <v>1121203800</v>
      </c>
      <c r="I28" s="22">
        <f t="shared" si="14"/>
        <v>233500</v>
      </c>
      <c r="J28" s="23">
        <f t="shared" si="15"/>
        <v>0.9997917851</v>
      </c>
      <c r="K28" s="21">
        <f t="shared" si="16"/>
        <v>46700</v>
      </c>
      <c r="L28" s="24">
        <v>141240.56</v>
      </c>
      <c r="M28" s="2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"/>
      <c r="B29" s="20">
        <v>402.0</v>
      </c>
      <c r="C29" s="20" t="s">
        <v>21</v>
      </c>
      <c r="D29" s="1" t="s">
        <v>31</v>
      </c>
      <c r="E29" s="21">
        <v>1.1351504E9</v>
      </c>
      <c r="F29" s="22">
        <v>1.175565E8</v>
      </c>
      <c r="G29" s="22">
        <v>1.016988E9</v>
      </c>
      <c r="H29" s="22">
        <f t="shared" si="13"/>
        <v>1134544500</v>
      </c>
      <c r="I29" s="22">
        <f t="shared" si="14"/>
        <v>605900</v>
      </c>
      <c r="J29" s="23">
        <f t="shared" si="15"/>
        <v>0.9994662381</v>
      </c>
      <c r="K29" s="21">
        <f t="shared" si="16"/>
        <v>121180</v>
      </c>
      <c r="L29" s="24">
        <v>69689.47</v>
      </c>
      <c r="M29" s="2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"/>
      <c r="B30" s="20">
        <v>402.0</v>
      </c>
      <c r="C30" s="20" t="s">
        <v>22</v>
      </c>
      <c r="D30" s="1" t="s">
        <v>31</v>
      </c>
      <c r="E30" s="21">
        <v>1.0431638E9</v>
      </c>
      <c r="F30" s="22">
        <v>1.45954085E8</v>
      </c>
      <c r="G30" s="22">
        <v>8.96756E8</v>
      </c>
      <c r="H30" s="22">
        <f t="shared" si="13"/>
        <v>1042710085</v>
      </c>
      <c r="I30" s="22">
        <f t="shared" si="14"/>
        <v>453715</v>
      </c>
      <c r="J30" s="23">
        <f t="shared" si="15"/>
        <v>0.9995650587</v>
      </c>
      <c r="K30" s="21">
        <f t="shared" si="16"/>
        <v>90743</v>
      </c>
      <c r="L30" s="24">
        <v>58129.04</v>
      </c>
      <c r="M30" s="2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"/>
      <c r="B31" s="20">
        <v>402.0</v>
      </c>
      <c r="C31" s="20" t="s">
        <v>23</v>
      </c>
      <c r="D31" s="1" t="s">
        <v>31</v>
      </c>
      <c r="E31" s="21">
        <v>9.87506E8</v>
      </c>
      <c r="F31" s="22">
        <v>1.46745015E8</v>
      </c>
      <c r="G31" s="22">
        <v>8.4056527E8</v>
      </c>
      <c r="H31" s="22">
        <f t="shared" si="13"/>
        <v>987310285</v>
      </c>
      <c r="I31" s="22">
        <f t="shared" si="14"/>
        <v>195715</v>
      </c>
      <c r="J31" s="23">
        <f t="shared" si="15"/>
        <v>0.9998018088</v>
      </c>
      <c r="K31" s="21">
        <f t="shared" si="16"/>
        <v>39143</v>
      </c>
      <c r="L31" s="24">
        <v>388196.0</v>
      </c>
      <c r="M31" s="2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"/>
      <c r="B32" s="20">
        <v>402.0</v>
      </c>
      <c r="C32" s="20" t="s">
        <v>24</v>
      </c>
      <c r="D32" s="1" t="s">
        <v>31</v>
      </c>
      <c r="E32" s="21">
        <v>1.1350188E9</v>
      </c>
      <c r="F32" s="22">
        <v>2.017604E8</v>
      </c>
      <c r="G32" s="22">
        <v>9.33073E8</v>
      </c>
      <c r="H32" s="22">
        <f t="shared" si="13"/>
        <v>1134833400</v>
      </c>
      <c r="I32" s="22">
        <f t="shared" si="14"/>
        <v>185400</v>
      </c>
      <c r="J32" s="23">
        <f t="shared" si="15"/>
        <v>0.9998366547</v>
      </c>
      <c r="K32" s="21">
        <f t="shared" si="16"/>
        <v>37080</v>
      </c>
      <c r="L32" s="24">
        <v>1794809.0</v>
      </c>
      <c r="M32" s="2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"/>
      <c r="B33" s="20">
        <v>402.0</v>
      </c>
      <c r="C33" s="20" t="s">
        <v>25</v>
      </c>
      <c r="D33" s="1" t="s">
        <v>31</v>
      </c>
      <c r="E33" s="21">
        <v>1.0800488E9</v>
      </c>
      <c r="F33" s="22">
        <v>2.08857842E8</v>
      </c>
      <c r="G33" s="22">
        <v>8.708557E8</v>
      </c>
      <c r="H33" s="22">
        <f t="shared" si="13"/>
        <v>1079713542</v>
      </c>
      <c r="I33" s="22">
        <f t="shared" si="14"/>
        <v>335258</v>
      </c>
      <c r="J33" s="23">
        <f t="shared" si="15"/>
        <v>0.99968959</v>
      </c>
      <c r="K33" s="21">
        <f t="shared" si="16"/>
        <v>67051.6</v>
      </c>
      <c r="L33" s="25">
        <v>2041472.0</v>
      </c>
      <c r="M33" s="2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"/>
      <c r="B34" s="20">
        <v>402.0</v>
      </c>
      <c r="C34" s="20" t="s">
        <v>26</v>
      </c>
      <c r="D34" s="1" t="s">
        <v>31</v>
      </c>
      <c r="E34" s="21">
        <v>1.1836377E9</v>
      </c>
      <c r="F34" s="22">
        <v>1.182774932E9</v>
      </c>
      <c r="G34" s="21">
        <v>0.0</v>
      </c>
      <c r="H34" s="22">
        <f t="shared" si="13"/>
        <v>1182774932</v>
      </c>
      <c r="I34" s="22">
        <f t="shared" si="14"/>
        <v>862768</v>
      </c>
      <c r="J34" s="23">
        <f t="shared" si="15"/>
        <v>0.9992710878</v>
      </c>
      <c r="K34" s="21">
        <f t="shared" si="16"/>
        <v>172553.6</v>
      </c>
      <c r="L34" s="24">
        <v>2780731.5799999996</v>
      </c>
      <c r="M34" s="24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"/>
      <c r="B35" s="20">
        <v>402.0</v>
      </c>
      <c r="C35" s="20" t="s">
        <v>27</v>
      </c>
      <c r="D35" s="1" t="s">
        <v>31</v>
      </c>
      <c r="E35" s="22">
        <v>1.387208E9</v>
      </c>
      <c r="F35" s="22">
        <v>1.386639959E9</v>
      </c>
      <c r="G35" s="22">
        <v>0.0</v>
      </c>
      <c r="H35" s="22">
        <f t="shared" si="13"/>
        <v>1386639959</v>
      </c>
      <c r="I35" s="22">
        <f t="shared" si="14"/>
        <v>568041</v>
      </c>
      <c r="J35" s="23">
        <f t="shared" si="15"/>
        <v>0.9995905149</v>
      </c>
      <c r="K35" s="21">
        <f t="shared" si="16"/>
        <v>113608.2</v>
      </c>
      <c r="L35" s="24">
        <v>3153445.66</v>
      </c>
      <c r="M35" s="24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26"/>
      <c r="B36" s="27"/>
      <c r="C36" s="27"/>
      <c r="D36" s="28" t="s">
        <v>28</v>
      </c>
      <c r="E36" s="29">
        <f t="shared" ref="E36:I36" si="17">SUM(E27:E35)/9</f>
        <v>1106198122</v>
      </c>
      <c r="F36" s="29">
        <f t="shared" si="17"/>
        <v>394058348.1</v>
      </c>
      <c r="G36" s="29">
        <f t="shared" si="17"/>
        <v>711542230</v>
      </c>
      <c r="H36" s="29">
        <f t="shared" si="17"/>
        <v>1105600578</v>
      </c>
      <c r="I36" s="29">
        <f t="shared" si="17"/>
        <v>597544.1111</v>
      </c>
      <c r="J36" s="30">
        <f t="shared" si="15"/>
        <v>0.9994598218</v>
      </c>
      <c r="K36" s="29">
        <f t="shared" ref="K36:L36" si="18">SUM(K27:K35)/9</f>
        <v>119508.8222</v>
      </c>
      <c r="L36" s="31">
        <f t="shared" si="18"/>
        <v>1475350.402</v>
      </c>
      <c r="M36" s="31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8.0" customHeight="1">
      <c r="A37" s="26"/>
      <c r="B37" s="27"/>
      <c r="C37" s="27"/>
      <c r="D37" s="28"/>
      <c r="E37" s="29"/>
      <c r="F37" s="29"/>
      <c r="G37" s="29"/>
      <c r="H37" s="29"/>
      <c r="I37" s="29"/>
      <c r="J37" s="30"/>
      <c r="K37" s="29"/>
      <c r="L37" s="31"/>
      <c r="M37" s="31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45.75" customHeight="1">
      <c r="A38" s="8"/>
      <c r="B38" s="9" t="s">
        <v>0</v>
      </c>
      <c r="C38" s="9" t="s">
        <v>1</v>
      </c>
      <c r="D38" s="10" t="s">
        <v>2</v>
      </c>
      <c r="E38" s="11" t="s">
        <v>3</v>
      </c>
      <c r="F38" s="12" t="s">
        <v>4</v>
      </c>
      <c r="G38" s="12" t="s">
        <v>5</v>
      </c>
      <c r="H38" s="13" t="s">
        <v>6</v>
      </c>
      <c r="I38" s="13" t="s">
        <v>7</v>
      </c>
      <c r="J38" s="14" t="s">
        <v>8</v>
      </c>
      <c r="K38" s="13" t="s">
        <v>9</v>
      </c>
      <c r="L38" s="15" t="s">
        <v>10</v>
      </c>
      <c r="M38" s="32"/>
      <c r="N38" s="33"/>
      <c r="O38" s="17"/>
      <c r="P38" s="34"/>
      <c r="Q38" s="17"/>
      <c r="R38" s="18"/>
      <c r="S38" s="19"/>
      <c r="T38" s="8"/>
      <c r="U38" s="8"/>
      <c r="V38" s="8"/>
      <c r="W38" s="8"/>
      <c r="X38" s="8"/>
      <c r="Y38" s="8"/>
      <c r="Z38" s="8"/>
    </row>
    <row r="39" ht="18.0" customHeight="1">
      <c r="A39" s="1"/>
      <c r="B39" s="20">
        <v>406.0</v>
      </c>
      <c r="C39" s="20" t="s">
        <v>15</v>
      </c>
      <c r="D39" s="1" t="s">
        <v>32</v>
      </c>
      <c r="E39" s="21">
        <v>9.85363E7</v>
      </c>
      <c r="F39" s="22">
        <v>8.3771701E7</v>
      </c>
      <c r="G39" s="22">
        <v>1.258654E7</v>
      </c>
      <c r="H39" s="22">
        <f t="shared" ref="H39:H47" si="19">SUM(F39+G39)</f>
        <v>96358241</v>
      </c>
      <c r="I39" s="22">
        <f t="shared" ref="I39:I47" si="20">SUM(E39-H39)</f>
        <v>2178059</v>
      </c>
      <c r="J39" s="23">
        <f t="shared" ref="J39:J48" si="21">SUM(H39/E39)</f>
        <v>0.9778958719</v>
      </c>
      <c r="K39" s="21">
        <f t="shared" ref="K39:K47" si="22">SUM(I39*0.2)</f>
        <v>435611.8</v>
      </c>
      <c r="L39" s="24">
        <v>263005.36</v>
      </c>
      <c r="M39" s="24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20">
        <v>406.0</v>
      </c>
      <c r="C40" s="20" t="s">
        <v>20</v>
      </c>
      <c r="D40" s="1" t="s">
        <v>32</v>
      </c>
      <c r="E40" s="21">
        <v>9.85363E7</v>
      </c>
      <c r="F40" s="22">
        <v>8.4438859E7</v>
      </c>
      <c r="G40" s="22">
        <v>1.2828721E7</v>
      </c>
      <c r="H40" s="22">
        <f t="shared" si="19"/>
        <v>97267580</v>
      </c>
      <c r="I40" s="22">
        <f t="shared" si="20"/>
        <v>1268720</v>
      </c>
      <c r="J40" s="23">
        <f t="shared" si="21"/>
        <v>0.9871243389</v>
      </c>
      <c r="K40" s="21">
        <f t="shared" si="22"/>
        <v>253744</v>
      </c>
      <c r="L40" s="24">
        <v>273645.68000000005</v>
      </c>
      <c r="M40" s="24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20">
        <v>406.0</v>
      </c>
      <c r="C41" s="20" t="s">
        <v>21</v>
      </c>
      <c r="D41" s="1" t="s">
        <v>32</v>
      </c>
      <c r="E41" s="21">
        <v>1.0208917E8</v>
      </c>
      <c r="F41" s="22">
        <v>7.9461016E7</v>
      </c>
      <c r="G41" s="22">
        <v>1.2871622E7</v>
      </c>
      <c r="H41" s="22">
        <f t="shared" si="19"/>
        <v>92332638</v>
      </c>
      <c r="I41" s="22">
        <f t="shared" si="20"/>
        <v>9756532</v>
      </c>
      <c r="J41" s="23">
        <f t="shared" si="21"/>
        <v>0.9044312732</v>
      </c>
      <c r="K41" s="21">
        <f t="shared" si="22"/>
        <v>1951306.4</v>
      </c>
      <c r="L41" s="24">
        <v>313440.68</v>
      </c>
      <c r="M41" s="24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20">
        <v>406.0</v>
      </c>
      <c r="C42" s="20" t="s">
        <v>22</v>
      </c>
      <c r="D42" s="1" t="s">
        <v>32</v>
      </c>
      <c r="E42" s="21">
        <v>1.02782E8</v>
      </c>
      <c r="F42" s="22">
        <v>8.4517072E7</v>
      </c>
      <c r="G42" s="22">
        <v>1.6923003E7</v>
      </c>
      <c r="H42" s="22">
        <f t="shared" si="19"/>
        <v>101440075</v>
      </c>
      <c r="I42" s="22">
        <f t="shared" si="20"/>
        <v>1341925</v>
      </c>
      <c r="J42" s="23">
        <f t="shared" si="21"/>
        <v>0.9869439688</v>
      </c>
      <c r="K42" s="21">
        <f t="shared" si="22"/>
        <v>268385</v>
      </c>
      <c r="L42" s="24">
        <v>191635.81999999998</v>
      </c>
      <c r="M42" s="24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"/>
      <c r="B43" s="20">
        <v>406.0</v>
      </c>
      <c r="C43" s="20" t="s">
        <v>23</v>
      </c>
      <c r="D43" s="1" t="s">
        <v>32</v>
      </c>
      <c r="E43" s="21">
        <v>8.31921E7</v>
      </c>
      <c r="F43" s="22">
        <v>6.7440551E7</v>
      </c>
      <c r="G43" s="22">
        <v>1.4656043E7</v>
      </c>
      <c r="H43" s="22">
        <f t="shared" si="19"/>
        <v>82096594</v>
      </c>
      <c r="I43" s="22">
        <f t="shared" si="20"/>
        <v>1095506</v>
      </c>
      <c r="J43" s="23">
        <f t="shared" si="21"/>
        <v>0.9868316102</v>
      </c>
      <c r="K43" s="21">
        <f t="shared" si="22"/>
        <v>219101.2</v>
      </c>
      <c r="L43" s="24">
        <v>409081.0</v>
      </c>
      <c r="M43" s="24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20">
        <v>406.0</v>
      </c>
      <c r="C44" s="20" t="s">
        <v>24</v>
      </c>
      <c r="D44" s="1" t="s">
        <v>32</v>
      </c>
      <c r="E44" s="21">
        <v>9.65134E7</v>
      </c>
      <c r="F44" s="22">
        <v>7.996563E7</v>
      </c>
      <c r="G44" s="22">
        <v>1.5178969E7</v>
      </c>
      <c r="H44" s="22">
        <f t="shared" si="19"/>
        <v>95144599</v>
      </c>
      <c r="I44" s="22">
        <f t="shared" si="20"/>
        <v>1368801</v>
      </c>
      <c r="J44" s="23">
        <f t="shared" si="21"/>
        <v>0.9858175031</v>
      </c>
      <c r="K44" s="21">
        <f t="shared" si="22"/>
        <v>273760.2</v>
      </c>
      <c r="L44" s="24">
        <v>272359.0</v>
      </c>
      <c r="M44" s="24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1"/>
      <c r="B45" s="20">
        <v>406.0</v>
      </c>
      <c r="C45" s="20" t="s">
        <v>25</v>
      </c>
      <c r="D45" s="1" t="s">
        <v>32</v>
      </c>
      <c r="E45" s="21">
        <v>1.03E8</v>
      </c>
      <c r="F45" s="22">
        <v>8.6440915E7</v>
      </c>
      <c r="G45" s="22">
        <v>1.5470012E7</v>
      </c>
      <c r="H45" s="22">
        <f t="shared" si="19"/>
        <v>101910927</v>
      </c>
      <c r="I45" s="22">
        <f t="shared" si="20"/>
        <v>1089073</v>
      </c>
      <c r="J45" s="23">
        <f t="shared" si="21"/>
        <v>0.9894264757</v>
      </c>
      <c r="K45" s="21">
        <f t="shared" si="22"/>
        <v>217814.6</v>
      </c>
      <c r="L45" s="25">
        <v>357792.0</v>
      </c>
      <c r="M45" s="25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1"/>
      <c r="B46" s="20">
        <v>406.0</v>
      </c>
      <c r="C46" s="20" t="s">
        <v>26</v>
      </c>
      <c r="D46" s="1" t="s">
        <v>32</v>
      </c>
      <c r="E46" s="21">
        <v>1.134059E8</v>
      </c>
      <c r="F46" s="21">
        <v>9.17029E7</v>
      </c>
      <c r="G46" s="21">
        <v>1.5847E7</v>
      </c>
      <c r="H46" s="22">
        <f t="shared" si="19"/>
        <v>107549900</v>
      </c>
      <c r="I46" s="22">
        <f t="shared" si="20"/>
        <v>5856000</v>
      </c>
      <c r="J46" s="23">
        <f t="shared" si="21"/>
        <v>0.948362475</v>
      </c>
      <c r="K46" s="21">
        <f t="shared" si="22"/>
        <v>1171200</v>
      </c>
      <c r="L46" s="24">
        <v>324844.58</v>
      </c>
      <c r="M46" s="24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1"/>
      <c r="B47" s="20">
        <v>406.0</v>
      </c>
      <c r="C47" s="20" t="s">
        <v>27</v>
      </c>
      <c r="D47" s="1" t="s">
        <v>32</v>
      </c>
      <c r="E47" s="22">
        <v>1.19467E8</v>
      </c>
      <c r="F47" s="22">
        <v>9.7337E7</v>
      </c>
      <c r="G47" s="22">
        <v>1.66148E7</v>
      </c>
      <c r="H47" s="22">
        <f t="shared" si="19"/>
        <v>113951800</v>
      </c>
      <c r="I47" s="22">
        <f t="shared" si="20"/>
        <v>5515200</v>
      </c>
      <c r="J47" s="23">
        <f t="shared" si="21"/>
        <v>0.9538349502</v>
      </c>
      <c r="K47" s="21">
        <f t="shared" si="22"/>
        <v>1103040</v>
      </c>
      <c r="L47" s="24">
        <v>321424.24</v>
      </c>
      <c r="M47" s="2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26"/>
      <c r="B48" s="27"/>
      <c r="C48" s="27"/>
      <c r="D48" s="28" t="s">
        <v>28</v>
      </c>
      <c r="E48" s="29">
        <f t="shared" ref="E48:I48" si="23">SUM(E39:E47)/9</f>
        <v>101946907.8</v>
      </c>
      <c r="F48" s="29">
        <f t="shared" si="23"/>
        <v>83897293.78</v>
      </c>
      <c r="G48" s="29">
        <f t="shared" si="23"/>
        <v>14775190</v>
      </c>
      <c r="H48" s="29">
        <f t="shared" si="23"/>
        <v>98672483.78</v>
      </c>
      <c r="I48" s="29">
        <f t="shared" si="23"/>
        <v>3274424</v>
      </c>
      <c r="J48" s="30">
        <f t="shared" si="21"/>
        <v>0.9678810856</v>
      </c>
      <c r="K48" s="29">
        <f t="shared" ref="K48:L48" si="24">SUM(K39:K47)/9</f>
        <v>654884.8</v>
      </c>
      <c r="L48" s="31">
        <f t="shared" si="24"/>
        <v>303025.3733</v>
      </c>
      <c r="M48" s="31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8.0" customHeight="1">
      <c r="A49" s="26"/>
      <c r="B49" s="27"/>
      <c r="C49" s="27"/>
      <c r="D49" s="28"/>
      <c r="E49" s="29"/>
      <c r="F49" s="29"/>
      <c r="G49" s="29"/>
      <c r="H49" s="29"/>
      <c r="I49" s="29"/>
      <c r="J49" s="30"/>
      <c r="K49" s="29"/>
      <c r="L49" s="31"/>
      <c r="M49" s="31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45.75" customHeight="1">
      <c r="A50" s="8"/>
      <c r="B50" s="9" t="s">
        <v>0</v>
      </c>
      <c r="C50" s="9" t="s">
        <v>1</v>
      </c>
      <c r="D50" s="10" t="s">
        <v>2</v>
      </c>
      <c r="E50" s="11" t="s">
        <v>3</v>
      </c>
      <c r="F50" s="12" t="s">
        <v>4</v>
      </c>
      <c r="G50" s="12" t="s">
        <v>5</v>
      </c>
      <c r="H50" s="13" t="s">
        <v>6</v>
      </c>
      <c r="I50" s="13" t="s">
        <v>7</v>
      </c>
      <c r="J50" s="14" t="s">
        <v>8</v>
      </c>
      <c r="K50" s="13" t="s">
        <v>9</v>
      </c>
      <c r="L50" s="15" t="s">
        <v>10</v>
      </c>
      <c r="M50" s="32"/>
      <c r="N50" s="33"/>
      <c r="O50" s="17"/>
      <c r="P50" s="34"/>
      <c r="Q50" s="17"/>
      <c r="R50" s="18"/>
      <c r="S50" s="19"/>
      <c r="T50" s="8"/>
      <c r="U50" s="8"/>
      <c r="V50" s="8"/>
      <c r="W50" s="8"/>
      <c r="X50" s="8"/>
      <c r="Y50" s="8"/>
      <c r="Z50" s="8"/>
    </row>
    <row r="51" ht="18.0" customHeight="1">
      <c r="A51" s="1"/>
      <c r="B51" s="20">
        <v>416.0</v>
      </c>
      <c r="C51" s="20" t="s">
        <v>15</v>
      </c>
      <c r="D51" s="1" t="s">
        <v>33</v>
      </c>
      <c r="E51" s="21">
        <v>3.587459561E9</v>
      </c>
      <c r="F51" s="22">
        <v>3.365325606E9</v>
      </c>
      <c r="G51" s="22">
        <v>1.25238578E8</v>
      </c>
      <c r="H51" s="22">
        <f t="shared" ref="H51:H59" si="25">SUM(F51+G51)</f>
        <v>3490564184</v>
      </c>
      <c r="I51" s="22">
        <f t="shared" ref="I51:I59" si="26">SUM(E51-H51)</f>
        <v>96895377</v>
      </c>
      <c r="J51" s="23">
        <f t="shared" ref="J51:J60" si="27">SUM(H51/E51)</f>
        <v>0.9729905312</v>
      </c>
      <c r="K51" s="21">
        <f t="shared" ref="K51:K59" si="28">SUM(I51*0.2)</f>
        <v>19379075.4</v>
      </c>
      <c r="L51" s="24">
        <v>2.524682932E7</v>
      </c>
      <c r="M51" s="24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1"/>
      <c r="B52" s="20">
        <v>416.0</v>
      </c>
      <c r="C52" s="20" t="s">
        <v>20</v>
      </c>
      <c r="D52" s="1" t="s">
        <v>33</v>
      </c>
      <c r="E52" s="21">
        <v>5.366090081E9</v>
      </c>
      <c r="F52" s="22">
        <v>5.113318989E9</v>
      </c>
      <c r="G52" s="22">
        <v>1.540941E8</v>
      </c>
      <c r="H52" s="22">
        <f t="shared" si="25"/>
        <v>5267413089</v>
      </c>
      <c r="I52" s="22">
        <f t="shared" si="26"/>
        <v>98676992</v>
      </c>
      <c r="J52" s="23">
        <f t="shared" si="27"/>
        <v>0.9816110072</v>
      </c>
      <c r="K52" s="21">
        <f t="shared" si="28"/>
        <v>19735398.4</v>
      </c>
      <c r="L52" s="24">
        <v>3.166819731E7</v>
      </c>
      <c r="M52" s="24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A53" s="1"/>
      <c r="B53" s="20">
        <v>416.0</v>
      </c>
      <c r="C53" s="20" t="s">
        <v>21</v>
      </c>
      <c r="D53" s="1" t="s">
        <v>33</v>
      </c>
      <c r="E53" s="21">
        <v>5.735452572E9</v>
      </c>
      <c r="F53" s="22">
        <v>5.407136863E9</v>
      </c>
      <c r="G53" s="22">
        <v>1.89976331E8</v>
      </c>
      <c r="H53" s="22">
        <f t="shared" si="25"/>
        <v>5597113194</v>
      </c>
      <c r="I53" s="22">
        <f t="shared" si="26"/>
        <v>138339378</v>
      </c>
      <c r="J53" s="23">
        <f t="shared" si="27"/>
        <v>0.9758799543</v>
      </c>
      <c r="K53" s="21">
        <f t="shared" si="28"/>
        <v>27667875.6</v>
      </c>
      <c r="L53" s="24">
        <v>3.779944625E7</v>
      </c>
      <c r="M53" s="24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0" customHeight="1">
      <c r="A54" s="1"/>
      <c r="B54" s="20">
        <v>416.0</v>
      </c>
      <c r="C54" s="20" t="s">
        <v>22</v>
      </c>
      <c r="D54" s="1" t="s">
        <v>33</v>
      </c>
      <c r="E54" s="21">
        <v>4.52966E9</v>
      </c>
      <c r="F54" s="22">
        <v>4.1335435E9</v>
      </c>
      <c r="G54" s="22">
        <v>2.771002E8</v>
      </c>
      <c r="H54" s="22">
        <f t="shared" si="25"/>
        <v>4410643700</v>
      </c>
      <c r="I54" s="22">
        <f t="shared" si="26"/>
        <v>119016300</v>
      </c>
      <c r="J54" s="23">
        <f t="shared" si="27"/>
        <v>0.973725114</v>
      </c>
      <c r="K54" s="21">
        <f t="shared" si="28"/>
        <v>23803260</v>
      </c>
      <c r="L54" s="24">
        <v>2.3954957019999996E7</v>
      </c>
      <c r="M54" s="24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0" customHeight="1">
      <c r="A55" s="1"/>
      <c r="B55" s="20">
        <v>416.0</v>
      </c>
      <c r="C55" s="20" t="s">
        <v>23</v>
      </c>
      <c r="D55" s="1" t="s">
        <v>33</v>
      </c>
      <c r="E55" s="21">
        <v>5.1183352E9</v>
      </c>
      <c r="F55" s="22">
        <v>4.484832E9</v>
      </c>
      <c r="G55" s="22">
        <v>3.820525E8</v>
      </c>
      <c r="H55" s="22">
        <f t="shared" si="25"/>
        <v>4866884500</v>
      </c>
      <c r="I55" s="22">
        <f t="shared" si="26"/>
        <v>251450700</v>
      </c>
      <c r="J55" s="23">
        <f t="shared" si="27"/>
        <v>0.9508725611</v>
      </c>
      <c r="K55" s="21">
        <f t="shared" si="28"/>
        <v>50290140</v>
      </c>
      <c r="L55" s="24">
        <v>2.1079382E7</v>
      </c>
      <c r="M55" s="24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0" customHeight="1">
      <c r="A56" s="1"/>
      <c r="B56" s="20">
        <v>416.0</v>
      </c>
      <c r="C56" s="20" t="s">
        <v>24</v>
      </c>
      <c r="D56" s="1" t="s">
        <v>33</v>
      </c>
      <c r="E56" s="21">
        <v>9.072358E9</v>
      </c>
      <c r="F56" s="22">
        <v>8.828684601E9</v>
      </c>
      <c r="G56" s="22">
        <v>9.8345499E7</v>
      </c>
      <c r="H56" s="22">
        <f t="shared" si="25"/>
        <v>8927030100</v>
      </c>
      <c r="I56" s="22">
        <f t="shared" si="26"/>
        <v>145327900</v>
      </c>
      <c r="J56" s="23">
        <f t="shared" si="27"/>
        <v>0.9839812428</v>
      </c>
      <c r="K56" s="21">
        <f t="shared" si="28"/>
        <v>29065580</v>
      </c>
      <c r="L56" s="24">
        <v>2.4536074E7</v>
      </c>
      <c r="M56" s="2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0" customHeight="1">
      <c r="A57" s="1"/>
      <c r="B57" s="20">
        <v>416.0</v>
      </c>
      <c r="C57" s="20" t="s">
        <v>25</v>
      </c>
      <c r="D57" s="1" t="s">
        <v>33</v>
      </c>
      <c r="E57" s="22">
        <v>9.193082801E9</v>
      </c>
      <c r="F57" s="22">
        <v>9.001159906E9</v>
      </c>
      <c r="G57" s="22">
        <v>7.946345E7</v>
      </c>
      <c r="H57" s="22">
        <f t="shared" si="25"/>
        <v>9080623356</v>
      </c>
      <c r="I57" s="22">
        <f t="shared" si="26"/>
        <v>112459445</v>
      </c>
      <c r="J57" s="23">
        <f t="shared" si="27"/>
        <v>0.9877669496</v>
      </c>
      <c r="K57" s="21">
        <f t="shared" si="28"/>
        <v>22491889</v>
      </c>
      <c r="L57" s="25">
        <v>2.0659527E7</v>
      </c>
      <c r="M57" s="25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0" customHeight="1">
      <c r="A58" s="1"/>
      <c r="B58" s="20">
        <v>416.0</v>
      </c>
      <c r="C58" s="20" t="s">
        <v>26</v>
      </c>
      <c r="D58" s="1" t="s">
        <v>33</v>
      </c>
      <c r="E58" s="22">
        <v>6.263555568E9</v>
      </c>
      <c r="F58" s="22">
        <v>5.867381143E9</v>
      </c>
      <c r="G58" s="22">
        <v>2.85867491E8</v>
      </c>
      <c r="H58" s="22">
        <f t="shared" si="25"/>
        <v>6153248634</v>
      </c>
      <c r="I58" s="22">
        <f t="shared" si="26"/>
        <v>110306934</v>
      </c>
      <c r="J58" s="23">
        <f t="shared" si="27"/>
        <v>0.9823890867</v>
      </c>
      <c r="K58" s="21">
        <f t="shared" si="28"/>
        <v>22061386.8</v>
      </c>
      <c r="L58" s="24">
        <v>1.543147618E7</v>
      </c>
      <c r="M58" s="2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0" customHeight="1">
      <c r="A59" s="1"/>
      <c r="B59" s="20">
        <v>416.0</v>
      </c>
      <c r="C59" s="20" t="s">
        <v>27</v>
      </c>
      <c r="D59" s="1" t="s">
        <v>33</v>
      </c>
      <c r="E59" s="22">
        <v>6.437534248859998E9</v>
      </c>
      <c r="F59" s="22">
        <v>6.243506967649997E9</v>
      </c>
      <c r="G59" s="22">
        <v>6.9116067087E7</v>
      </c>
      <c r="H59" s="22">
        <f t="shared" si="25"/>
        <v>6312623035</v>
      </c>
      <c r="I59" s="22">
        <f t="shared" si="26"/>
        <v>124911214.1</v>
      </c>
      <c r="J59" s="23">
        <f t="shared" si="27"/>
        <v>0.9805964195</v>
      </c>
      <c r="K59" s="21">
        <f t="shared" si="28"/>
        <v>24982242.82</v>
      </c>
      <c r="L59" s="24">
        <v>2.6342608090000004E7</v>
      </c>
      <c r="M59" s="24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0" customHeight="1">
      <c r="A60" s="26"/>
      <c r="B60" s="27"/>
      <c r="C60" s="27"/>
      <c r="D60" s="28" t="s">
        <v>28</v>
      </c>
      <c r="E60" s="29">
        <f t="shared" ref="E60:I60" si="29">SUM(E51:E59)/9</f>
        <v>6144836448</v>
      </c>
      <c r="F60" s="29">
        <f t="shared" si="29"/>
        <v>5827209953</v>
      </c>
      <c r="G60" s="29">
        <f t="shared" si="29"/>
        <v>184583801.8</v>
      </c>
      <c r="H60" s="29">
        <f t="shared" si="29"/>
        <v>6011793755</v>
      </c>
      <c r="I60" s="29">
        <f t="shared" si="29"/>
        <v>133042693.3</v>
      </c>
      <c r="J60" s="30">
        <f t="shared" si="27"/>
        <v>0.9783488634</v>
      </c>
      <c r="K60" s="29">
        <f t="shared" ref="K60:L60" si="30">SUM(K51:K59)/9</f>
        <v>26608538.67</v>
      </c>
      <c r="L60" s="31">
        <f t="shared" si="30"/>
        <v>25190944.13</v>
      </c>
      <c r="M60" s="31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8.0" customHeight="1">
      <c r="A61" s="26"/>
      <c r="B61" s="27"/>
      <c r="C61" s="27"/>
      <c r="D61" s="28"/>
      <c r="E61" s="29"/>
      <c r="F61" s="29"/>
      <c r="G61" s="29"/>
      <c r="H61" s="29"/>
      <c r="I61" s="29"/>
      <c r="J61" s="30"/>
      <c r="K61" s="29"/>
      <c r="L61" s="31"/>
      <c r="M61" s="31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45.75" customHeight="1">
      <c r="A62" s="8"/>
      <c r="B62" s="9" t="s">
        <v>0</v>
      </c>
      <c r="C62" s="9" t="s">
        <v>1</v>
      </c>
      <c r="D62" s="10" t="s">
        <v>2</v>
      </c>
      <c r="E62" s="11" t="s">
        <v>3</v>
      </c>
      <c r="F62" s="12" t="s">
        <v>4</v>
      </c>
      <c r="G62" s="12" t="s">
        <v>5</v>
      </c>
      <c r="H62" s="13" t="s">
        <v>6</v>
      </c>
      <c r="I62" s="13" t="s">
        <v>7</v>
      </c>
      <c r="J62" s="14" t="s">
        <v>8</v>
      </c>
      <c r="K62" s="13" t="s">
        <v>9</v>
      </c>
      <c r="L62" s="15" t="s">
        <v>10</v>
      </c>
      <c r="M62" s="32"/>
      <c r="N62" s="33"/>
      <c r="O62" s="17"/>
      <c r="P62" s="34"/>
      <c r="Q62" s="17"/>
      <c r="R62" s="18"/>
      <c r="S62" s="19"/>
      <c r="T62" s="8"/>
      <c r="U62" s="8"/>
      <c r="V62" s="8"/>
      <c r="W62" s="8"/>
      <c r="X62" s="8"/>
      <c r="Y62" s="8"/>
      <c r="Z62" s="8"/>
    </row>
    <row r="63" ht="18.0" customHeight="1">
      <c r="A63" s="1"/>
      <c r="B63" s="20">
        <v>418.0</v>
      </c>
      <c r="C63" s="20" t="s">
        <v>15</v>
      </c>
      <c r="D63" s="1" t="s">
        <v>34</v>
      </c>
      <c r="E63" s="21">
        <v>1.1996154E9</v>
      </c>
      <c r="F63" s="22">
        <v>2.68107992E8</v>
      </c>
      <c r="G63" s="22">
        <v>9.1905001E8</v>
      </c>
      <c r="H63" s="22">
        <f t="shared" ref="H63:H71" si="31">SUM(F63+G63)</f>
        <v>1187158002</v>
      </c>
      <c r="I63" s="22">
        <f t="shared" ref="I63:I71" si="32">SUM(E63-H63)</f>
        <v>12457398</v>
      </c>
      <c r="J63" s="23">
        <f t="shared" ref="J63:J72" si="33">SUM(H63/E63)</f>
        <v>0.9896155068</v>
      </c>
      <c r="K63" s="21">
        <f t="shared" ref="K63:K71" si="34">SUM(I63*0.2)</f>
        <v>2491479.6</v>
      </c>
      <c r="L63" s="24">
        <v>4899384.359999999</v>
      </c>
      <c r="M63" s="24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0" customHeight="1">
      <c r="A64" s="1"/>
      <c r="B64" s="20">
        <v>418.0</v>
      </c>
      <c r="C64" s="20" t="s">
        <v>20</v>
      </c>
      <c r="D64" s="1" t="s">
        <v>34</v>
      </c>
      <c r="E64" s="21">
        <v>1.1816157E9</v>
      </c>
      <c r="F64" s="22">
        <v>5.86558697E8</v>
      </c>
      <c r="G64" s="22">
        <v>5.88728871E8</v>
      </c>
      <c r="H64" s="22">
        <f t="shared" si="31"/>
        <v>1175287568</v>
      </c>
      <c r="I64" s="22">
        <f t="shared" si="32"/>
        <v>6328132</v>
      </c>
      <c r="J64" s="23">
        <f t="shared" si="33"/>
        <v>0.9946445092</v>
      </c>
      <c r="K64" s="21">
        <f t="shared" si="34"/>
        <v>1265626.4</v>
      </c>
      <c r="L64" s="24">
        <v>4981982.84</v>
      </c>
      <c r="M64" s="24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0" customHeight="1">
      <c r="A65" s="1"/>
      <c r="B65" s="20">
        <v>418.0</v>
      </c>
      <c r="C65" s="20" t="s">
        <v>21</v>
      </c>
      <c r="D65" s="1" t="s">
        <v>34</v>
      </c>
      <c r="E65" s="21">
        <v>1.1816217E9</v>
      </c>
      <c r="F65" s="22">
        <v>1.149691512E9</v>
      </c>
      <c r="G65" s="22">
        <v>2.10032142E7</v>
      </c>
      <c r="H65" s="22">
        <f t="shared" si="31"/>
        <v>1170694726</v>
      </c>
      <c r="I65" s="22">
        <f t="shared" si="32"/>
        <v>10926973.8</v>
      </c>
      <c r="J65" s="23">
        <f t="shared" si="33"/>
        <v>0.9907525617</v>
      </c>
      <c r="K65" s="21">
        <f t="shared" si="34"/>
        <v>2185394.76</v>
      </c>
      <c r="L65" s="24">
        <v>5245680.55</v>
      </c>
      <c r="M65" s="24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0" customHeight="1">
      <c r="A66" s="1"/>
      <c r="B66" s="20">
        <v>418.0</v>
      </c>
      <c r="C66" s="20" t="s">
        <v>22</v>
      </c>
      <c r="D66" s="1" t="s">
        <v>34</v>
      </c>
      <c r="E66" s="21">
        <v>1.1659618E9</v>
      </c>
      <c r="F66" s="22">
        <v>1.121769533E9</v>
      </c>
      <c r="G66" s="22">
        <v>3.1561755E7</v>
      </c>
      <c r="H66" s="22">
        <f t="shared" si="31"/>
        <v>1153331288</v>
      </c>
      <c r="I66" s="22">
        <f t="shared" si="32"/>
        <v>12630512</v>
      </c>
      <c r="J66" s="23">
        <f t="shared" si="33"/>
        <v>0.9891673021</v>
      </c>
      <c r="K66" s="21">
        <f t="shared" si="34"/>
        <v>2526102.4</v>
      </c>
      <c r="L66" s="24">
        <v>5489904.239999999</v>
      </c>
      <c r="M66" s="24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0" customHeight="1">
      <c r="A67" s="1"/>
      <c r="B67" s="20">
        <v>418.0</v>
      </c>
      <c r="C67" s="20" t="s">
        <v>23</v>
      </c>
      <c r="D67" s="1" t="s">
        <v>34</v>
      </c>
      <c r="E67" s="21">
        <v>1.246535E9</v>
      </c>
      <c r="F67" s="22">
        <v>1.197780733E9</v>
      </c>
      <c r="G67" s="22">
        <v>3.6725222E7</v>
      </c>
      <c r="H67" s="22">
        <f t="shared" si="31"/>
        <v>1234505955</v>
      </c>
      <c r="I67" s="22">
        <f t="shared" si="32"/>
        <v>12029045</v>
      </c>
      <c r="J67" s="23">
        <f t="shared" si="33"/>
        <v>0.9903500142</v>
      </c>
      <c r="K67" s="21">
        <f t="shared" si="34"/>
        <v>2405809</v>
      </c>
      <c r="L67" s="24">
        <v>3594217.0</v>
      </c>
      <c r="M67" s="24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0" customHeight="1">
      <c r="A68" s="1"/>
      <c r="B68" s="20">
        <v>418.0</v>
      </c>
      <c r="C68" s="20" t="s">
        <v>24</v>
      </c>
      <c r="D68" s="1" t="s">
        <v>34</v>
      </c>
      <c r="E68" s="21">
        <v>1.1781223E9</v>
      </c>
      <c r="F68" s="22">
        <v>1.121477759E9</v>
      </c>
      <c r="G68" s="22">
        <v>5.0405641E7</v>
      </c>
      <c r="H68" s="22">
        <f t="shared" si="31"/>
        <v>1171883400</v>
      </c>
      <c r="I68" s="22">
        <f t="shared" si="32"/>
        <v>6238900</v>
      </c>
      <c r="J68" s="23">
        <f t="shared" si="33"/>
        <v>0.9947043698</v>
      </c>
      <c r="K68" s="21">
        <f t="shared" si="34"/>
        <v>1247780</v>
      </c>
      <c r="L68" s="24">
        <v>5612002.0</v>
      </c>
      <c r="M68" s="24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0" customHeight="1">
      <c r="A69" s="1"/>
      <c r="B69" s="20">
        <v>418.0</v>
      </c>
      <c r="C69" s="20" t="s">
        <v>25</v>
      </c>
      <c r="D69" s="1" t="s">
        <v>34</v>
      </c>
      <c r="E69" s="21">
        <v>1.175462364E9</v>
      </c>
      <c r="F69" s="22">
        <v>1.107958794E9</v>
      </c>
      <c r="G69" s="22">
        <v>5.3286091E7</v>
      </c>
      <c r="H69" s="22">
        <f t="shared" si="31"/>
        <v>1161244885</v>
      </c>
      <c r="I69" s="22">
        <f t="shared" si="32"/>
        <v>14217479</v>
      </c>
      <c r="J69" s="23">
        <f t="shared" si="33"/>
        <v>0.9879047774</v>
      </c>
      <c r="K69" s="21">
        <f t="shared" si="34"/>
        <v>2843495.8</v>
      </c>
      <c r="L69" s="25">
        <v>4955085.0</v>
      </c>
      <c r="M69" s="2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0" customHeight="1">
      <c r="A70" s="1"/>
      <c r="B70" s="20">
        <v>418.0</v>
      </c>
      <c r="C70" s="20" t="s">
        <v>26</v>
      </c>
      <c r="D70" s="1" t="s">
        <v>34</v>
      </c>
      <c r="E70" s="21">
        <v>1.3117487E9</v>
      </c>
      <c r="F70" s="22">
        <v>3.39508535E8</v>
      </c>
      <c r="G70" s="22">
        <v>9.30056016E8</v>
      </c>
      <c r="H70" s="22">
        <f t="shared" si="31"/>
        <v>1269564551</v>
      </c>
      <c r="I70" s="22">
        <f t="shared" si="32"/>
        <v>42184149</v>
      </c>
      <c r="J70" s="23">
        <f t="shared" si="33"/>
        <v>0.9678412877</v>
      </c>
      <c r="K70" s="21">
        <f t="shared" si="34"/>
        <v>8436829.8</v>
      </c>
      <c r="L70" s="24">
        <v>1.06192245E7</v>
      </c>
      <c r="M70" s="2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0" customHeight="1">
      <c r="A71" s="1"/>
      <c r="B71" s="20">
        <v>418.0</v>
      </c>
      <c r="C71" s="20" t="s">
        <v>27</v>
      </c>
      <c r="D71" s="1" t="s">
        <v>34</v>
      </c>
      <c r="E71" s="22">
        <v>1.4381113999954638E9</v>
      </c>
      <c r="F71" s="22">
        <v>3.578153242132272E8</v>
      </c>
      <c r="G71" s="22">
        <v>1.0352764941186566E9</v>
      </c>
      <c r="H71" s="22">
        <f t="shared" si="31"/>
        <v>1393091818</v>
      </c>
      <c r="I71" s="22">
        <f t="shared" si="32"/>
        <v>45019581.66</v>
      </c>
      <c r="J71" s="23">
        <f t="shared" si="33"/>
        <v>0.9686953447</v>
      </c>
      <c r="K71" s="21">
        <f t="shared" si="34"/>
        <v>9003916.333</v>
      </c>
      <c r="L71" s="24">
        <v>1.0859132559999999E7</v>
      </c>
      <c r="M71" s="24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0" customHeight="1">
      <c r="A72" s="26"/>
      <c r="B72" s="27"/>
      <c r="C72" s="27"/>
      <c r="D72" s="28" t="s">
        <v>28</v>
      </c>
      <c r="E72" s="29">
        <f t="shared" ref="E72:I72" si="35">SUM(E63:E71)/9</f>
        <v>1230977152</v>
      </c>
      <c r="F72" s="29">
        <f t="shared" si="35"/>
        <v>805629875.5</v>
      </c>
      <c r="G72" s="29">
        <f t="shared" si="35"/>
        <v>407343701.6</v>
      </c>
      <c r="H72" s="29">
        <f t="shared" si="35"/>
        <v>1212973577</v>
      </c>
      <c r="I72" s="29">
        <f t="shared" si="35"/>
        <v>18003574.5</v>
      </c>
      <c r="J72" s="30">
        <f t="shared" si="33"/>
        <v>0.9853745665</v>
      </c>
      <c r="K72" s="29">
        <f t="shared" ref="K72:L72" si="36">SUM(K63:K71)/9</f>
        <v>3600714.899</v>
      </c>
      <c r="L72" s="31">
        <f t="shared" si="36"/>
        <v>6250734.783</v>
      </c>
      <c r="M72" s="31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8.0" customHeight="1">
      <c r="A73" s="26"/>
      <c r="B73" s="27"/>
      <c r="C73" s="27"/>
      <c r="D73" s="28"/>
      <c r="E73" s="29"/>
      <c r="F73" s="29"/>
      <c r="G73" s="29"/>
      <c r="H73" s="29"/>
      <c r="I73" s="29"/>
      <c r="J73" s="30"/>
      <c r="K73" s="29"/>
      <c r="L73" s="31"/>
      <c r="M73" s="31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45.75" customHeight="1">
      <c r="A74" s="8"/>
      <c r="B74" s="9" t="s">
        <v>0</v>
      </c>
      <c r="C74" s="9" t="s">
        <v>1</v>
      </c>
      <c r="D74" s="10" t="s">
        <v>2</v>
      </c>
      <c r="E74" s="11" t="s">
        <v>3</v>
      </c>
      <c r="F74" s="12" t="s">
        <v>4</v>
      </c>
      <c r="G74" s="12" t="s">
        <v>5</v>
      </c>
      <c r="H74" s="13" t="s">
        <v>6</v>
      </c>
      <c r="I74" s="13" t="s">
        <v>7</v>
      </c>
      <c r="J74" s="14" t="s">
        <v>8</v>
      </c>
      <c r="K74" s="13" t="s">
        <v>9</v>
      </c>
      <c r="L74" s="15" t="s">
        <v>10</v>
      </c>
      <c r="M74" s="32"/>
      <c r="N74" s="33"/>
      <c r="O74" s="17"/>
      <c r="P74" s="34"/>
      <c r="Q74" s="17"/>
      <c r="R74" s="18"/>
      <c r="S74" s="19"/>
      <c r="T74" s="8"/>
      <c r="U74" s="8"/>
      <c r="V74" s="8"/>
      <c r="W74" s="8"/>
      <c r="X74" s="8"/>
      <c r="Y74" s="8"/>
      <c r="Z74" s="8"/>
    </row>
    <row r="75" ht="18.0" customHeight="1">
      <c r="A75" s="1"/>
      <c r="B75" s="20">
        <v>420.0</v>
      </c>
      <c r="C75" s="20" t="s">
        <v>15</v>
      </c>
      <c r="D75" s="1" t="s">
        <v>35</v>
      </c>
      <c r="E75" s="21">
        <v>3.31873136E9</v>
      </c>
      <c r="F75" s="22">
        <v>3.062357752E9</v>
      </c>
      <c r="G75" s="22">
        <v>2.40639018E8</v>
      </c>
      <c r="H75" s="22">
        <f t="shared" ref="H75:H83" si="37">SUM(F75+G75)</f>
        <v>3302996770</v>
      </c>
      <c r="I75" s="22">
        <f t="shared" ref="I75:I83" si="38">SUM(E75-H75)</f>
        <v>15734590</v>
      </c>
      <c r="J75" s="23">
        <f t="shared" ref="J75:J84" si="39">SUM(H75/E75)</f>
        <v>0.995258854</v>
      </c>
      <c r="K75" s="21">
        <f t="shared" ref="K75:K83" si="40">SUM(I75*0.2)</f>
        <v>3146918</v>
      </c>
      <c r="L75" s="24">
        <v>3572280.29</v>
      </c>
      <c r="M75" s="24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0" customHeight="1">
      <c r="A76" s="1"/>
      <c r="B76" s="20">
        <v>420.0</v>
      </c>
      <c r="C76" s="20" t="s">
        <v>20</v>
      </c>
      <c r="D76" s="1" t="s">
        <v>35</v>
      </c>
      <c r="E76" s="21">
        <v>3.248933529E9</v>
      </c>
      <c r="F76" s="22">
        <v>3.004242932E9</v>
      </c>
      <c r="G76" s="22">
        <v>2.36235436E8</v>
      </c>
      <c r="H76" s="22">
        <f t="shared" si="37"/>
        <v>3240478368</v>
      </c>
      <c r="I76" s="22">
        <f t="shared" si="38"/>
        <v>8455161</v>
      </c>
      <c r="J76" s="23">
        <f t="shared" si="39"/>
        <v>0.997397558</v>
      </c>
      <c r="K76" s="21">
        <f t="shared" si="40"/>
        <v>1691032.2</v>
      </c>
      <c r="L76" s="24">
        <v>2658966.3899999997</v>
      </c>
      <c r="M76" s="24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0" customHeight="1">
      <c r="A77" s="1"/>
      <c r="B77" s="20">
        <v>420.0</v>
      </c>
      <c r="C77" s="20" t="s">
        <v>21</v>
      </c>
      <c r="D77" s="1" t="s">
        <v>35</v>
      </c>
      <c r="E77" s="21">
        <v>1.518487629E9</v>
      </c>
      <c r="F77" s="22">
        <v>1.007361311E9</v>
      </c>
      <c r="G77" s="22">
        <v>5.02303929E8</v>
      </c>
      <c r="H77" s="22">
        <f t="shared" si="37"/>
        <v>1509665240</v>
      </c>
      <c r="I77" s="22">
        <f t="shared" si="38"/>
        <v>8822389</v>
      </c>
      <c r="J77" s="23">
        <f t="shared" si="39"/>
        <v>0.9941900159</v>
      </c>
      <c r="K77" s="21">
        <f t="shared" si="40"/>
        <v>1764477.8</v>
      </c>
      <c r="L77" s="24">
        <v>2079167.1</v>
      </c>
      <c r="M77" s="24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0" customHeight="1">
      <c r="A78" s="1"/>
      <c r="B78" s="20">
        <v>420.0</v>
      </c>
      <c r="C78" s="20" t="s">
        <v>22</v>
      </c>
      <c r="D78" s="1" t="s">
        <v>35</v>
      </c>
      <c r="E78" s="21">
        <v>5.15888551E8</v>
      </c>
      <c r="F78" s="22">
        <v>3.43853917E8</v>
      </c>
      <c r="G78" s="22">
        <v>1.67289023E8</v>
      </c>
      <c r="H78" s="22">
        <f t="shared" si="37"/>
        <v>511142940</v>
      </c>
      <c r="I78" s="22">
        <f t="shared" si="38"/>
        <v>4745611</v>
      </c>
      <c r="J78" s="23">
        <f t="shared" si="39"/>
        <v>0.9908010926</v>
      </c>
      <c r="K78" s="21">
        <f t="shared" si="40"/>
        <v>949122.2</v>
      </c>
      <c r="L78" s="24">
        <v>578388.12</v>
      </c>
      <c r="M78" s="24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0" customHeight="1">
      <c r="A79" s="1"/>
      <c r="B79" s="20">
        <v>420.0</v>
      </c>
      <c r="C79" s="20" t="s">
        <v>23</v>
      </c>
      <c r="D79" s="1" t="s">
        <v>35</v>
      </c>
      <c r="E79" s="21">
        <v>6.53196644E8</v>
      </c>
      <c r="F79" s="22">
        <v>4.08353129E8</v>
      </c>
      <c r="G79" s="22">
        <v>2.41807867E8</v>
      </c>
      <c r="H79" s="22">
        <f t="shared" si="37"/>
        <v>650160996</v>
      </c>
      <c r="I79" s="22">
        <f t="shared" si="38"/>
        <v>3035648</v>
      </c>
      <c r="J79" s="23">
        <f t="shared" si="39"/>
        <v>0.9953526277</v>
      </c>
      <c r="K79" s="21">
        <f t="shared" si="40"/>
        <v>607129.6</v>
      </c>
      <c r="L79" s="24">
        <v>1131989.0</v>
      </c>
      <c r="M79" s="24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0" customHeight="1">
      <c r="A80" s="1"/>
      <c r="B80" s="20">
        <v>420.0</v>
      </c>
      <c r="C80" s="20" t="s">
        <v>24</v>
      </c>
      <c r="D80" s="1" t="s">
        <v>35</v>
      </c>
      <c r="E80" s="21">
        <v>5.71534325E8</v>
      </c>
      <c r="F80" s="22">
        <v>3.97168206E8</v>
      </c>
      <c r="G80" s="22">
        <v>1.70290215E8</v>
      </c>
      <c r="H80" s="22">
        <f t="shared" si="37"/>
        <v>567458421</v>
      </c>
      <c r="I80" s="22">
        <f t="shared" si="38"/>
        <v>4075904</v>
      </c>
      <c r="J80" s="23">
        <f t="shared" si="39"/>
        <v>0.9928684878</v>
      </c>
      <c r="K80" s="21">
        <f t="shared" si="40"/>
        <v>815180.8</v>
      </c>
      <c r="L80" s="24">
        <v>6238135.0</v>
      </c>
      <c r="M80" s="24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0" customHeight="1">
      <c r="A81" s="1"/>
      <c r="B81" s="20">
        <v>420.0</v>
      </c>
      <c r="C81" s="20" t="s">
        <v>25</v>
      </c>
      <c r="D81" s="1" t="s">
        <v>35</v>
      </c>
      <c r="E81" s="21">
        <v>4.66486535E8</v>
      </c>
      <c r="F81" s="22">
        <v>2.94077069E8</v>
      </c>
      <c r="G81" s="22">
        <v>1.64179331E8</v>
      </c>
      <c r="H81" s="22">
        <f t="shared" si="37"/>
        <v>458256400</v>
      </c>
      <c r="I81" s="22">
        <f t="shared" si="38"/>
        <v>8230135</v>
      </c>
      <c r="J81" s="23">
        <f t="shared" si="39"/>
        <v>0.9823571864</v>
      </c>
      <c r="K81" s="21">
        <f t="shared" si="40"/>
        <v>1646027</v>
      </c>
      <c r="L81" s="25">
        <v>1.482896E7</v>
      </c>
      <c r="M81" s="25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0" customHeight="1">
      <c r="A82" s="1"/>
      <c r="B82" s="20">
        <v>420.0</v>
      </c>
      <c r="C82" s="20" t="s">
        <v>26</v>
      </c>
      <c r="D82" s="1" t="s">
        <v>35</v>
      </c>
      <c r="E82" s="21">
        <v>5.56630627E8</v>
      </c>
      <c r="F82" s="22">
        <v>4.76560032E8</v>
      </c>
      <c r="G82" s="22">
        <v>5.0847973E7</v>
      </c>
      <c r="H82" s="22">
        <f t="shared" si="37"/>
        <v>527408005</v>
      </c>
      <c r="I82" s="22">
        <f t="shared" si="38"/>
        <v>29222622</v>
      </c>
      <c r="J82" s="23">
        <f t="shared" si="39"/>
        <v>0.947500873</v>
      </c>
      <c r="K82" s="21">
        <f t="shared" si="40"/>
        <v>5844524.4</v>
      </c>
      <c r="L82" s="24">
        <v>6604553.6</v>
      </c>
      <c r="M82" s="24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0" customHeight="1">
      <c r="A83" s="1"/>
      <c r="B83" s="20">
        <v>420.0</v>
      </c>
      <c r="C83" s="20" t="s">
        <v>27</v>
      </c>
      <c r="D83" s="1" t="s">
        <v>35</v>
      </c>
      <c r="E83" s="22">
        <v>1.2712769626399999E9</v>
      </c>
      <c r="F83" s="22">
        <v>1.04410073976E9</v>
      </c>
      <c r="G83" s="22">
        <v>2.09235807E8</v>
      </c>
      <c r="H83" s="22">
        <f t="shared" si="37"/>
        <v>1253336547</v>
      </c>
      <c r="I83" s="22">
        <f t="shared" si="38"/>
        <v>17940415.88</v>
      </c>
      <c r="J83" s="23">
        <f t="shared" si="39"/>
        <v>0.9858878778</v>
      </c>
      <c r="K83" s="21">
        <f t="shared" si="40"/>
        <v>3588083.176</v>
      </c>
      <c r="L83" s="24">
        <v>1.3527376279999997E7</v>
      </c>
      <c r="M83" s="24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0" customHeight="1">
      <c r="A84" s="26"/>
      <c r="B84" s="27"/>
      <c r="C84" s="27"/>
      <c r="D84" s="28" t="s">
        <v>28</v>
      </c>
      <c r="E84" s="29">
        <f t="shared" ref="E84:I84" si="41">SUM(E75:E83)/9</f>
        <v>1346796240</v>
      </c>
      <c r="F84" s="29">
        <f t="shared" si="41"/>
        <v>1115341676</v>
      </c>
      <c r="G84" s="29">
        <f t="shared" si="41"/>
        <v>220314288.8</v>
      </c>
      <c r="H84" s="29">
        <f t="shared" si="41"/>
        <v>1335655965</v>
      </c>
      <c r="I84" s="29">
        <f t="shared" si="41"/>
        <v>11140275.1</v>
      </c>
      <c r="J84" s="30">
        <f t="shared" si="39"/>
        <v>0.9917283144</v>
      </c>
      <c r="K84" s="29">
        <f t="shared" ref="K84:L84" si="42">SUM(K75:K83)/9</f>
        <v>2228055.02</v>
      </c>
      <c r="L84" s="31">
        <f t="shared" si="42"/>
        <v>5691090.642</v>
      </c>
      <c r="M84" s="31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8.0" customHeight="1">
      <c r="A85" s="26"/>
      <c r="B85" s="27"/>
      <c r="C85" s="27"/>
      <c r="D85" s="28"/>
      <c r="E85" s="29"/>
      <c r="F85" s="29"/>
      <c r="G85" s="29"/>
      <c r="H85" s="29"/>
      <c r="I85" s="29"/>
      <c r="J85" s="30"/>
      <c r="K85" s="29"/>
      <c r="L85" s="31"/>
      <c r="M85" s="31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45.75" customHeight="1">
      <c r="A86" s="8"/>
      <c r="B86" s="9" t="s">
        <v>0</v>
      </c>
      <c r="C86" s="9" t="s">
        <v>1</v>
      </c>
      <c r="D86" s="10" t="s">
        <v>2</v>
      </c>
      <c r="E86" s="11" t="s">
        <v>3</v>
      </c>
      <c r="F86" s="12" t="s">
        <v>4</v>
      </c>
      <c r="G86" s="12" t="s">
        <v>5</v>
      </c>
      <c r="H86" s="13" t="s">
        <v>6</v>
      </c>
      <c r="I86" s="13" t="s">
        <v>7</v>
      </c>
      <c r="J86" s="14" t="s">
        <v>8</v>
      </c>
      <c r="K86" s="13" t="s">
        <v>9</v>
      </c>
      <c r="L86" s="15" t="s">
        <v>10</v>
      </c>
      <c r="M86" s="32"/>
      <c r="N86" s="33"/>
      <c r="O86" s="17"/>
      <c r="P86" s="34"/>
      <c r="Q86" s="17"/>
      <c r="R86" s="18"/>
      <c r="S86" s="19"/>
      <c r="T86" s="8"/>
      <c r="U86" s="8"/>
      <c r="V86" s="8"/>
      <c r="W86" s="8"/>
      <c r="X86" s="8"/>
      <c r="Y86" s="8"/>
      <c r="Z86" s="8"/>
    </row>
    <row r="87" ht="18.0" customHeight="1">
      <c r="A87" s="1"/>
      <c r="B87" s="20">
        <v>422.0</v>
      </c>
      <c r="C87" s="20" t="s">
        <v>15</v>
      </c>
      <c r="D87" s="1" t="s">
        <v>36</v>
      </c>
      <c r="E87" s="21">
        <v>2.00658808E8</v>
      </c>
      <c r="F87" s="22">
        <v>1.24650708E8</v>
      </c>
      <c r="G87" s="22">
        <v>7.435135E7</v>
      </c>
      <c r="H87" s="22">
        <f t="shared" ref="H87:H95" si="43">SUM(F87+G87)</f>
        <v>199002058</v>
      </c>
      <c r="I87" s="22">
        <f t="shared" ref="I87:I95" si="44">SUM(E87-H87)</f>
        <v>1656750</v>
      </c>
      <c r="J87" s="23">
        <f t="shared" ref="J87:J96" si="45">SUM(H87/E87)</f>
        <v>0.9917434474</v>
      </c>
      <c r="K87" s="21">
        <f t="shared" ref="K87:K95" si="46">SUM(I87*0.2)</f>
        <v>331350</v>
      </c>
      <c r="L87" s="24">
        <v>516851.74</v>
      </c>
      <c r="M87" s="24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0" customHeight="1">
      <c r="A88" s="1"/>
      <c r="B88" s="20">
        <v>422.0</v>
      </c>
      <c r="C88" s="20" t="s">
        <v>20</v>
      </c>
      <c r="D88" s="1" t="s">
        <v>36</v>
      </c>
      <c r="E88" s="21">
        <v>9.48078767E8</v>
      </c>
      <c r="F88" s="22">
        <v>1.08703666E8</v>
      </c>
      <c r="G88" s="22">
        <v>8.37753253E8</v>
      </c>
      <c r="H88" s="22">
        <f t="shared" si="43"/>
        <v>946456919</v>
      </c>
      <c r="I88" s="22">
        <f t="shared" si="44"/>
        <v>1621848</v>
      </c>
      <c r="J88" s="23">
        <f t="shared" si="45"/>
        <v>0.998289332</v>
      </c>
      <c r="K88" s="21">
        <f t="shared" si="46"/>
        <v>324369.6</v>
      </c>
      <c r="L88" s="24">
        <v>1286972.99</v>
      </c>
      <c r="M88" s="24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0" customHeight="1">
      <c r="A89" s="1"/>
      <c r="B89" s="20">
        <v>422.0</v>
      </c>
      <c r="C89" s="20" t="s">
        <v>21</v>
      </c>
      <c r="D89" s="1" t="s">
        <v>36</v>
      </c>
      <c r="E89" s="21">
        <v>9.41743082E8</v>
      </c>
      <c r="F89" s="22">
        <v>1.34037053E8</v>
      </c>
      <c r="G89" s="22">
        <v>8.06871978E8</v>
      </c>
      <c r="H89" s="22">
        <f t="shared" si="43"/>
        <v>940909031</v>
      </c>
      <c r="I89" s="22">
        <f t="shared" si="44"/>
        <v>834051</v>
      </c>
      <c r="J89" s="23">
        <f t="shared" si="45"/>
        <v>0.999114354</v>
      </c>
      <c r="K89" s="21">
        <f t="shared" si="46"/>
        <v>166810.2</v>
      </c>
      <c r="L89" s="24">
        <v>1808095.84</v>
      </c>
      <c r="M89" s="24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0" customHeight="1">
      <c r="A90" s="1"/>
      <c r="B90" s="20">
        <v>422.0</v>
      </c>
      <c r="C90" s="20" t="s">
        <v>22</v>
      </c>
      <c r="D90" s="1" t="s">
        <v>36</v>
      </c>
      <c r="E90" s="21">
        <v>9.56281795E8</v>
      </c>
      <c r="F90" s="22">
        <v>1.02938783E8</v>
      </c>
      <c r="G90" s="22">
        <v>8.52343012E8</v>
      </c>
      <c r="H90" s="22">
        <f t="shared" si="43"/>
        <v>955281795</v>
      </c>
      <c r="I90" s="22">
        <f t="shared" si="44"/>
        <v>1000000</v>
      </c>
      <c r="J90" s="23">
        <f t="shared" si="45"/>
        <v>0.9989542831</v>
      </c>
      <c r="K90" s="21">
        <f t="shared" si="46"/>
        <v>200000</v>
      </c>
      <c r="L90" s="24">
        <v>334378.27999999997</v>
      </c>
      <c r="M90" s="24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0" customHeight="1">
      <c r="A91" s="1"/>
      <c r="B91" s="20">
        <v>422.0</v>
      </c>
      <c r="C91" s="20" t="s">
        <v>23</v>
      </c>
      <c r="D91" s="1" t="s">
        <v>36</v>
      </c>
      <c r="E91" s="21">
        <v>3.78330778E8</v>
      </c>
      <c r="F91" s="22">
        <v>7.67591E7</v>
      </c>
      <c r="G91" s="22">
        <v>3.01497478E8</v>
      </c>
      <c r="H91" s="22">
        <f t="shared" si="43"/>
        <v>378256578</v>
      </c>
      <c r="I91" s="22">
        <f t="shared" si="44"/>
        <v>74200</v>
      </c>
      <c r="J91" s="23">
        <f t="shared" si="45"/>
        <v>0.9998038753</v>
      </c>
      <c r="K91" s="21">
        <f t="shared" si="46"/>
        <v>14840</v>
      </c>
      <c r="L91" s="24">
        <v>986158.0</v>
      </c>
      <c r="M91" s="24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0" customHeight="1">
      <c r="A92" s="1"/>
      <c r="B92" s="20">
        <v>422.0</v>
      </c>
      <c r="C92" s="20" t="s">
        <v>24</v>
      </c>
      <c r="D92" s="1" t="s">
        <v>36</v>
      </c>
      <c r="E92" s="21">
        <v>5.27446412E8</v>
      </c>
      <c r="F92" s="22">
        <v>7.43749E7</v>
      </c>
      <c r="G92" s="22">
        <v>4.52986512E8</v>
      </c>
      <c r="H92" s="22">
        <f t="shared" si="43"/>
        <v>527361412</v>
      </c>
      <c r="I92" s="22">
        <f t="shared" si="44"/>
        <v>85000</v>
      </c>
      <c r="J92" s="23">
        <f t="shared" si="45"/>
        <v>0.9998388462</v>
      </c>
      <c r="K92" s="21">
        <f t="shared" si="46"/>
        <v>17000</v>
      </c>
      <c r="L92" s="24">
        <v>1116852.0</v>
      </c>
      <c r="M92" s="24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0" customHeight="1">
      <c r="A93" s="1"/>
      <c r="B93" s="20">
        <v>422.0</v>
      </c>
      <c r="C93" s="20" t="s">
        <v>25</v>
      </c>
      <c r="D93" s="1" t="s">
        <v>36</v>
      </c>
      <c r="E93" s="21">
        <v>8.9533589E8</v>
      </c>
      <c r="F93" s="22">
        <v>9.5714738E7</v>
      </c>
      <c r="G93" s="22">
        <v>7.96677066E8</v>
      </c>
      <c r="H93" s="22">
        <f t="shared" si="43"/>
        <v>892391804</v>
      </c>
      <c r="I93" s="22">
        <f t="shared" si="44"/>
        <v>2944086</v>
      </c>
      <c r="J93" s="23">
        <f t="shared" si="45"/>
        <v>0.9967117525</v>
      </c>
      <c r="K93" s="21">
        <f t="shared" si="46"/>
        <v>588817.2</v>
      </c>
      <c r="L93" s="25">
        <v>1373220.0</v>
      </c>
      <c r="M93" s="2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0" customHeight="1">
      <c r="A94" s="1"/>
      <c r="B94" s="20">
        <v>422.0</v>
      </c>
      <c r="C94" s="20" t="s">
        <v>26</v>
      </c>
      <c r="D94" s="1" t="s">
        <v>36</v>
      </c>
      <c r="E94" s="21">
        <v>4.143285E8</v>
      </c>
      <c r="F94" s="22">
        <v>1.590025E8</v>
      </c>
      <c r="G94" s="22">
        <v>2.522625E8</v>
      </c>
      <c r="H94" s="22">
        <f t="shared" si="43"/>
        <v>411265000</v>
      </c>
      <c r="I94" s="22">
        <f t="shared" si="44"/>
        <v>3063500</v>
      </c>
      <c r="J94" s="23">
        <f t="shared" si="45"/>
        <v>0.9926061084</v>
      </c>
      <c r="K94" s="21">
        <f t="shared" si="46"/>
        <v>612700</v>
      </c>
      <c r="L94" s="24">
        <v>1428542.65</v>
      </c>
      <c r="M94" s="24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0" customHeight="1">
      <c r="A95" s="1"/>
      <c r="B95" s="20">
        <v>422.0</v>
      </c>
      <c r="C95" s="20" t="s">
        <v>27</v>
      </c>
      <c r="D95" s="1" t="s">
        <v>36</v>
      </c>
      <c r="E95" s="22">
        <v>2.75594E8</v>
      </c>
      <c r="F95" s="22">
        <v>1.627745E8</v>
      </c>
      <c r="G95" s="22">
        <v>1.11364E8</v>
      </c>
      <c r="H95" s="22">
        <f t="shared" si="43"/>
        <v>274138500</v>
      </c>
      <c r="I95" s="22">
        <f t="shared" si="44"/>
        <v>1455500</v>
      </c>
      <c r="J95" s="23">
        <f t="shared" si="45"/>
        <v>0.9947186804</v>
      </c>
      <c r="K95" s="21">
        <f t="shared" si="46"/>
        <v>291100</v>
      </c>
      <c r="L95" s="24">
        <v>1954921.9600000002</v>
      </c>
      <c r="M95" s="24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0" customHeight="1">
      <c r="A96" s="26"/>
      <c r="B96" s="27"/>
      <c r="C96" s="27"/>
      <c r="D96" s="28" t="s">
        <v>28</v>
      </c>
      <c r="E96" s="29">
        <f t="shared" ref="E96:I96" si="47">SUM(E87:E95)/9</f>
        <v>615310892.4</v>
      </c>
      <c r="F96" s="29">
        <f t="shared" si="47"/>
        <v>115439549.8</v>
      </c>
      <c r="G96" s="29">
        <f t="shared" si="47"/>
        <v>498456349.9</v>
      </c>
      <c r="H96" s="29">
        <f t="shared" si="47"/>
        <v>613895899.7</v>
      </c>
      <c r="I96" s="29">
        <f t="shared" si="47"/>
        <v>1414992.778</v>
      </c>
      <c r="J96" s="30">
        <f t="shared" si="45"/>
        <v>0.9977003612</v>
      </c>
      <c r="K96" s="29">
        <f t="shared" ref="K96:L96" si="48">SUM(K87:K95)/9</f>
        <v>282998.5556</v>
      </c>
      <c r="L96" s="31">
        <f t="shared" si="48"/>
        <v>1200665.94</v>
      </c>
      <c r="M96" s="31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8.0" customHeight="1">
      <c r="A97" s="26"/>
      <c r="B97" s="27"/>
      <c r="C97" s="27"/>
      <c r="D97" s="28"/>
      <c r="E97" s="29"/>
      <c r="F97" s="29"/>
      <c r="G97" s="29"/>
      <c r="H97" s="29"/>
      <c r="I97" s="29"/>
      <c r="J97" s="30"/>
      <c r="K97" s="29"/>
      <c r="L97" s="31"/>
      <c r="M97" s="31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45.75" customHeight="1">
      <c r="A98" s="8"/>
      <c r="B98" s="9" t="s">
        <v>0</v>
      </c>
      <c r="C98" s="9" t="s">
        <v>1</v>
      </c>
      <c r="D98" s="10" t="s">
        <v>2</v>
      </c>
      <c r="E98" s="11" t="s">
        <v>3</v>
      </c>
      <c r="F98" s="12" t="s">
        <v>4</v>
      </c>
      <c r="G98" s="12" t="s">
        <v>5</v>
      </c>
      <c r="H98" s="13" t="s">
        <v>6</v>
      </c>
      <c r="I98" s="13" t="s">
        <v>7</v>
      </c>
      <c r="J98" s="14" t="s">
        <v>8</v>
      </c>
      <c r="K98" s="13" t="s">
        <v>9</v>
      </c>
      <c r="L98" s="15" t="s">
        <v>10</v>
      </c>
      <c r="M98" s="32"/>
      <c r="N98" s="33"/>
      <c r="O98" s="17"/>
      <c r="P98" s="34"/>
      <c r="Q98" s="17"/>
      <c r="R98" s="18"/>
      <c r="S98" s="19"/>
      <c r="T98" s="8"/>
      <c r="U98" s="8"/>
      <c r="V98" s="8"/>
      <c r="W98" s="8"/>
      <c r="X98" s="8"/>
      <c r="Y98" s="8"/>
      <c r="Z98" s="8"/>
    </row>
    <row r="99" ht="18.0" customHeight="1">
      <c r="A99" s="1"/>
      <c r="B99" s="20">
        <v>425.0</v>
      </c>
      <c r="C99" s="20" t="s">
        <v>15</v>
      </c>
      <c r="D99" s="1" t="s">
        <v>37</v>
      </c>
      <c r="E99" s="21">
        <v>1.0958545E8</v>
      </c>
      <c r="F99" s="22">
        <v>8.82776E7</v>
      </c>
      <c r="G99" s="22">
        <v>1.9997104785E7</v>
      </c>
      <c r="H99" s="22">
        <f t="shared" ref="H99:H107" si="49">SUM(F99+G99)</f>
        <v>108274704.8</v>
      </c>
      <c r="I99" s="22">
        <f t="shared" ref="I99:I107" si="50">SUM(E99-H99)</f>
        <v>1310745.215</v>
      </c>
      <c r="J99" s="23">
        <f t="shared" ref="J99:J108" si="51">SUM(H99/E99)</f>
        <v>0.988039058</v>
      </c>
      <c r="K99" s="21">
        <f t="shared" ref="K99:K107" si="52">SUM(I99*0.2)</f>
        <v>262149.043</v>
      </c>
      <c r="L99" s="24">
        <v>563646.56</v>
      </c>
      <c r="M99" s="24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0" customHeight="1">
      <c r="A100" s="1"/>
      <c r="B100" s="20">
        <v>425.0</v>
      </c>
      <c r="C100" s="20" t="s">
        <v>20</v>
      </c>
      <c r="D100" s="1" t="s">
        <v>37</v>
      </c>
      <c r="E100" s="21">
        <v>1.298881004615E8</v>
      </c>
      <c r="F100" s="22">
        <v>1.088967984615E8</v>
      </c>
      <c r="G100" s="22">
        <v>1.9846177E7</v>
      </c>
      <c r="H100" s="22">
        <f t="shared" si="49"/>
        <v>128742975.5</v>
      </c>
      <c r="I100" s="22">
        <f t="shared" si="50"/>
        <v>1145125</v>
      </c>
      <c r="J100" s="23">
        <f t="shared" si="51"/>
        <v>0.9911837574</v>
      </c>
      <c r="K100" s="21">
        <f t="shared" si="52"/>
        <v>229025</v>
      </c>
      <c r="L100" s="24">
        <v>932287.41</v>
      </c>
      <c r="M100" s="24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0" customHeight="1">
      <c r="A101" s="1"/>
      <c r="B101" s="20">
        <v>425.0</v>
      </c>
      <c r="C101" s="20" t="s">
        <v>21</v>
      </c>
      <c r="D101" s="1" t="s">
        <v>37</v>
      </c>
      <c r="E101" s="21">
        <v>1.312198E8</v>
      </c>
      <c r="F101" s="22">
        <v>1.18280881E8</v>
      </c>
      <c r="G101" s="22">
        <v>1.2262992E7</v>
      </c>
      <c r="H101" s="22">
        <f t="shared" si="49"/>
        <v>130543873</v>
      </c>
      <c r="I101" s="22">
        <f t="shared" si="50"/>
        <v>675927</v>
      </c>
      <c r="J101" s="23">
        <f t="shared" si="51"/>
        <v>0.9948488948</v>
      </c>
      <c r="K101" s="21">
        <f t="shared" si="52"/>
        <v>135185.4</v>
      </c>
      <c r="L101" s="24">
        <v>899650.96</v>
      </c>
      <c r="M101" s="24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0" customHeight="1">
      <c r="A102" s="1"/>
      <c r="B102" s="20">
        <v>425.0</v>
      </c>
      <c r="C102" s="20" t="s">
        <v>22</v>
      </c>
      <c r="D102" s="1" t="s">
        <v>37</v>
      </c>
      <c r="E102" s="21">
        <v>1.33736585E8</v>
      </c>
      <c r="F102" s="22">
        <v>1.08627066E8</v>
      </c>
      <c r="G102" s="22">
        <v>1.2262992E7</v>
      </c>
      <c r="H102" s="22">
        <f t="shared" si="49"/>
        <v>120890058</v>
      </c>
      <c r="I102" s="22">
        <f t="shared" si="50"/>
        <v>12846527</v>
      </c>
      <c r="J102" s="23">
        <f t="shared" si="51"/>
        <v>0.9039415654</v>
      </c>
      <c r="K102" s="21">
        <f t="shared" si="52"/>
        <v>2569305.4</v>
      </c>
      <c r="L102" s="24">
        <v>659074.23</v>
      </c>
      <c r="M102" s="24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0" customHeight="1">
      <c r="A103" s="1"/>
      <c r="B103" s="20">
        <v>425.0</v>
      </c>
      <c r="C103" s="20" t="s">
        <v>23</v>
      </c>
      <c r="D103" s="1" t="s">
        <v>37</v>
      </c>
      <c r="E103" s="21">
        <v>1.327495E8</v>
      </c>
      <c r="F103" s="22">
        <v>9.6217E7</v>
      </c>
      <c r="G103" s="22">
        <v>2.92186E7</v>
      </c>
      <c r="H103" s="22">
        <f t="shared" si="49"/>
        <v>125435600</v>
      </c>
      <c r="I103" s="22">
        <f t="shared" si="50"/>
        <v>7313900</v>
      </c>
      <c r="J103" s="23">
        <f t="shared" si="51"/>
        <v>0.9449045006</v>
      </c>
      <c r="K103" s="21">
        <f t="shared" si="52"/>
        <v>1462780</v>
      </c>
      <c r="L103" s="24">
        <v>228894.0</v>
      </c>
      <c r="M103" s="24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0" customHeight="1">
      <c r="A104" s="1"/>
      <c r="B104" s="20">
        <v>425.0</v>
      </c>
      <c r="C104" s="20" t="s">
        <v>24</v>
      </c>
      <c r="D104" s="1" t="s">
        <v>37</v>
      </c>
      <c r="E104" s="21">
        <v>1.250001E8</v>
      </c>
      <c r="F104" s="22">
        <v>9.46127E7</v>
      </c>
      <c r="G104" s="22">
        <v>2.41626E7</v>
      </c>
      <c r="H104" s="22">
        <f t="shared" si="49"/>
        <v>118775300</v>
      </c>
      <c r="I104" s="22">
        <f t="shared" si="50"/>
        <v>6224800</v>
      </c>
      <c r="J104" s="23">
        <f t="shared" si="51"/>
        <v>0.9502016398</v>
      </c>
      <c r="K104" s="21">
        <f t="shared" si="52"/>
        <v>1244960</v>
      </c>
      <c r="L104" s="24">
        <v>428961.0</v>
      </c>
      <c r="M104" s="24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0" customHeight="1">
      <c r="A105" s="1"/>
      <c r="B105" s="20">
        <v>425.0</v>
      </c>
      <c r="C105" s="20" t="s">
        <v>25</v>
      </c>
      <c r="D105" s="1" t="s">
        <v>37</v>
      </c>
      <c r="E105" s="22">
        <v>1.201073E8</v>
      </c>
      <c r="F105" s="22">
        <v>8.5095365E7</v>
      </c>
      <c r="G105" s="22">
        <v>2.9089249E7</v>
      </c>
      <c r="H105" s="22">
        <f t="shared" si="49"/>
        <v>114184614</v>
      </c>
      <c r="I105" s="22">
        <f t="shared" si="50"/>
        <v>5922686</v>
      </c>
      <c r="J105" s="23">
        <f t="shared" si="51"/>
        <v>0.9506883761</v>
      </c>
      <c r="K105" s="21">
        <f t="shared" si="52"/>
        <v>1184537.2</v>
      </c>
      <c r="L105" s="25">
        <v>376005.0</v>
      </c>
      <c r="M105" s="2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0" customHeight="1">
      <c r="A106" s="1"/>
      <c r="B106" s="20">
        <v>425.0</v>
      </c>
      <c r="C106" s="20" t="s">
        <v>26</v>
      </c>
      <c r="D106" s="1" t="s">
        <v>37</v>
      </c>
      <c r="E106" s="22">
        <v>1.068223E8</v>
      </c>
      <c r="F106" s="22">
        <v>8.7791825E7</v>
      </c>
      <c r="G106" s="22">
        <v>0.0</v>
      </c>
      <c r="H106" s="22">
        <f t="shared" si="49"/>
        <v>87791825</v>
      </c>
      <c r="I106" s="22">
        <f t="shared" si="50"/>
        <v>19030475</v>
      </c>
      <c r="J106" s="23">
        <f t="shared" si="51"/>
        <v>0.82184923</v>
      </c>
      <c r="K106" s="21">
        <f t="shared" si="52"/>
        <v>3806095</v>
      </c>
      <c r="L106" s="24">
        <v>379087.9</v>
      </c>
      <c r="M106" s="24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0" customHeight="1">
      <c r="A107" s="1"/>
      <c r="B107" s="20">
        <v>425.0</v>
      </c>
      <c r="C107" s="20" t="s">
        <v>27</v>
      </c>
      <c r="D107" s="1" t="s">
        <v>37</v>
      </c>
      <c r="E107" s="22">
        <v>1.091417E8</v>
      </c>
      <c r="F107" s="22">
        <v>8.774776975E7</v>
      </c>
      <c r="G107" s="22">
        <v>0.0</v>
      </c>
      <c r="H107" s="22">
        <f t="shared" si="49"/>
        <v>87747769.75</v>
      </c>
      <c r="I107" s="22">
        <f t="shared" si="50"/>
        <v>21393930.25</v>
      </c>
      <c r="J107" s="23">
        <f t="shared" si="51"/>
        <v>0.8039802362</v>
      </c>
      <c r="K107" s="21">
        <f t="shared" si="52"/>
        <v>4278786.05</v>
      </c>
      <c r="L107" s="24">
        <v>299502.65</v>
      </c>
      <c r="M107" s="24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0" customHeight="1">
      <c r="A108" s="26"/>
      <c r="B108" s="27"/>
      <c r="C108" s="27"/>
      <c r="D108" s="28" t="s">
        <v>28</v>
      </c>
      <c r="E108" s="29">
        <f t="shared" ref="E108:I108" si="53">SUM(E99:E107)/9</f>
        <v>122027870.6</v>
      </c>
      <c r="F108" s="29">
        <f t="shared" si="53"/>
        <v>97283000.58</v>
      </c>
      <c r="G108" s="29">
        <f t="shared" si="53"/>
        <v>16315523.87</v>
      </c>
      <c r="H108" s="29">
        <f t="shared" si="53"/>
        <v>113598524.4</v>
      </c>
      <c r="I108" s="29">
        <f t="shared" si="53"/>
        <v>8429346.163</v>
      </c>
      <c r="J108" s="30">
        <f t="shared" si="51"/>
        <v>0.9309227792</v>
      </c>
      <c r="K108" s="29">
        <f t="shared" ref="K108:L108" si="54">SUM(K99:K107)/9</f>
        <v>1685869.233</v>
      </c>
      <c r="L108" s="31">
        <f t="shared" si="54"/>
        <v>529678.8567</v>
      </c>
      <c r="M108" s="31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8.0" customHeight="1">
      <c r="A109" s="26"/>
      <c r="B109" s="27"/>
      <c r="C109" s="27"/>
      <c r="D109" s="28"/>
      <c r="E109" s="29"/>
      <c r="F109" s="29"/>
      <c r="G109" s="29"/>
      <c r="H109" s="29"/>
      <c r="I109" s="29"/>
      <c r="J109" s="30"/>
      <c r="K109" s="29"/>
      <c r="L109" s="31"/>
      <c r="M109" s="31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45.75" customHeight="1">
      <c r="A110" s="8"/>
      <c r="B110" s="9" t="s">
        <v>0</v>
      </c>
      <c r="C110" s="9" t="s">
        <v>1</v>
      </c>
      <c r="D110" s="10" t="s">
        <v>2</v>
      </c>
      <c r="E110" s="11" t="s">
        <v>3</v>
      </c>
      <c r="F110" s="12" t="s">
        <v>4</v>
      </c>
      <c r="G110" s="12" t="s">
        <v>5</v>
      </c>
      <c r="H110" s="13" t="s">
        <v>6</v>
      </c>
      <c r="I110" s="13" t="s">
        <v>7</v>
      </c>
      <c r="J110" s="14" t="s">
        <v>8</v>
      </c>
      <c r="K110" s="13" t="s">
        <v>9</v>
      </c>
      <c r="L110" s="15" t="s">
        <v>10</v>
      </c>
      <c r="M110" s="32"/>
      <c r="N110" s="33"/>
      <c r="O110" s="17"/>
      <c r="P110" s="34"/>
      <c r="Q110" s="17"/>
      <c r="R110" s="18"/>
      <c r="S110" s="19"/>
      <c r="T110" s="8"/>
      <c r="U110" s="8"/>
      <c r="V110" s="8"/>
      <c r="W110" s="8"/>
      <c r="X110" s="8"/>
      <c r="Y110" s="8"/>
      <c r="Z110" s="8"/>
    </row>
    <row r="111" ht="18.0" customHeight="1">
      <c r="A111" s="1"/>
      <c r="B111" s="20">
        <v>426.0</v>
      </c>
      <c r="C111" s="20" t="s">
        <v>15</v>
      </c>
      <c r="D111" s="1" t="s">
        <v>38</v>
      </c>
      <c r="E111" s="21">
        <v>1.1334917E9</v>
      </c>
      <c r="F111" s="22">
        <v>8.278438E8</v>
      </c>
      <c r="G111" s="22">
        <v>2.89104783E8</v>
      </c>
      <c r="H111" s="22">
        <f t="shared" ref="H111:H119" si="55">SUM(F111+G111)</f>
        <v>1116948583</v>
      </c>
      <c r="I111" s="22">
        <f t="shared" ref="I111:I119" si="56">SUM(E111-H111)</f>
        <v>16543117</v>
      </c>
      <c r="J111" s="23">
        <f t="shared" ref="J111:J120" si="57">SUM(H111/E111)</f>
        <v>0.9854051715</v>
      </c>
      <c r="K111" s="21">
        <f t="shared" ref="K111:K119" si="58">SUM(I111*0.2)</f>
        <v>3308623.4</v>
      </c>
      <c r="L111" s="24">
        <v>7719685.210000001</v>
      </c>
      <c r="M111" s="24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0" customHeight="1">
      <c r="A112" s="1"/>
      <c r="B112" s="20">
        <v>426.0</v>
      </c>
      <c r="C112" s="20" t="s">
        <v>20</v>
      </c>
      <c r="D112" s="1" t="s">
        <v>38</v>
      </c>
      <c r="E112" s="21">
        <v>1.3097678E9</v>
      </c>
      <c r="F112" s="22">
        <v>9.749309E8</v>
      </c>
      <c r="G112" s="22">
        <v>3.04711795E8</v>
      </c>
      <c r="H112" s="22">
        <f t="shared" si="55"/>
        <v>1279642695</v>
      </c>
      <c r="I112" s="22">
        <f t="shared" si="56"/>
        <v>30125105</v>
      </c>
      <c r="J112" s="23">
        <f t="shared" si="57"/>
        <v>0.9769996598</v>
      </c>
      <c r="K112" s="21">
        <f t="shared" si="58"/>
        <v>6025021</v>
      </c>
      <c r="L112" s="24">
        <v>1.435741294E7</v>
      </c>
      <c r="M112" s="24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0" customHeight="1">
      <c r="A113" s="1"/>
      <c r="B113" s="20">
        <v>426.0</v>
      </c>
      <c r="C113" s="20" t="s">
        <v>21</v>
      </c>
      <c r="D113" s="1" t="s">
        <v>38</v>
      </c>
      <c r="E113" s="21">
        <v>1.3103902E9</v>
      </c>
      <c r="F113" s="22">
        <v>1.1145341E9</v>
      </c>
      <c r="G113" s="22">
        <v>1.429782E8</v>
      </c>
      <c r="H113" s="22">
        <f t="shared" si="55"/>
        <v>1257512300</v>
      </c>
      <c r="I113" s="22">
        <f t="shared" si="56"/>
        <v>52877900</v>
      </c>
      <c r="J113" s="23">
        <f t="shared" si="57"/>
        <v>0.9596472104</v>
      </c>
      <c r="K113" s="21">
        <f t="shared" si="58"/>
        <v>10575580</v>
      </c>
      <c r="L113" s="24">
        <v>2.672571336E7</v>
      </c>
      <c r="M113" s="24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0" customHeight="1">
      <c r="A114" s="1"/>
      <c r="B114" s="20">
        <v>426.0</v>
      </c>
      <c r="C114" s="20" t="s">
        <v>22</v>
      </c>
      <c r="D114" s="1" t="s">
        <v>38</v>
      </c>
      <c r="E114" s="21">
        <v>1.4793771996E9</v>
      </c>
      <c r="F114" s="22">
        <v>1.000300155E9</v>
      </c>
      <c r="G114" s="22">
        <v>4.41848567E8</v>
      </c>
      <c r="H114" s="22">
        <f t="shared" si="55"/>
        <v>1442148722</v>
      </c>
      <c r="I114" s="22">
        <f t="shared" si="56"/>
        <v>37228477.6</v>
      </c>
      <c r="J114" s="23">
        <f t="shared" si="57"/>
        <v>0.9748350335</v>
      </c>
      <c r="K114" s="21">
        <f t="shared" si="58"/>
        <v>7445695.52</v>
      </c>
      <c r="L114" s="24">
        <v>1.9542602400000006E7</v>
      </c>
      <c r="M114" s="24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0" customHeight="1">
      <c r="A115" s="1"/>
      <c r="B115" s="20">
        <v>426.0</v>
      </c>
      <c r="C115" s="20" t="s">
        <v>23</v>
      </c>
      <c r="D115" s="1" t="s">
        <v>38</v>
      </c>
      <c r="E115" s="21">
        <v>1.5308874E9</v>
      </c>
      <c r="F115" s="22">
        <v>1.0375975E9</v>
      </c>
      <c r="G115" s="22">
        <v>4.39482901E8</v>
      </c>
      <c r="H115" s="22">
        <f t="shared" si="55"/>
        <v>1477080401</v>
      </c>
      <c r="I115" s="22">
        <f t="shared" si="56"/>
        <v>53806999</v>
      </c>
      <c r="J115" s="23">
        <f t="shared" si="57"/>
        <v>0.9648524124</v>
      </c>
      <c r="K115" s="21">
        <f t="shared" si="58"/>
        <v>10761399.8</v>
      </c>
      <c r="L115" s="24">
        <v>2.2830324E7</v>
      </c>
      <c r="M115" s="24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0" customHeight="1">
      <c r="A116" s="1"/>
      <c r="B116" s="20">
        <v>426.0</v>
      </c>
      <c r="C116" s="20" t="s">
        <v>24</v>
      </c>
      <c r="D116" s="1" t="s">
        <v>38</v>
      </c>
      <c r="E116" s="21">
        <v>1.554554E9</v>
      </c>
      <c r="F116" s="22">
        <v>1.0372301E9</v>
      </c>
      <c r="G116" s="22">
        <v>4.2307742E8</v>
      </c>
      <c r="H116" s="22">
        <f t="shared" si="55"/>
        <v>1460307520</v>
      </c>
      <c r="I116" s="22">
        <f t="shared" si="56"/>
        <v>94246480</v>
      </c>
      <c r="J116" s="23">
        <f t="shared" si="57"/>
        <v>0.9393739426</v>
      </c>
      <c r="K116" s="21">
        <f t="shared" si="58"/>
        <v>18849296</v>
      </c>
      <c r="L116" s="24">
        <v>3.3244313E7</v>
      </c>
      <c r="M116" s="24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0" customHeight="1">
      <c r="A117" s="1"/>
      <c r="B117" s="20">
        <v>426.0</v>
      </c>
      <c r="C117" s="20" t="s">
        <v>25</v>
      </c>
      <c r="D117" s="1" t="s">
        <v>38</v>
      </c>
      <c r="E117" s="21">
        <v>1.4958114E9</v>
      </c>
      <c r="F117" s="22">
        <v>9.92845E8</v>
      </c>
      <c r="G117" s="22">
        <v>1.791398E8</v>
      </c>
      <c r="H117" s="22">
        <f t="shared" si="55"/>
        <v>1171984800</v>
      </c>
      <c r="I117" s="22">
        <f t="shared" si="56"/>
        <v>323826600</v>
      </c>
      <c r="J117" s="23">
        <f t="shared" si="57"/>
        <v>0.7835110763</v>
      </c>
      <c r="K117" s="21">
        <f t="shared" si="58"/>
        <v>64765320</v>
      </c>
      <c r="L117" s="25">
        <v>2.1021552E7</v>
      </c>
      <c r="M117" s="25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0" customHeight="1">
      <c r="A118" s="1"/>
      <c r="B118" s="20">
        <v>426.0</v>
      </c>
      <c r="C118" s="20" t="s">
        <v>26</v>
      </c>
      <c r="D118" s="1" t="s">
        <v>38</v>
      </c>
      <c r="E118" s="21">
        <v>1.6025567E9</v>
      </c>
      <c r="F118" s="22">
        <v>1.0403429E9</v>
      </c>
      <c r="G118" s="22">
        <v>1.631518E8</v>
      </c>
      <c r="H118" s="22">
        <f t="shared" si="55"/>
        <v>1203494700</v>
      </c>
      <c r="I118" s="22">
        <f t="shared" si="56"/>
        <v>399062000</v>
      </c>
      <c r="J118" s="23">
        <f t="shared" si="57"/>
        <v>0.7509841617</v>
      </c>
      <c r="K118" s="21">
        <f t="shared" si="58"/>
        <v>79812400</v>
      </c>
      <c r="L118" s="24">
        <v>7744189.92</v>
      </c>
      <c r="M118" s="24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0" customHeight="1">
      <c r="A119" s="1"/>
      <c r="B119" s="20">
        <v>426.0</v>
      </c>
      <c r="C119" s="20" t="s">
        <v>27</v>
      </c>
      <c r="D119" s="1" t="s">
        <v>38</v>
      </c>
      <c r="E119" s="22">
        <v>1.693760875E9</v>
      </c>
      <c r="F119" s="22">
        <v>1.1363574E9</v>
      </c>
      <c r="G119" s="22">
        <v>4.31502E7</v>
      </c>
      <c r="H119" s="22">
        <f t="shared" si="55"/>
        <v>1179507600</v>
      </c>
      <c r="I119" s="22">
        <f t="shared" si="56"/>
        <v>514253275</v>
      </c>
      <c r="J119" s="23">
        <f t="shared" si="57"/>
        <v>0.6963837797</v>
      </c>
      <c r="K119" s="21">
        <f t="shared" si="58"/>
        <v>102850655</v>
      </c>
      <c r="L119" s="24">
        <v>8147806.4</v>
      </c>
      <c r="M119" s="24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0" customHeight="1">
      <c r="A120" s="26"/>
      <c r="B120" s="27"/>
      <c r="C120" s="27"/>
      <c r="D120" s="28" t="s">
        <v>28</v>
      </c>
      <c r="E120" s="29">
        <f t="shared" ref="E120:I120" si="59">SUM(E111:E119)/9</f>
        <v>1456733031</v>
      </c>
      <c r="F120" s="29">
        <f t="shared" si="59"/>
        <v>1017997984</v>
      </c>
      <c r="G120" s="29">
        <f t="shared" si="59"/>
        <v>269627274</v>
      </c>
      <c r="H120" s="29">
        <f t="shared" si="59"/>
        <v>1287625258</v>
      </c>
      <c r="I120" s="29">
        <f t="shared" si="59"/>
        <v>169107772.6</v>
      </c>
      <c r="J120" s="30">
        <f t="shared" si="57"/>
        <v>0.8839129964</v>
      </c>
      <c r="K120" s="29">
        <f t="shared" ref="K120:L120" si="60">SUM(K111:K119)/9</f>
        <v>33821554.52</v>
      </c>
      <c r="L120" s="31">
        <f t="shared" si="60"/>
        <v>17925955.47</v>
      </c>
      <c r="M120" s="31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8.0" customHeight="1">
      <c r="A121" s="26"/>
      <c r="B121" s="27"/>
      <c r="C121" s="27"/>
      <c r="D121" s="28"/>
      <c r="E121" s="29"/>
      <c r="F121" s="29"/>
      <c r="G121" s="29"/>
      <c r="H121" s="29"/>
      <c r="I121" s="29"/>
      <c r="J121" s="30"/>
      <c r="K121" s="29"/>
      <c r="L121" s="31"/>
      <c r="M121" s="31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45.75" customHeight="1">
      <c r="A122" s="8"/>
      <c r="B122" s="9" t="s">
        <v>0</v>
      </c>
      <c r="C122" s="9" t="s">
        <v>1</v>
      </c>
      <c r="D122" s="10" t="s">
        <v>2</v>
      </c>
      <c r="E122" s="11" t="s">
        <v>3</v>
      </c>
      <c r="F122" s="12" t="s">
        <v>4</v>
      </c>
      <c r="G122" s="12" t="s">
        <v>5</v>
      </c>
      <c r="H122" s="13" t="s">
        <v>6</v>
      </c>
      <c r="I122" s="13" t="s">
        <v>7</v>
      </c>
      <c r="J122" s="14" t="s">
        <v>8</v>
      </c>
      <c r="K122" s="13" t="s">
        <v>9</v>
      </c>
      <c r="L122" s="15" t="s">
        <v>10</v>
      </c>
      <c r="M122" s="32"/>
      <c r="N122" s="33"/>
      <c r="O122" s="17"/>
      <c r="P122" s="34"/>
      <c r="Q122" s="17"/>
      <c r="R122" s="18"/>
      <c r="S122" s="19"/>
      <c r="T122" s="8"/>
      <c r="U122" s="8"/>
      <c r="V122" s="8"/>
      <c r="W122" s="8"/>
      <c r="X122" s="8"/>
      <c r="Y122" s="8"/>
      <c r="Z122" s="8"/>
    </row>
    <row r="123" ht="18.0" customHeight="1">
      <c r="A123" s="1"/>
      <c r="B123" s="20">
        <v>427.0</v>
      </c>
      <c r="C123" s="20" t="s">
        <v>15</v>
      </c>
      <c r="D123" s="1" t="s">
        <v>39</v>
      </c>
      <c r="E123" s="21">
        <v>3.698868E8</v>
      </c>
      <c r="F123" s="22">
        <v>2.93007E8</v>
      </c>
      <c r="G123" s="22">
        <v>6.51023E7</v>
      </c>
      <c r="H123" s="22">
        <f t="shared" ref="H123:H131" si="61">SUM(F123+G123)</f>
        <v>358109300</v>
      </c>
      <c r="I123" s="22">
        <f t="shared" ref="I123:I131" si="62">SUM(E123-H123)</f>
        <v>11777500</v>
      </c>
      <c r="J123" s="23">
        <f t="shared" ref="J123:J132" si="63">SUM(H123/E123)</f>
        <v>0.9681591773</v>
      </c>
      <c r="K123" s="21">
        <f t="shared" ref="K123:K131" si="64">SUM(I123*0.2)</f>
        <v>2355500</v>
      </c>
      <c r="L123" s="24">
        <v>5997579.93</v>
      </c>
      <c r="M123" s="2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0" customHeight="1">
      <c r="A124" s="1"/>
      <c r="B124" s="20">
        <v>427.0</v>
      </c>
      <c r="C124" s="20" t="s">
        <v>20</v>
      </c>
      <c r="D124" s="1" t="s">
        <v>39</v>
      </c>
      <c r="E124" s="21">
        <v>3.533837E8</v>
      </c>
      <c r="F124" s="22">
        <v>2.838991E8</v>
      </c>
      <c r="G124" s="22">
        <v>5.46251E7</v>
      </c>
      <c r="H124" s="22">
        <f t="shared" si="61"/>
        <v>338524200</v>
      </c>
      <c r="I124" s="22">
        <f t="shared" si="62"/>
        <v>14859500</v>
      </c>
      <c r="J124" s="23">
        <f t="shared" si="63"/>
        <v>0.9579508053</v>
      </c>
      <c r="K124" s="21">
        <f t="shared" si="64"/>
        <v>2971900</v>
      </c>
      <c r="L124" s="24">
        <v>5512784.279999999</v>
      </c>
      <c r="M124" s="2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0" customHeight="1">
      <c r="A125" s="1"/>
      <c r="B125" s="20">
        <v>427.0</v>
      </c>
      <c r="C125" s="20" t="s">
        <v>21</v>
      </c>
      <c r="D125" s="1" t="s">
        <v>39</v>
      </c>
      <c r="E125" s="21">
        <v>3.478534E8</v>
      </c>
      <c r="F125" s="22">
        <v>3.035784E8</v>
      </c>
      <c r="G125" s="22">
        <v>2.9095E7</v>
      </c>
      <c r="H125" s="22">
        <f t="shared" si="61"/>
        <v>332673400</v>
      </c>
      <c r="I125" s="22">
        <f t="shared" si="62"/>
        <v>15180000</v>
      </c>
      <c r="J125" s="23">
        <f t="shared" si="63"/>
        <v>0.9563609268</v>
      </c>
      <c r="K125" s="21">
        <f t="shared" si="64"/>
        <v>3036000</v>
      </c>
      <c r="L125" s="24">
        <v>4435366.95</v>
      </c>
      <c r="M125" s="2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0" customHeight="1">
      <c r="A126" s="1"/>
      <c r="B126" s="20">
        <v>427.0</v>
      </c>
      <c r="C126" s="20" t="s">
        <v>22</v>
      </c>
      <c r="D126" s="1" t="s">
        <v>39</v>
      </c>
      <c r="E126" s="21">
        <v>3.400534E8</v>
      </c>
      <c r="F126" s="22">
        <v>2.776168E8</v>
      </c>
      <c r="G126" s="22">
        <v>5.09988E7</v>
      </c>
      <c r="H126" s="22">
        <f t="shared" si="61"/>
        <v>328615600</v>
      </c>
      <c r="I126" s="22">
        <f t="shared" si="62"/>
        <v>11437800</v>
      </c>
      <c r="J126" s="23">
        <f t="shared" si="63"/>
        <v>0.9663646945</v>
      </c>
      <c r="K126" s="21">
        <f t="shared" si="64"/>
        <v>2287560</v>
      </c>
      <c r="L126" s="24">
        <v>6020872.56</v>
      </c>
      <c r="M126" s="2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0" customHeight="1">
      <c r="A127" s="1"/>
      <c r="B127" s="20">
        <v>427.0</v>
      </c>
      <c r="C127" s="20" t="s">
        <v>23</v>
      </c>
      <c r="D127" s="1" t="s">
        <v>39</v>
      </c>
      <c r="E127" s="21">
        <v>2.436439E8</v>
      </c>
      <c r="F127" s="22">
        <v>1.99377E8</v>
      </c>
      <c r="G127" s="22">
        <v>3.7745425E7</v>
      </c>
      <c r="H127" s="22">
        <f t="shared" si="61"/>
        <v>237122425</v>
      </c>
      <c r="I127" s="22">
        <f t="shared" si="62"/>
        <v>6521475</v>
      </c>
      <c r="J127" s="23">
        <f t="shared" si="63"/>
        <v>0.9732335798</v>
      </c>
      <c r="K127" s="21">
        <f t="shared" si="64"/>
        <v>1304295</v>
      </c>
      <c r="L127" s="24">
        <v>7971536.0</v>
      </c>
      <c r="M127" s="2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0" customHeight="1">
      <c r="A128" s="1"/>
      <c r="B128" s="20">
        <v>427.0</v>
      </c>
      <c r="C128" s="20" t="s">
        <v>24</v>
      </c>
      <c r="D128" s="1" t="s">
        <v>39</v>
      </c>
      <c r="E128" s="21">
        <v>2.708267E8</v>
      </c>
      <c r="F128" s="22">
        <v>2.195292E8</v>
      </c>
      <c r="G128" s="22">
        <v>4.1808222E7</v>
      </c>
      <c r="H128" s="22">
        <f t="shared" si="61"/>
        <v>261337422</v>
      </c>
      <c r="I128" s="22">
        <f t="shared" si="62"/>
        <v>9489278</v>
      </c>
      <c r="J128" s="23">
        <f t="shared" si="63"/>
        <v>0.9649618077</v>
      </c>
      <c r="K128" s="21">
        <f t="shared" si="64"/>
        <v>1897855.6</v>
      </c>
      <c r="L128" s="24">
        <v>4138691.0</v>
      </c>
      <c r="M128" s="2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0" customHeight="1">
      <c r="A129" s="1"/>
      <c r="B129" s="20">
        <v>427.0</v>
      </c>
      <c r="C129" s="20" t="s">
        <v>25</v>
      </c>
      <c r="D129" s="1" t="s">
        <v>39</v>
      </c>
      <c r="E129" s="22">
        <v>2.66778E8</v>
      </c>
      <c r="F129" s="22">
        <v>2.195305E8</v>
      </c>
      <c r="G129" s="22">
        <v>4.1098422E7</v>
      </c>
      <c r="H129" s="22">
        <f t="shared" si="61"/>
        <v>260628922</v>
      </c>
      <c r="I129" s="22">
        <f t="shared" si="62"/>
        <v>6149078</v>
      </c>
      <c r="J129" s="23">
        <f t="shared" si="63"/>
        <v>0.9769505806</v>
      </c>
      <c r="K129" s="21">
        <f t="shared" si="64"/>
        <v>1229815.6</v>
      </c>
      <c r="L129" s="25">
        <v>2694836.0</v>
      </c>
      <c r="M129" s="2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0" customHeight="1">
      <c r="A130" s="1"/>
      <c r="B130" s="20">
        <v>427.0</v>
      </c>
      <c r="C130" s="20" t="s">
        <v>26</v>
      </c>
      <c r="D130" s="1" t="s">
        <v>39</v>
      </c>
      <c r="E130" s="22">
        <v>2.603056E8</v>
      </c>
      <c r="F130" s="22">
        <v>2.17043783E8</v>
      </c>
      <c r="G130" s="22">
        <v>3.65989E7</v>
      </c>
      <c r="H130" s="22">
        <f t="shared" si="61"/>
        <v>253642683</v>
      </c>
      <c r="I130" s="22">
        <f t="shared" si="62"/>
        <v>6662917</v>
      </c>
      <c r="J130" s="23">
        <f t="shared" si="63"/>
        <v>0.9744034819</v>
      </c>
      <c r="K130" s="21">
        <f t="shared" si="64"/>
        <v>1332583.4</v>
      </c>
      <c r="L130" s="24">
        <v>2583019.13</v>
      </c>
      <c r="M130" s="2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0" customHeight="1">
      <c r="A131" s="1"/>
      <c r="B131" s="20">
        <v>427.0</v>
      </c>
      <c r="C131" s="20" t="s">
        <v>27</v>
      </c>
      <c r="D131" s="1" t="s">
        <v>39</v>
      </c>
      <c r="E131" s="22">
        <v>2.893777E8</v>
      </c>
      <c r="F131" s="22">
        <v>2.46996636E8</v>
      </c>
      <c r="G131" s="22">
        <v>3.7714E7</v>
      </c>
      <c r="H131" s="22">
        <f t="shared" si="61"/>
        <v>284710636</v>
      </c>
      <c r="I131" s="22">
        <f t="shared" si="62"/>
        <v>4667064</v>
      </c>
      <c r="J131" s="23">
        <f t="shared" si="63"/>
        <v>0.9838720675</v>
      </c>
      <c r="K131" s="21">
        <f t="shared" si="64"/>
        <v>933412.8</v>
      </c>
      <c r="L131" s="24">
        <v>3482014.1999999997</v>
      </c>
      <c r="M131" s="2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0" customHeight="1">
      <c r="A132" s="26"/>
      <c r="B132" s="27"/>
      <c r="C132" s="27"/>
      <c r="D132" s="28" t="s">
        <v>28</v>
      </c>
      <c r="E132" s="29">
        <f t="shared" ref="E132:I132" si="65">SUM(E123:E131)/9</f>
        <v>304678800</v>
      </c>
      <c r="F132" s="29">
        <f t="shared" si="65"/>
        <v>251175379.9</v>
      </c>
      <c r="G132" s="29">
        <f t="shared" si="65"/>
        <v>43865129.89</v>
      </c>
      <c r="H132" s="29">
        <f t="shared" si="65"/>
        <v>295040509.8</v>
      </c>
      <c r="I132" s="29">
        <f t="shared" si="65"/>
        <v>9638290.222</v>
      </c>
      <c r="J132" s="30">
        <f t="shared" si="63"/>
        <v>0.9683657339</v>
      </c>
      <c r="K132" s="29">
        <f t="shared" ref="K132:L132" si="66">SUM(K123:K131)/9</f>
        <v>1927658.044</v>
      </c>
      <c r="L132" s="31">
        <f t="shared" si="66"/>
        <v>4759633.339</v>
      </c>
      <c r="M132" s="31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8.0" customHeight="1">
      <c r="A133" s="26"/>
      <c r="B133" s="27"/>
      <c r="C133" s="27"/>
      <c r="D133" s="28"/>
      <c r="E133" s="29"/>
      <c r="F133" s="29"/>
      <c r="G133" s="29"/>
      <c r="H133" s="29"/>
      <c r="I133" s="29"/>
      <c r="J133" s="30"/>
      <c r="K133" s="29"/>
      <c r="L133" s="31"/>
      <c r="M133" s="31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45.75" customHeight="1">
      <c r="A134" s="8"/>
      <c r="B134" s="9" t="s">
        <v>0</v>
      </c>
      <c r="C134" s="9" t="s">
        <v>1</v>
      </c>
      <c r="D134" s="10" t="s">
        <v>2</v>
      </c>
      <c r="E134" s="11" t="s">
        <v>3</v>
      </c>
      <c r="F134" s="12" t="s">
        <v>4</v>
      </c>
      <c r="G134" s="12" t="s">
        <v>5</v>
      </c>
      <c r="H134" s="13" t="s">
        <v>6</v>
      </c>
      <c r="I134" s="13" t="s">
        <v>7</v>
      </c>
      <c r="J134" s="14" t="s">
        <v>8</v>
      </c>
      <c r="K134" s="13" t="s">
        <v>9</v>
      </c>
      <c r="L134" s="15" t="s">
        <v>10</v>
      </c>
      <c r="M134" s="32"/>
      <c r="N134" s="33"/>
      <c r="O134" s="17"/>
      <c r="P134" s="34"/>
      <c r="Q134" s="17"/>
      <c r="R134" s="18"/>
      <c r="S134" s="19"/>
      <c r="T134" s="8"/>
      <c r="U134" s="8"/>
      <c r="V134" s="8"/>
      <c r="W134" s="8"/>
      <c r="X134" s="8"/>
      <c r="Y134" s="8"/>
      <c r="Z134" s="8"/>
    </row>
    <row r="135" ht="18.0" customHeight="1">
      <c r="A135" s="1"/>
      <c r="B135" s="20">
        <v>440.0</v>
      </c>
      <c r="C135" s="20" t="s">
        <v>15</v>
      </c>
      <c r="D135" s="1" t="s">
        <v>40</v>
      </c>
      <c r="E135" s="21">
        <v>9.54258E7</v>
      </c>
      <c r="F135" s="22">
        <v>7.69637E7</v>
      </c>
      <c r="G135" s="22">
        <v>1.55992E7</v>
      </c>
      <c r="H135" s="22">
        <f t="shared" ref="H135:H143" si="67">SUM(F135+G135)</f>
        <v>92562900</v>
      </c>
      <c r="I135" s="22">
        <f t="shared" ref="I135:I143" si="68">SUM(E135-H135)</f>
        <v>2862900</v>
      </c>
      <c r="J135" s="23">
        <f t="shared" ref="J135:J144" si="69">SUM(H135/E135)</f>
        <v>0.9699986796</v>
      </c>
      <c r="K135" s="21">
        <f t="shared" ref="K135:K143" si="70">SUM(I135*0.2)</f>
        <v>572580</v>
      </c>
      <c r="L135" s="24">
        <v>1592438.38</v>
      </c>
      <c r="M135" s="24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0" customHeight="1">
      <c r="A136" s="1"/>
      <c r="B136" s="20">
        <v>440.0</v>
      </c>
      <c r="C136" s="20" t="s">
        <v>20</v>
      </c>
      <c r="D136" s="1" t="s">
        <v>40</v>
      </c>
      <c r="E136" s="21">
        <v>1.096865E8</v>
      </c>
      <c r="F136" s="22">
        <v>9.08386E7</v>
      </c>
      <c r="G136" s="22">
        <v>1.5557305E7</v>
      </c>
      <c r="H136" s="22">
        <f t="shared" si="67"/>
        <v>106395905</v>
      </c>
      <c r="I136" s="22">
        <f t="shared" si="68"/>
        <v>3290595</v>
      </c>
      <c r="J136" s="23">
        <f t="shared" si="69"/>
        <v>0.97</v>
      </c>
      <c r="K136" s="21">
        <f t="shared" si="70"/>
        <v>658119</v>
      </c>
      <c r="L136" s="24">
        <v>2302162.7800000003</v>
      </c>
      <c r="M136" s="24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0" customHeight="1">
      <c r="A137" s="1"/>
      <c r="B137" s="20">
        <v>440.0</v>
      </c>
      <c r="C137" s="20" t="s">
        <v>21</v>
      </c>
      <c r="D137" s="1" t="s">
        <v>40</v>
      </c>
      <c r="E137" s="21">
        <v>1.096865E8</v>
      </c>
      <c r="F137" s="22">
        <v>8.93455E7</v>
      </c>
      <c r="G137" s="22">
        <v>1.70519E7</v>
      </c>
      <c r="H137" s="22">
        <f t="shared" si="67"/>
        <v>106397400</v>
      </c>
      <c r="I137" s="22">
        <f t="shared" si="68"/>
        <v>3289100</v>
      </c>
      <c r="J137" s="23">
        <f t="shared" si="69"/>
        <v>0.9700136298</v>
      </c>
      <c r="K137" s="21">
        <f t="shared" si="70"/>
        <v>657820</v>
      </c>
      <c r="L137" s="24">
        <v>1907245.4499999997</v>
      </c>
      <c r="M137" s="24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0" customHeight="1">
      <c r="A138" s="1"/>
      <c r="B138" s="20">
        <v>440.0</v>
      </c>
      <c r="C138" s="20" t="s">
        <v>22</v>
      </c>
      <c r="D138" s="1" t="s">
        <v>40</v>
      </c>
      <c r="E138" s="21">
        <v>1.075321E8</v>
      </c>
      <c r="F138" s="22">
        <v>8.8428E7</v>
      </c>
      <c r="G138" s="22">
        <v>1.63748E7</v>
      </c>
      <c r="H138" s="22">
        <f t="shared" si="67"/>
        <v>104802800</v>
      </c>
      <c r="I138" s="22">
        <f t="shared" si="68"/>
        <v>2729300</v>
      </c>
      <c r="J138" s="23">
        <f t="shared" si="69"/>
        <v>0.9746187418</v>
      </c>
      <c r="K138" s="21">
        <f t="shared" si="70"/>
        <v>545860</v>
      </c>
      <c r="L138" s="24">
        <v>1301859.26</v>
      </c>
      <c r="M138" s="24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0" customHeight="1">
      <c r="A139" s="1"/>
      <c r="B139" s="20">
        <v>440.0</v>
      </c>
      <c r="C139" s="20" t="s">
        <v>23</v>
      </c>
      <c r="D139" s="1" t="s">
        <v>40</v>
      </c>
      <c r="E139" s="21">
        <v>9.95383E7</v>
      </c>
      <c r="F139" s="22">
        <v>8.33325E7</v>
      </c>
      <c r="G139" s="22">
        <v>1.3219651E7</v>
      </c>
      <c r="H139" s="22">
        <f t="shared" si="67"/>
        <v>96552151</v>
      </c>
      <c r="I139" s="22">
        <f t="shared" si="68"/>
        <v>2986149</v>
      </c>
      <c r="J139" s="23">
        <f t="shared" si="69"/>
        <v>0.97</v>
      </c>
      <c r="K139" s="21">
        <f t="shared" si="70"/>
        <v>597229.8</v>
      </c>
      <c r="L139" s="24">
        <v>1216878.0</v>
      </c>
      <c r="M139" s="24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0" customHeight="1">
      <c r="A140" s="1"/>
      <c r="B140" s="20">
        <v>440.0</v>
      </c>
      <c r="C140" s="20" t="s">
        <v>24</v>
      </c>
      <c r="D140" s="1" t="s">
        <v>40</v>
      </c>
      <c r="E140" s="21">
        <v>9.6875E7</v>
      </c>
      <c r="F140" s="22">
        <v>7.84156E7</v>
      </c>
      <c r="G140" s="22">
        <v>1.555265E7</v>
      </c>
      <c r="H140" s="22">
        <f t="shared" si="67"/>
        <v>93968250</v>
      </c>
      <c r="I140" s="22">
        <f t="shared" si="68"/>
        <v>2906750</v>
      </c>
      <c r="J140" s="23">
        <f t="shared" si="69"/>
        <v>0.9699948387</v>
      </c>
      <c r="K140" s="21">
        <f t="shared" si="70"/>
        <v>581350</v>
      </c>
      <c r="L140" s="24">
        <v>2174680.0</v>
      </c>
      <c r="M140" s="24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0" customHeight="1">
      <c r="A141" s="1"/>
      <c r="B141" s="20">
        <v>440.0</v>
      </c>
      <c r="C141" s="20" t="s">
        <v>25</v>
      </c>
      <c r="D141" s="1" t="s">
        <v>40</v>
      </c>
      <c r="E141" s="22">
        <v>1.004204E8</v>
      </c>
      <c r="F141" s="22">
        <v>7.39163E7</v>
      </c>
      <c r="G141" s="22">
        <v>2.3491488E7</v>
      </c>
      <c r="H141" s="22">
        <f t="shared" si="67"/>
        <v>97407788</v>
      </c>
      <c r="I141" s="22">
        <f t="shared" si="68"/>
        <v>3012612</v>
      </c>
      <c r="J141" s="23">
        <f t="shared" si="69"/>
        <v>0.97</v>
      </c>
      <c r="K141" s="21">
        <f t="shared" si="70"/>
        <v>602522.4</v>
      </c>
      <c r="L141" s="25">
        <v>1724139.0</v>
      </c>
      <c r="M141" s="25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0" customHeight="1">
      <c r="A142" s="1"/>
      <c r="B142" s="20">
        <v>440.0</v>
      </c>
      <c r="C142" s="20" t="s">
        <v>26</v>
      </c>
      <c r="D142" s="1" t="s">
        <v>40</v>
      </c>
      <c r="E142" s="22">
        <v>1.098785E8</v>
      </c>
      <c r="F142" s="22">
        <v>8.09928E7</v>
      </c>
      <c r="G142" s="22">
        <v>2.5540488E7</v>
      </c>
      <c r="H142" s="22">
        <f t="shared" si="67"/>
        <v>106533288</v>
      </c>
      <c r="I142" s="22">
        <f t="shared" si="68"/>
        <v>3345212</v>
      </c>
      <c r="J142" s="23">
        <f t="shared" si="69"/>
        <v>0.9695553543</v>
      </c>
      <c r="K142" s="21">
        <f t="shared" si="70"/>
        <v>669042.4</v>
      </c>
      <c r="L142" s="24">
        <v>446023.72000000003</v>
      </c>
      <c r="M142" s="2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0" customHeight="1">
      <c r="A143" s="1"/>
      <c r="B143" s="20">
        <v>440.0</v>
      </c>
      <c r="C143" s="20" t="s">
        <v>27</v>
      </c>
      <c r="D143" s="1" t="s">
        <v>40</v>
      </c>
      <c r="E143" s="22">
        <v>1.130816E8</v>
      </c>
      <c r="F143" s="22">
        <v>8.02461E7</v>
      </c>
      <c r="G143" s="22">
        <v>2.9443052E7</v>
      </c>
      <c r="H143" s="22">
        <f t="shared" si="67"/>
        <v>109689152</v>
      </c>
      <c r="I143" s="22">
        <f t="shared" si="68"/>
        <v>3392448</v>
      </c>
      <c r="J143" s="23">
        <f t="shared" si="69"/>
        <v>0.97</v>
      </c>
      <c r="K143" s="21">
        <f t="shared" si="70"/>
        <v>678489.6</v>
      </c>
      <c r="L143" s="24">
        <v>378047.86</v>
      </c>
      <c r="M143" s="2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0" customHeight="1">
      <c r="A144" s="26"/>
      <c r="B144" s="27"/>
      <c r="C144" s="27"/>
      <c r="D144" s="28" t="s">
        <v>28</v>
      </c>
      <c r="E144" s="29">
        <f t="shared" ref="E144:I144" si="71">SUM(E135:E143)/9</f>
        <v>104680522.2</v>
      </c>
      <c r="F144" s="29">
        <f t="shared" si="71"/>
        <v>82497677.78</v>
      </c>
      <c r="G144" s="29">
        <f t="shared" si="71"/>
        <v>19092281.56</v>
      </c>
      <c r="H144" s="29">
        <f t="shared" si="71"/>
        <v>101589959.3</v>
      </c>
      <c r="I144" s="29">
        <f t="shared" si="71"/>
        <v>3090562.889</v>
      </c>
      <c r="J144" s="30">
        <f t="shared" si="69"/>
        <v>0.9704762374</v>
      </c>
      <c r="K144" s="29">
        <f t="shared" ref="K144:L144" si="72">SUM(K135:K143)/9</f>
        <v>618112.5778</v>
      </c>
      <c r="L144" s="31">
        <f t="shared" si="72"/>
        <v>1449274.939</v>
      </c>
      <c r="M144" s="31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8.0" customHeight="1">
      <c r="A145" s="26"/>
      <c r="B145" s="27"/>
      <c r="C145" s="27"/>
      <c r="D145" s="28"/>
      <c r="E145" s="29"/>
      <c r="F145" s="29"/>
      <c r="G145" s="29"/>
      <c r="H145" s="29"/>
      <c r="I145" s="29"/>
      <c r="J145" s="30"/>
      <c r="K145" s="29"/>
      <c r="L145" s="31"/>
      <c r="M145" s="31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45.75" customHeight="1">
      <c r="A146" s="8"/>
      <c r="B146" s="9" t="s">
        <v>0</v>
      </c>
      <c r="C146" s="9" t="s">
        <v>1</v>
      </c>
      <c r="D146" s="10" t="s">
        <v>2</v>
      </c>
      <c r="E146" s="11" t="s">
        <v>3</v>
      </c>
      <c r="F146" s="12" t="s">
        <v>4</v>
      </c>
      <c r="G146" s="12" t="s">
        <v>5</v>
      </c>
      <c r="H146" s="13" t="s">
        <v>6</v>
      </c>
      <c r="I146" s="13" t="s">
        <v>7</v>
      </c>
      <c r="J146" s="14" t="s">
        <v>8</v>
      </c>
      <c r="K146" s="13" t="s">
        <v>9</v>
      </c>
      <c r="L146" s="15" t="s">
        <v>10</v>
      </c>
      <c r="M146" s="32"/>
      <c r="N146" s="33"/>
      <c r="O146" s="17"/>
      <c r="P146" s="34"/>
      <c r="Q146" s="17"/>
      <c r="R146" s="18"/>
      <c r="S146" s="19"/>
      <c r="T146" s="8"/>
      <c r="U146" s="8"/>
      <c r="V146" s="8"/>
      <c r="W146" s="8"/>
      <c r="X146" s="8"/>
      <c r="Y146" s="8"/>
      <c r="Z146" s="8"/>
    </row>
    <row r="147" ht="18.0" customHeight="1">
      <c r="A147" s="1"/>
      <c r="B147" s="20">
        <v>442.0</v>
      </c>
      <c r="C147" s="20" t="s">
        <v>15</v>
      </c>
      <c r="D147" s="1" t="s">
        <v>41</v>
      </c>
      <c r="E147" s="21">
        <v>9029428.0</v>
      </c>
      <c r="F147" s="22">
        <v>7441328.0</v>
      </c>
      <c r="G147" s="22">
        <v>1412900.0</v>
      </c>
      <c r="H147" s="22">
        <f t="shared" ref="H147:H155" si="73">SUM(F147+G147)</f>
        <v>8854228</v>
      </c>
      <c r="I147" s="22">
        <f t="shared" ref="I147:I155" si="74">SUM(E147-H147)</f>
        <v>175200</v>
      </c>
      <c r="J147" s="23">
        <f t="shared" ref="J147:J156" si="75">SUM(H147/E147)</f>
        <v>0.9805967776</v>
      </c>
      <c r="K147" s="21">
        <f t="shared" ref="K147:K155" si="76">SUM(I147*0.2)</f>
        <v>35040</v>
      </c>
      <c r="L147" s="24">
        <v>99003.26</v>
      </c>
      <c r="M147" s="2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0" customHeight="1">
      <c r="A148" s="1"/>
      <c r="B148" s="20">
        <v>442.0</v>
      </c>
      <c r="C148" s="20" t="s">
        <v>20</v>
      </c>
      <c r="D148" s="1" t="s">
        <v>41</v>
      </c>
      <c r="E148" s="21">
        <v>9029428.0</v>
      </c>
      <c r="F148" s="22">
        <v>7441328.0</v>
      </c>
      <c r="G148" s="22">
        <v>1410400.0</v>
      </c>
      <c r="H148" s="22">
        <f t="shared" si="73"/>
        <v>8851728</v>
      </c>
      <c r="I148" s="22">
        <f t="shared" si="74"/>
        <v>177700</v>
      </c>
      <c r="J148" s="23">
        <f t="shared" si="75"/>
        <v>0.9803199051</v>
      </c>
      <c r="K148" s="21">
        <f t="shared" si="76"/>
        <v>35540</v>
      </c>
      <c r="L148" s="24">
        <v>80945.2</v>
      </c>
      <c r="M148" s="2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0" customHeight="1">
      <c r="A149" s="1"/>
      <c r="B149" s="20">
        <v>442.0</v>
      </c>
      <c r="C149" s="20" t="s">
        <v>21</v>
      </c>
      <c r="D149" s="1" t="s">
        <v>41</v>
      </c>
      <c r="E149" s="21">
        <v>9480000.0</v>
      </c>
      <c r="F149" s="22">
        <v>8226400.0</v>
      </c>
      <c r="G149" s="22">
        <v>1075900.0</v>
      </c>
      <c r="H149" s="22">
        <f t="shared" si="73"/>
        <v>9302300</v>
      </c>
      <c r="I149" s="22">
        <f t="shared" si="74"/>
        <v>177700</v>
      </c>
      <c r="J149" s="23">
        <f t="shared" si="75"/>
        <v>0.9812552743</v>
      </c>
      <c r="K149" s="21">
        <f t="shared" si="76"/>
        <v>35540</v>
      </c>
      <c r="L149" s="24">
        <v>45297.88</v>
      </c>
      <c r="M149" s="24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0" customHeight="1">
      <c r="A150" s="1"/>
      <c r="B150" s="20">
        <v>442.0</v>
      </c>
      <c r="C150" s="20" t="s">
        <v>22</v>
      </c>
      <c r="D150" s="1" t="s">
        <v>41</v>
      </c>
      <c r="E150" s="21">
        <v>9480000.0</v>
      </c>
      <c r="F150" s="22">
        <v>8226400.0</v>
      </c>
      <c r="G150" s="22">
        <v>1075900.0</v>
      </c>
      <c r="H150" s="22">
        <f t="shared" si="73"/>
        <v>9302300</v>
      </c>
      <c r="I150" s="22">
        <f t="shared" si="74"/>
        <v>177700</v>
      </c>
      <c r="J150" s="23">
        <f t="shared" si="75"/>
        <v>0.9812552743</v>
      </c>
      <c r="K150" s="21">
        <f t="shared" si="76"/>
        <v>35540</v>
      </c>
      <c r="L150" s="24">
        <v>28156.760000000002</v>
      </c>
      <c r="M150" s="24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0" customHeight="1">
      <c r="A151" s="1"/>
      <c r="B151" s="20">
        <v>442.0</v>
      </c>
      <c r="C151" s="20" t="s">
        <v>23</v>
      </c>
      <c r="D151" s="1" t="s">
        <v>41</v>
      </c>
      <c r="E151" s="21">
        <v>1.0008E7</v>
      </c>
      <c r="F151" s="22">
        <v>8852100.0</v>
      </c>
      <c r="G151" s="22">
        <v>978200.0</v>
      </c>
      <c r="H151" s="22">
        <f t="shared" si="73"/>
        <v>9830300</v>
      </c>
      <c r="I151" s="22">
        <f t="shared" si="74"/>
        <v>177700</v>
      </c>
      <c r="J151" s="23">
        <f t="shared" si="75"/>
        <v>0.9822442046</v>
      </c>
      <c r="K151" s="21">
        <f t="shared" si="76"/>
        <v>35540</v>
      </c>
      <c r="L151" s="24">
        <v>27628.0</v>
      </c>
      <c r="M151" s="24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0" customHeight="1">
      <c r="A152" s="1"/>
      <c r="B152" s="20">
        <v>442.0</v>
      </c>
      <c r="C152" s="20" t="s">
        <v>24</v>
      </c>
      <c r="D152" s="1" t="s">
        <v>41</v>
      </c>
      <c r="E152" s="21">
        <v>9523700.0</v>
      </c>
      <c r="F152" s="22">
        <v>8431700.0</v>
      </c>
      <c r="G152" s="22">
        <v>929300.0</v>
      </c>
      <c r="H152" s="22">
        <f t="shared" si="73"/>
        <v>9361000</v>
      </c>
      <c r="I152" s="22">
        <f t="shared" si="74"/>
        <v>162700</v>
      </c>
      <c r="J152" s="23">
        <f t="shared" si="75"/>
        <v>0.9829163035</v>
      </c>
      <c r="K152" s="21">
        <f t="shared" si="76"/>
        <v>32540</v>
      </c>
      <c r="L152" s="24">
        <v>105340.0</v>
      </c>
      <c r="M152" s="24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0" customHeight="1">
      <c r="A153" s="1"/>
      <c r="B153" s="20">
        <v>442.0</v>
      </c>
      <c r="C153" s="20" t="s">
        <v>25</v>
      </c>
      <c r="D153" s="1" t="s">
        <v>41</v>
      </c>
      <c r="E153" s="22">
        <v>9913500.0</v>
      </c>
      <c r="F153" s="22">
        <v>8900900.0</v>
      </c>
      <c r="G153" s="22">
        <v>0.0</v>
      </c>
      <c r="H153" s="22">
        <f t="shared" si="73"/>
        <v>8900900</v>
      </c>
      <c r="I153" s="22">
        <f t="shared" si="74"/>
        <v>1012600</v>
      </c>
      <c r="J153" s="23">
        <f t="shared" si="75"/>
        <v>0.8978564584</v>
      </c>
      <c r="K153" s="21">
        <f t="shared" si="76"/>
        <v>202520</v>
      </c>
      <c r="L153" s="25">
        <v>239394.0</v>
      </c>
      <c r="M153" s="25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0" customHeight="1">
      <c r="A154" s="1"/>
      <c r="B154" s="20">
        <v>442.0</v>
      </c>
      <c r="C154" s="20" t="s">
        <v>26</v>
      </c>
      <c r="D154" s="1" t="s">
        <v>41</v>
      </c>
      <c r="E154" s="21">
        <v>1.79568E7</v>
      </c>
      <c r="F154" s="22">
        <v>1.64997E7</v>
      </c>
      <c r="G154" s="22">
        <v>0.0</v>
      </c>
      <c r="H154" s="22">
        <f t="shared" si="73"/>
        <v>16499700</v>
      </c>
      <c r="I154" s="22">
        <f t="shared" si="74"/>
        <v>1457100</v>
      </c>
      <c r="J154" s="23">
        <f t="shared" si="75"/>
        <v>0.9188552526</v>
      </c>
      <c r="K154" s="21">
        <f t="shared" si="76"/>
        <v>291420</v>
      </c>
      <c r="L154" s="24">
        <v>193464.74</v>
      </c>
      <c r="M154" s="24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0" customHeight="1">
      <c r="A155" s="1"/>
      <c r="B155" s="20">
        <v>442.0</v>
      </c>
      <c r="C155" s="20" t="s">
        <v>27</v>
      </c>
      <c r="D155" s="1" t="s">
        <v>41</v>
      </c>
      <c r="E155" s="22">
        <v>1.7113199997696348E7</v>
      </c>
      <c r="F155" s="22">
        <v>1.5734015789114185E7</v>
      </c>
      <c r="G155" s="22">
        <v>449773.3199604334</v>
      </c>
      <c r="H155" s="22">
        <f t="shared" si="73"/>
        <v>16183789.11</v>
      </c>
      <c r="I155" s="22">
        <f t="shared" si="74"/>
        <v>929410.8886</v>
      </c>
      <c r="J155" s="23">
        <f t="shared" si="75"/>
        <v>0.9456904092</v>
      </c>
      <c r="K155" s="21">
        <f t="shared" si="76"/>
        <v>185882.1777</v>
      </c>
      <c r="L155" s="24">
        <v>174228.75</v>
      </c>
      <c r="M155" s="24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0" customHeight="1">
      <c r="A156" s="26"/>
      <c r="B156" s="27"/>
      <c r="C156" s="27"/>
      <c r="D156" s="28" t="s">
        <v>28</v>
      </c>
      <c r="E156" s="29">
        <f t="shared" ref="E156:I156" si="77">SUM(E147:E155)/9</f>
        <v>11281561.78</v>
      </c>
      <c r="F156" s="29">
        <f t="shared" si="77"/>
        <v>9972652.421</v>
      </c>
      <c r="G156" s="29">
        <f t="shared" si="77"/>
        <v>814708.1467</v>
      </c>
      <c r="H156" s="29">
        <f t="shared" si="77"/>
        <v>10787360.57</v>
      </c>
      <c r="I156" s="29">
        <f t="shared" si="77"/>
        <v>494201.2098</v>
      </c>
      <c r="J156" s="30">
        <f t="shared" si="75"/>
        <v>0.9561939012</v>
      </c>
      <c r="K156" s="29">
        <f t="shared" ref="K156:L156" si="78">SUM(K147:K155)/9</f>
        <v>98840.24197</v>
      </c>
      <c r="L156" s="31">
        <f t="shared" si="78"/>
        <v>110384.2878</v>
      </c>
      <c r="M156" s="31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8.0" customHeight="1">
      <c r="A157" s="26"/>
      <c r="B157" s="27"/>
      <c r="C157" s="27"/>
      <c r="D157" s="28"/>
      <c r="E157" s="29"/>
      <c r="F157" s="29"/>
      <c r="G157" s="29"/>
      <c r="H157" s="29"/>
      <c r="I157" s="29"/>
      <c r="J157" s="30"/>
      <c r="K157" s="29"/>
      <c r="L157" s="31"/>
      <c r="M157" s="31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45.75" customHeight="1">
      <c r="A158" s="8"/>
      <c r="B158" s="9" t="s">
        <v>0</v>
      </c>
      <c r="C158" s="9" t="s">
        <v>1</v>
      </c>
      <c r="D158" s="10" t="s">
        <v>2</v>
      </c>
      <c r="E158" s="11" t="s">
        <v>3</v>
      </c>
      <c r="F158" s="12" t="s">
        <v>4</v>
      </c>
      <c r="G158" s="12" t="s">
        <v>5</v>
      </c>
      <c r="H158" s="13" t="s">
        <v>6</v>
      </c>
      <c r="I158" s="13" t="s">
        <v>7</v>
      </c>
      <c r="J158" s="14" t="s">
        <v>8</v>
      </c>
      <c r="K158" s="13" t="s">
        <v>9</v>
      </c>
      <c r="L158" s="15" t="s">
        <v>10</v>
      </c>
      <c r="M158" s="32"/>
      <c r="N158" s="33"/>
      <c r="O158" s="17"/>
      <c r="P158" s="34"/>
      <c r="Q158" s="17"/>
      <c r="R158" s="18"/>
      <c r="S158" s="19"/>
      <c r="T158" s="8"/>
      <c r="U158" s="8"/>
      <c r="V158" s="8"/>
      <c r="W158" s="8"/>
      <c r="X158" s="8"/>
      <c r="Y158" s="8"/>
      <c r="Z158" s="8"/>
    </row>
    <row r="159" ht="18.0" customHeight="1">
      <c r="A159" s="1"/>
      <c r="B159" s="20">
        <v>444.0</v>
      </c>
      <c r="C159" s="20" t="s">
        <v>15</v>
      </c>
      <c r="D159" s="1" t="s">
        <v>42</v>
      </c>
      <c r="E159" s="21">
        <v>4.949660816E9</v>
      </c>
      <c r="F159" s="22">
        <v>2.330450556E9</v>
      </c>
      <c r="G159" s="22">
        <v>2.556726083E9</v>
      </c>
      <c r="H159" s="22">
        <f t="shared" ref="H159:H167" si="79">SUM(F159+G159)</f>
        <v>4887176639</v>
      </c>
      <c r="I159" s="22">
        <f t="shared" ref="I159:I167" si="80">SUM(E159-H159)</f>
        <v>62484177</v>
      </c>
      <c r="J159" s="23">
        <f t="shared" ref="J159:J168" si="81">SUM(H159/E159)</f>
        <v>0.9873760689</v>
      </c>
      <c r="K159" s="21">
        <f t="shared" ref="K159:K167" si="82">SUM(I159*0.2)</f>
        <v>12496835.4</v>
      </c>
      <c r="L159" s="24">
        <v>2.0060611470000003E7</v>
      </c>
      <c r="M159" s="24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0" customHeight="1">
      <c r="A160" s="1"/>
      <c r="B160" s="20">
        <v>444.0</v>
      </c>
      <c r="C160" s="20" t="s">
        <v>20</v>
      </c>
      <c r="D160" s="1" t="s">
        <v>42</v>
      </c>
      <c r="E160" s="21">
        <v>5.713645898E9</v>
      </c>
      <c r="F160" s="22">
        <v>3.468813657E9</v>
      </c>
      <c r="G160" s="22">
        <v>2.163774379E9</v>
      </c>
      <c r="H160" s="22">
        <f t="shared" si="79"/>
        <v>5632588036</v>
      </c>
      <c r="I160" s="22">
        <f t="shared" si="80"/>
        <v>81057862</v>
      </c>
      <c r="J160" s="23">
        <f t="shared" si="81"/>
        <v>0.9858132857</v>
      </c>
      <c r="K160" s="21">
        <f t="shared" si="82"/>
        <v>16211572.4</v>
      </c>
      <c r="L160" s="24">
        <v>2.322456491E7</v>
      </c>
      <c r="M160" s="24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0" customHeight="1">
      <c r="A161" s="1"/>
      <c r="B161" s="20">
        <v>444.0</v>
      </c>
      <c r="C161" s="20" t="s">
        <v>21</v>
      </c>
      <c r="D161" s="1" t="s">
        <v>42</v>
      </c>
      <c r="E161" s="21">
        <v>5.737701641E9</v>
      </c>
      <c r="F161" s="22">
        <v>3.970865511E9</v>
      </c>
      <c r="G161" s="22">
        <v>1.720479252E9</v>
      </c>
      <c r="H161" s="22">
        <f t="shared" si="79"/>
        <v>5691344763</v>
      </c>
      <c r="I161" s="22">
        <f t="shared" si="80"/>
        <v>46356878</v>
      </c>
      <c r="J161" s="23">
        <f t="shared" si="81"/>
        <v>0.9919206538</v>
      </c>
      <c r="K161" s="21">
        <f t="shared" si="82"/>
        <v>9271375.6</v>
      </c>
      <c r="L161" s="24">
        <v>2.23042292E7</v>
      </c>
      <c r="M161" s="24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0" customHeight="1">
      <c r="A162" s="1"/>
      <c r="B162" s="20">
        <v>444.0</v>
      </c>
      <c r="C162" s="20" t="s">
        <v>22</v>
      </c>
      <c r="D162" s="1" t="s">
        <v>42</v>
      </c>
      <c r="E162" s="21">
        <v>5.598628039E9</v>
      </c>
      <c r="F162" s="22">
        <v>2.394859458E9</v>
      </c>
      <c r="G162" s="22">
        <v>3.14768925E9</v>
      </c>
      <c r="H162" s="22">
        <f t="shared" si="79"/>
        <v>5542548708</v>
      </c>
      <c r="I162" s="22">
        <f t="shared" si="80"/>
        <v>56079331</v>
      </c>
      <c r="J162" s="23">
        <f t="shared" si="81"/>
        <v>0.9899833797</v>
      </c>
      <c r="K162" s="21">
        <f t="shared" si="82"/>
        <v>11215866.2</v>
      </c>
      <c r="L162" s="24">
        <v>1.242117929E7</v>
      </c>
      <c r="M162" s="24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0" customHeight="1">
      <c r="A163" s="1"/>
      <c r="B163" s="20">
        <v>444.0</v>
      </c>
      <c r="C163" s="20" t="s">
        <v>23</v>
      </c>
      <c r="D163" s="1" t="s">
        <v>42</v>
      </c>
      <c r="E163" s="21">
        <v>5.842566694E9</v>
      </c>
      <c r="F163" s="22">
        <v>2.626417056E9</v>
      </c>
      <c r="G163" s="22">
        <v>3.196136898E9</v>
      </c>
      <c r="H163" s="22">
        <f t="shared" si="79"/>
        <v>5822553954</v>
      </c>
      <c r="I163" s="22">
        <f t="shared" si="80"/>
        <v>20012740</v>
      </c>
      <c r="J163" s="23">
        <f t="shared" si="81"/>
        <v>0.9965746664</v>
      </c>
      <c r="K163" s="21">
        <f t="shared" si="82"/>
        <v>4002548</v>
      </c>
      <c r="L163" s="24">
        <v>2.1031976E7</v>
      </c>
      <c r="M163" s="24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0" customHeight="1">
      <c r="A164" s="1"/>
      <c r="B164" s="20">
        <v>444.0</v>
      </c>
      <c r="C164" s="20" t="s">
        <v>24</v>
      </c>
      <c r="D164" s="1" t="s">
        <v>42</v>
      </c>
      <c r="E164" s="21">
        <v>5.873534984E9</v>
      </c>
      <c r="F164" s="22">
        <v>2.696762462E9</v>
      </c>
      <c r="G164" s="22">
        <v>3.163924534E9</v>
      </c>
      <c r="H164" s="22">
        <f t="shared" si="79"/>
        <v>5860686996</v>
      </c>
      <c r="I164" s="22">
        <f t="shared" si="80"/>
        <v>12847988</v>
      </c>
      <c r="J164" s="23">
        <f t="shared" si="81"/>
        <v>0.997812563</v>
      </c>
      <c r="K164" s="21">
        <f t="shared" si="82"/>
        <v>2569597.6</v>
      </c>
      <c r="L164" s="24">
        <v>1.674779E7</v>
      </c>
      <c r="M164" s="24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0" customHeight="1">
      <c r="A165" s="1"/>
      <c r="B165" s="20">
        <v>444.0</v>
      </c>
      <c r="C165" s="20" t="s">
        <v>25</v>
      </c>
      <c r="D165" s="1" t="s">
        <v>42</v>
      </c>
      <c r="E165" s="21">
        <v>5.677409229E9</v>
      </c>
      <c r="F165" s="21">
        <v>2.5820864130000005E9</v>
      </c>
      <c r="G165" s="21">
        <v>3.074960665E9</v>
      </c>
      <c r="H165" s="22">
        <f t="shared" si="79"/>
        <v>5657047078</v>
      </c>
      <c r="I165" s="22">
        <f t="shared" si="80"/>
        <v>20362151</v>
      </c>
      <c r="J165" s="23">
        <f t="shared" si="81"/>
        <v>0.9964134784</v>
      </c>
      <c r="K165" s="21">
        <f t="shared" si="82"/>
        <v>4072430.2</v>
      </c>
      <c r="L165" s="25">
        <v>2.125742E7</v>
      </c>
      <c r="M165" s="25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0" customHeight="1">
      <c r="A166" s="1"/>
      <c r="B166" s="20">
        <v>444.0</v>
      </c>
      <c r="C166" s="20" t="s">
        <v>26</v>
      </c>
      <c r="D166" s="1" t="s">
        <v>42</v>
      </c>
      <c r="E166" s="21">
        <v>6.9199197E9</v>
      </c>
      <c r="F166" s="21">
        <v>6.851289885E9</v>
      </c>
      <c r="G166" s="21">
        <v>3.5223347E7</v>
      </c>
      <c r="H166" s="22">
        <f t="shared" si="79"/>
        <v>6886513232</v>
      </c>
      <c r="I166" s="22">
        <f t="shared" si="80"/>
        <v>33406468</v>
      </c>
      <c r="J166" s="23">
        <f t="shared" si="81"/>
        <v>0.9951724197</v>
      </c>
      <c r="K166" s="21">
        <f t="shared" si="82"/>
        <v>6681293.6</v>
      </c>
      <c r="L166" s="24">
        <v>3.333596024E7</v>
      </c>
      <c r="M166" s="24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0" customHeight="1">
      <c r="A167" s="1"/>
      <c r="B167" s="20">
        <v>444.0</v>
      </c>
      <c r="C167" s="20" t="s">
        <v>27</v>
      </c>
      <c r="D167" s="1" t="s">
        <v>42</v>
      </c>
      <c r="E167" s="22">
        <v>7.6927278E9</v>
      </c>
      <c r="F167" s="22">
        <v>4.06384105611E9</v>
      </c>
      <c r="G167" s="22">
        <v>3.595302408E9</v>
      </c>
      <c r="H167" s="22">
        <f t="shared" si="79"/>
        <v>7659143464</v>
      </c>
      <c r="I167" s="22">
        <f t="shared" si="80"/>
        <v>33584335.89</v>
      </c>
      <c r="J167" s="23">
        <f t="shared" si="81"/>
        <v>0.9956342748</v>
      </c>
      <c r="K167" s="21">
        <f t="shared" si="82"/>
        <v>6716867.178</v>
      </c>
      <c r="L167" s="24">
        <v>5.202527119E7</v>
      </c>
      <c r="M167" s="2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0" customHeight="1">
      <c r="A168" s="26"/>
      <c r="B168" s="27"/>
      <c r="C168" s="27"/>
      <c r="D168" s="28" t="s">
        <v>28</v>
      </c>
      <c r="E168" s="29">
        <f t="shared" ref="E168:I168" si="83">SUM(E159:E167)/9</f>
        <v>6000643867</v>
      </c>
      <c r="F168" s="29">
        <f t="shared" si="83"/>
        <v>3442820673</v>
      </c>
      <c r="G168" s="29">
        <f t="shared" si="83"/>
        <v>2517135202</v>
      </c>
      <c r="H168" s="29">
        <f t="shared" si="83"/>
        <v>5959955874</v>
      </c>
      <c r="I168" s="29">
        <f t="shared" si="83"/>
        <v>40687992.32</v>
      </c>
      <c r="J168" s="30">
        <f t="shared" si="81"/>
        <v>0.9932193956</v>
      </c>
      <c r="K168" s="29">
        <f t="shared" ref="K168:L168" si="84">SUM(K159:K167)/9</f>
        <v>8137598.464</v>
      </c>
      <c r="L168" s="31">
        <f t="shared" si="84"/>
        <v>24712111.37</v>
      </c>
      <c r="M168" s="31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8.0" customHeight="1">
      <c r="A169" s="26"/>
      <c r="B169" s="27"/>
      <c r="C169" s="27"/>
      <c r="D169" s="28"/>
      <c r="E169" s="29"/>
      <c r="F169" s="29"/>
      <c r="G169" s="29"/>
      <c r="H169" s="29"/>
      <c r="I169" s="29"/>
      <c r="J169" s="30"/>
      <c r="K169" s="29"/>
      <c r="L169" s="31"/>
      <c r="M169" s="31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45.75" customHeight="1">
      <c r="A170" s="8"/>
      <c r="B170" s="9" t="s">
        <v>0</v>
      </c>
      <c r="C170" s="9" t="s">
        <v>1</v>
      </c>
      <c r="D170" s="10" t="s">
        <v>2</v>
      </c>
      <c r="E170" s="11" t="s">
        <v>3</v>
      </c>
      <c r="F170" s="12" t="s">
        <v>4</v>
      </c>
      <c r="G170" s="12" t="s">
        <v>5</v>
      </c>
      <c r="H170" s="13" t="s">
        <v>6</v>
      </c>
      <c r="I170" s="13" t="s">
        <v>7</v>
      </c>
      <c r="J170" s="14" t="s">
        <v>8</v>
      </c>
      <c r="K170" s="13" t="s">
        <v>9</v>
      </c>
      <c r="L170" s="15" t="s">
        <v>10</v>
      </c>
      <c r="M170" s="32"/>
      <c r="N170" s="33"/>
      <c r="O170" s="17"/>
      <c r="P170" s="34"/>
      <c r="Q170" s="17"/>
      <c r="R170" s="18"/>
      <c r="S170" s="19"/>
      <c r="T170" s="8"/>
      <c r="U170" s="8"/>
      <c r="V170" s="8"/>
      <c r="W170" s="8"/>
      <c r="X170" s="8"/>
      <c r="Y170" s="8"/>
      <c r="Z170" s="8"/>
    </row>
    <row r="171" ht="18.0" customHeight="1">
      <c r="A171" s="1"/>
      <c r="B171" s="20">
        <v>445.0</v>
      </c>
      <c r="C171" s="20" t="s">
        <v>15</v>
      </c>
      <c r="D171" s="1" t="s">
        <v>43</v>
      </c>
      <c r="E171" s="21">
        <v>3913500.0</v>
      </c>
      <c r="F171" s="22">
        <v>887337.0</v>
      </c>
      <c r="G171" s="22">
        <v>2960828.0</v>
      </c>
      <c r="H171" s="22">
        <f t="shared" ref="H171:H179" si="85">SUM(F171+G171)</f>
        <v>3848165</v>
      </c>
      <c r="I171" s="22">
        <f t="shared" ref="I171:I179" si="86">SUM(E171-H171)</f>
        <v>65335</v>
      </c>
      <c r="J171" s="23">
        <f t="shared" ref="J171:J180" si="87">SUM(H171/E171)</f>
        <v>0.9833052255</v>
      </c>
      <c r="K171" s="21">
        <f t="shared" ref="K171:K179" si="88">SUM(I171*0.2)</f>
        <v>13067</v>
      </c>
      <c r="L171" s="24">
        <v>11669.99</v>
      </c>
      <c r="M171" s="2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0" customHeight="1">
      <c r="A172" s="1"/>
      <c r="B172" s="20">
        <v>445.0</v>
      </c>
      <c r="C172" s="20" t="s">
        <v>20</v>
      </c>
      <c r="D172" s="1" t="s">
        <v>43</v>
      </c>
      <c r="E172" s="21">
        <v>2626552.0</v>
      </c>
      <c r="F172" s="22">
        <v>925982.0</v>
      </c>
      <c r="G172" s="22">
        <v>1493625.0</v>
      </c>
      <c r="H172" s="22">
        <f t="shared" si="85"/>
        <v>2419607</v>
      </c>
      <c r="I172" s="22">
        <f t="shared" si="86"/>
        <v>206945</v>
      </c>
      <c r="J172" s="23">
        <f t="shared" si="87"/>
        <v>0.9212103929</v>
      </c>
      <c r="K172" s="21">
        <f t="shared" si="88"/>
        <v>41389</v>
      </c>
      <c r="L172" s="24">
        <v>77425.98</v>
      </c>
      <c r="M172" s="24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0" customHeight="1">
      <c r="A173" s="1"/>
      <c r="B173" s="20">
        <v>445.0</v>
      </c>
      <c r="C173" s="20" t="s">
        <v>21</v>
      </c>
      <c r="D173" s="1" t="s">
        <v>43</v>
      </c>
      <c r="E173" s="21">
        <v>1903647.0</v>
      </c>
      <c r="F173" s="22">
        <v>1099497.0</v>
      </c>
      <c r="G173" s="22">
        <v>793079.0</v>
      </c>
      <c r="H173" s="22">
        <f t="shared" si="85"/>
        <v>1892576</v>
      </c>
      <c r="I173" s="22">
        <f t="shared" si="86"/>
        <v>11071</v>
      </c>
      <c r="J173" s="23">
        <f t="shared" si="87"/>
        <v>0.9941843209</v>
      </c>
      <c r="K173" s="21">
        <f t="shared" si="88"/>
        <v>2214.2</v>
      </c>
      <c r="L173" s="24">
        <v>112848.06</v>
      </c>
      <c r="M173" s="2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0" customHeight="1">
      <c r="A174" s="1"/>
      <c r="B174" s="20">
        <v>445.0</v>
      </c>
      <c r="C174" s="20" t="s">
        <v>22</v>
      </c>
      <c r="D174" s="1" t="s">
        <v>43</v>
      </c>
      <c r="E174" s="21">
        <v>4287510.0</v>
      </c>
      <c r="F174" s="22">
        <v>1043849.0</v>
      </c>
      <c r="G174" s="22">
        <v>3196413.0</v>
      </c>
      <c r="H174" s="22">
        <f t="shared" si="85"/>
        <v>4240262</v>
      </c>
      <c r="I174" s="22">
        <f t="shared" si="86"/>
        <v>47248</v>
      </c>
      <c r="J174" s="23">
        <f t="shared" si="87"/>
        <v>0.988980084</v>
      </c>
      <c r="K174" s="21">
        <f t="shared" si="88"/>
        <v>9449.6</v>
      </c>
      <c r="L174" s="24">
        <v>84514.37999999999</v>
      </c>
      <c r="M174" s="2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0" customHeight="1">
      <c r="A175" s="1"/>
      <c r="B175" s="20">
        <v>445.0</v>
      </c>
      <c r="C175" s="20" t="s">
        <v>23</v>
      </c>
      <c r="D175" s="1" t="s">
        <v>43</v>
      </c>
      <c r="E175" s="21">
        <v>3606625.0</v>
      </c>
      <c r="F175" s="22">
        <v>1101964.0</v>
      </c>
      <c r="G175" s="22">
        <v>2457413.0</v>
      </c>
      <c r="H175" s="22">
        <f t="shared" si="85"/>
        <v>3559377</v>
      </c>
      <c r="I175" s="22">
        <f t="shared" si="86"/>
        <v>47248</v>
      </c>
      <c r="J175" s="23">
        <f t="shared" si="87"/>
        <v>0.9868996638</v>
      </c>
      <c r="K175" s="21">
        <f t="shared" si="88"/>
        <v>9449.6</v>
      </c>
      <c r="L175" s="24">
        <v>24007.0</v>
      </c>
      <c r="M175" s="2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0" customHeight="1">
      <c r="A176" s="1"/>
      <c r="B176" s="20">
        <v>445.0</v>
      </c>
      <c r="C176" s="20" t="s">
        <v>24</v>
      </c>
      <c r="D176" s="1" t="s">
        <v>43</v>
      </c>
      <c r="E176" s="21">
        <v>5047930.0</v>
      </c>
      <c r="F176" s="22">
        <v>1160769.0</v>
      </c>
      <c r="G176" s="22">
        <v>3839905.0</v>
      </c>
      <c r="H176" s="22">
        <f t="shared" si="85"/>
        <v>5000674</v>
      </c>
      <c r="I176" s="22">
        <f t="shared" si="86"/>
        <v>47256</v>
      </c>
      <c r="J176" s="23">
        <f t="shared" si="87"/>
        <v>0.990638539</v>
      </c>
      <c r="K176" s="21">
        <f t="shared" si="88"/>
        <v>9451.2</v>
      </c>
      <c r="L176" s="24">
        <v>85870.0</v>
      </c>
      <c r="M176" s="2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0" customHeight="1">
      <c r="A177" s="1"/>
      <c r="B177" s="20">
        <v>445.0</v>
      </c>
      <c r="C177" s="20" t="s">
        <v>25</v>
      </c>
      <c r="D177" s="1" t="s">
        <v>43</v>
      </c>
      <c r="E177" s="21">
        <v>1.1912379E7</v>
      </c>
      <c r="F177" s="22">
        <v>1792718.0</v>
      </c>
      <c r="G177" s="22">
        <v>1.0007613E7</v>
      </c>
      <c r="H177" s="22">
        <f t="shared" si="85"/>
        <v>11800331</v>
      </c>
      <c r="I177" s="22">
        <f t="shared" si="86"/>
        <v>112048</v>
      </c>
      <c r="J177" s="23">
        <f t="shared" si="87"/>
        <v>0.9905939863</v>
      </c>
      <c r="K177" s="21">
        <f t="shared" si="88"/>
        <v>22409.6</v>
      </c>
      <c r="L177" s="25">
        <v>199440.0</v>
      </c>
      <c r="M177" s="25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0" customHeight="1">
      <c r="A178" s="1"/>
      <c r="B178" s="20">
        <v>445.0</v>
      </c>
      <c r="C178" s="20" t="s">
        <v>26</v>
      </c>
      <c r="D178" s="1" t="s">
        <v>43</v>
      </c>
      <c r="E178" s="21">
        <v>6900509.0</v>
      </c>
      <c r="F178" s="22">
        <v>1708809.0</v>
      </c>
      <c r="G178" s="22">
        <v>8400.0</v>
      </c>
      <c r="H178" s="22">
        <f t="shared" si="85"/>
        <v>1717209</v>
      </c>
      <c r="I178" s="22">
        <f t="shared" si="86"/>
        <v>5183300</v>
      </c>
      <c r="J178" s="23">
        <f t="shared" si="87"/>
        <v>0.2488525122</v>
      </c>
      <c r="K178" s="21">
        <f t="shared" si="88"/>
        <v>1036660</v>
      </c>
      <c r="L178" s="24">
        <v>216634.51</v>
      </c>
      <c r="M178" s="2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0" customHeight="1">
      <c r="A179" s="1"/>
      <c r="B179" s="20">
        <v>445.0</v>
      </c>
      <c r="C179" s="20" t="s">
        <v>27</v>
      </c>
      <c r="D179" s="1" t="s">
        <v>43</v>
      </c>
      <c r="E179" s="22">
        <v>1.11381E7</v>
      </c>
      <c r="F179" s="22">
        <v>2263281.0</v>
      </c>
      <c r="G179" s="22">
        <v>0.0</v>
      </c>
      <c r="H179" s="22">
        <f t="shared" si="85"/>
        <v>2263281</v>
      </c>
      <c r="I179" s="22">
        <f t="shared" si="86"/>
        <v>8874819</v>
      </c>
      <c r="J179" s="23">
        <f t="shared" si="87"/>
        <v>0.203201713</v>
      </c>
      <c r="K179" s="21">
        <f t="shared" si="88"/>
        <v>1774963.8</v>
      </c>
      <c r="L179" s="24">
        <v>503186.3</v>
      </c>
      <c r="M179" s="2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0" customHeight="1">
      <c r="A180" s="26"/>
      <c r="B180" s="27"/>
      <c r="C180" s="27"/>
      <c r="D180" s="28" t="s">
        <v>28</v>
      </c>
      <c r="E180" s="29">
        <f t="shared" ref="E180:I180" si="89">SUM(E171:E179)/9</f>
        <v>5704083.556</v>
      </c>
      <c r="F180" s="29">
        <f t="shared" si="89"/>
        <v>1331578.444</v>
      </c>
      <c r="G180" s="29">
        <f t="shared" si="89"/>
        <v>2750808.444</v>
      </c>
      <c r="H180" s="29">
        <f t="shared" si="89"/>
        <v>4082386.889</v>
      </c>
      <c r="I180" s="29">
        <f t="shared" si="89"/>
        <v>1621696.667</v>
      </c>
      <c r="J180" s="30">
        <f t="shared" si="87"/>
        <v>0.7156954924</v>
      </c>
      <c r="K180" s="29">
        <f t="shared" ref="K180:L180" si="90">SUM(K171:K179)/9</f>
        <v>324339.3333</v>
      </c>
      <c r="L180" s="31">
        <f t="shared" si="90"/>
        <v>146177.3578</v>
      </c>
      <c r="M180" s="31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8.0" customHeight="1">
      <c r="A181" s="26"/>
      <c r="B181" s="27"/>
      <c r="C181" s="27"/>
      <c r="D181" s="28"/>
      <c r="E181" s="29"/>
      <c r="F181" s="29"/>
      <c r="G181" s="29"/>
      <c r="H181" s="29"/>
      <c r="I181" s="29"/>
      <c r="J181" s="30"/>
      <c r="K181" s="29"/>
      <c r="L181" s="31"/>
      <c r="M181" s="31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45.75" customHeight="1">
      <c r="A182" s="8"/>
      <c r="B182" s="9" t="s">
        <v>0</v>
      </c>
      <c r="C182" s="9" t="s">
        <v>1</v>
      </c>
      <c r="D182" s="10" t="s">
        <v>2</v>
      </c>
      <c r="E182" s="11" t="s">
        <v>3</v>
      </c>
      <c r="F182" s="12" t="s">
        <v>4</v>
      </c>
      <c r="G182" s="12" t="s">
        <v>5</v>
      </c>
      <c r="H182" s="13" t="s">
        <v>6</v>
      </c>
      <c r="I182" s="13" t="s">
        <v>7</v>
      </c>
      <c r="J182" s="14" t="s">
        <v>8</v>
      </c>
      <c r="K182" s="13" t="s">
        <v>9</v>
      </c>
      <c r="L182" s="15" t="s">
        <v>10</v>
      </c>
      <c r="M182" s="32"/>
      <c r="N182" s="33"/>
      <c r="O182" s="17"/>
      <c r="P182" s="34"/>
      <c r="Q182" s="17"/>
      <c r="R182" s="18"/>
      <c r="S182" s="19"/>
      <c r="T182" s="8"/>
      <c r="U182" s="8"/>
      <c r="V182" s="8"/>
      <c r="W182" s="8"/>
      <c r="X182" s="8"/>
      <c r="Y182" s="8"/>
      <c r="Z182" s="8"/>
    </row>
    <row r="183" ht="18.0" customHeight="1">
      <c r="A183" s="1"/>
      <c r="B183" s="20">
        <v>446.0</v>
      </c>
      <c r="C183" s="20" t="s">
        <v>15</v>
      </c>
      <c r="D183" s="1" t="s">
        <v>44</v>
      </c>
      <c r="E183" s="21">
        <v>4.78942E7</v>
      </c>
      <c r="F183" s="22">
        <v>3.7009E7</v>
      </c>
      <c r="G183" s="22">
        <v>9496622.0</v>
      </c>
      <c r="H183" s="22">
        <f t="shared" ref="H183:H191" si="91">SUM(F183+G183)</f>
        <v>46505622</v>
      </c>
      <c r="I183" s="22">
        <f t="shared" ref="I183:I191" si="92">SUM(E183-H183)</f>
        <v>1388578</v>
      </c>
      <c r="J183" s="23">
        <f t="shared" ref="J183:J192" si="93">SUM(H183/E183)</f>
        <v>0.9710073871</v>
      </c>
      <c r="K183" s="21">
        <f t="shared" ref="K183:K191" si="94">SUM(I183*0.2)</f>
        <v>277715.6</v>
      </c>
      <c r="L183" s="24">
        <v>316928.68000000005</v>
      </c>
      <c r="M183" s="2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0" customHeight="1">
      <c r="A184" s="1"/>
      <c r="B184" s="20">
        <v>446.0</v>
      </c>
      <c r="C184" s="20" t="s">
        <v>20</v>
      </c>
      <c r="D184" s="1" t="s">
        <v>44</v>
      </c>
      <c r="E184" s="21">
        <v>5.36235E7</v>
      </c>
      <c r="F184" s="22">
        <v>4.6869E7</v>
      </c>
      <c r="G184" s="22">
        <v>5420361.0</v>
      </c>
      <c r="H184" s="22">
        <f t="shared" si="91"/>
        <v>52289361</v>
      </c>
      <c r="I184" s="22">
        <f t="shared" si="92"/>
        <v>1334139</v>
      </c>
      <c r="J184" s="23">
        <f t="shared" si="93"/>
        <v>0.9751202551</v>
      </c>
      <c r="K184" s="21">
        <f t="shared" si="94"/>
        <v>266827.8</v>
      </c>
      <c r="L184" s="24">
        <v>1.523769361E7</v>
      </c>
      <c r="M184" s="2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0" customHeight="1">
      <c r="A185" s="1"/>
      <c r="B185" s="20">
        <v>446.0</v>
      </c>
      <c r="C185" s="20" t="s">
        <v>21</v>
      </c>
      <c r="D185" s="1" t="s">
        <v>44</v>
      </c>
      <c r="E185" s="21">
        <v>5.59563E7</v>
      </c>
      <c r="F185" s="22">
        <v>4.93729E7</v>
      </c>
      <c r="G185" s="22">
        <v>5209715.0</v>
      </c>
      <c r="H185" s="22">
        <f t="shared" si="91"/>
        <v>54582615</v>
      </c>
      <c r="I185" s="22">
        <f t="shared" si="92"/>
        <v>1373685</v>
      </c>
      <c r="J185" s="23">
        <f t="shared" si="93"/>
        <v>0.9754507535</v>
      </c>
      <c r="K185" s="21">
        <f t="shared" si="94"/>
        <v>274737</v>
      </c>
      <c r="L185" s="24">
        <v>1.138877282E7</v>
      </c>
      <c r="M185" s="2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0" customHeight="1">
      <c r="A186" s="1"/>
      <c r="B186" s="20">
        <v>446.0</v>
      </c>
      <c r="C186" s="20" t="s">
        <v>22</v>
      </c>
      <c r="D186" s="1" t="s">
        <v>44</v>
      </c>
      <c r="E186" s="21">
        <v>5.66921E7</v>
      </c>
      <c r="F186" s="22">
        <v>4.93337E7</v>
      </c>
      <c r="G186" s="22">
        <v>6514325.0</v>
      </c>
      <c r="H186" s="22">
        <f t="shared" si="91"/>
        <v>55848025</v>
      </c>
      <c r="I186" s="22">
        <f t="shared" si="92"/>
        <v>844075</v>
      </c>
      <c r="J186" s="23">
        <f t="shared" si="93"/>
        <v>0.9851112412</v>
      </c>
      <c r="K186" s="21">
        <f t="shared" si="94"/>
        <v>168815</v>
      </c>
      <c r="L186" s="24">
        <v>733393.58</v>
      </c>
      <c r="M186" s="24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0" customHeight="1">
      <c r="A187" s="1"/>
      <c r="B187" s="20">
        <v>446.0</v>
      </c>
      <c r="C187" s="20" t="s">
        <v>23</v>
      </c>
      <c r="D187" s="1" t="s">
        <v>44</v>
      </c>
      <c r="E187" s="21">
        <v>5.0593E7</v>
      </c>
      <c r="F187" s="22">
        <v>4.3485E7</v>
      </c>
      <c r="G187" s="22">
        <v>6143925.0</v>
      </c>
      <c r="H187" s="22">
        <f t="shared" si="91"/>
        <v>49628925</v>
      </c>
      <c r="I187" s="22">
        <f t="shared" si="92"/>
        <v>964075</v>
      </c>
      <c r="J187" s="23">
        <f t="shared" si="93"/>
        <v>0.9809444983</v>
      </c>
      <c r="K187" s="21">
        <f t="shared" si="94"/>
        <v>192815</v>
      </c>
      <c r="L187" s="24">
        <v>128142.0</v>
      </c>
      <c r="M187" s="24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0" customHeight="1">
      <c r="A188" s="1"/>
      <c r="B188" s="20">
        <v>446.0</v>
      </c>
      <c r="C188" s="20" t="s">
        <v>24</v>
      </c>
      <c r="D188" s="1" t="s">
        <v>44</v>
      </c>
      <c r="E188" s="21">
        <v>5.3594631E7</v>
      </c>
      <c r="F188" s="22">
        <v>4.2378297E7</v>
      </c>
      <c r="G188" s="22">
        <v>6541648.0</v>
      </c>
      <c r="H188" s="22">
        <f t="shared" si="91"/>
        <v>48919945</v>
      </c>
      <c r="I188" s="22">
        <f t="shared" si="92"/>
        <v>4674686</v>
      </c>
      <c r="J188" s="23">
        <f t="shared" si="93"/>
        <v>0.912776972</v>
      </c>
      <c r="K188" s="21">
        <f t="shared" si="94"/>
        <v>934937.2</v>
      </c>
      <c r="L188" s="24">
        <v>201219.0</v>
      </c>
      <c r="M188" s="24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0" customHeight="1">
      <c r="A189" s="1"/>
      <c r="B189" s="20">
        <v>446.0</v>
      </c>
      <c r="C189" s="20" t="s">
        <v>25</v>
      </c>
      <c r="D189" s="1" t="s">
        <v>44</v>
      </c>
      <c r="E189" s="22">
        <v>4.91719E7</v>
      </c>
      <c r="F189" s="22">
        <v>4.191675E7</v>
      </c>
      <c r="G189" s="22">
        <v>0.0</v>
      </c>
      <c r="H189" s="22">
        <f t="shared" si="91"/>
        <v>41916750</v>
      </c>
      <c r="I189" s="22">
        <f t="shared" si="92"/>
        <v>7255150</v>
      </c>
      <c r="J189" s="23">
        <f t="shared" si="93"/>
        <v>0.8524533321</v>
      </c>
      <c r="K189" s="21">
        <f t="shared" si="94"/>
        <v>1451030</v>
      </c>
      <c r="L189" s="25">
        <v>140642.0</v>
      </c>
      <c r="M189" s="25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0" customHeight="1">
      <c r="A190" s="1"/>
      <c r="B190" s="20">
        <v>446.0</v>
      </c>
      <c r="C190" s="20" t="s">
        <v>26</v>
      </c>
      <c r="D190" s="1" t="s">
        <v>44</v>
      </c>
      <c r="E190" s="22">
        <v>5.34274E7</v>
      </c>
      <c r="F190" s="22">
        <v>4.64219E7</v>
      </c>
      <c r="G190" s="22">
        <v>653800.0</v>
      </c>
      <c r="H190" s="22">
        <f t="shared" si="91"/>
        <v>47075700</v>
      </c>
      <c r="I190" s="22">
        <f t="shared" si="92"/>
        <v>6351700</v>
      </c>
      <c r="J190" s="23">
        <f t="shared" si="93"/>
        <v>0.8811153079</v>
      </c>
      <c r="K190" s="21">
        <f t="shared" si="94"/>
        <v>1270340</v>
      </c>
      <c r="L190" s="24">
        <v>355176.66</v>
      </c>
      <c r="M190" s="24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0" customHeight="1">
      <c r="A191" s="1"/>
      <c r="B191" s="20">
        <v>446.0</v>
      </c>
      <c r="C191" s="20" t="s">
        <v>27</v>
      </c>
      <c r="D191" s="1" t="s">
        <v>44</v>
      </c>
      <c r="E191" s="22">
        <v>6.23116E7</v>
      </c>
      <c r="F191" s="22">
        <v>6.06141E7</v>
      </c>
      <c r="G191" s="22">
        <v>1005000.0</v>
      </c>
      <c r="H191" s="22">
        <f t="shared" si="91"/>
        <v>61619100</v>
      </c>
      <c r="I191" s="22">
        <f t="shared" si="92"/>
        <v>692500</v>
      </c>
      <c r="J191" s="23">
        <f t="shared" si="93"/>
        <v>0.9888864995</v>
      </c>
      <c r="K191" s="21">
        <f t="shared" si="94"/>
        <v>138500</v>
      </c>
      <c r="L191" s="24">
        <v>2017045.42</v>
      </c>
      <c r="M191" s="24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0" customHeight="1">
      <c r="A192" s="26"/>
      <c r="B192" s="27"/>
      <c r="C192" s="27"/>
      <c r="D192" s="28" t="s">
        <v>28</v>
      </c>
      <c r="E192" s="29">
        <f t="shared" ref="E192:I192" si="95">SUM(E183:E191)/9</f>
        <v>53696070.11</v>
      </c>
      <c r="F192" s="29">
        <f t="shared" si="95"/>
        <v>46377849.67</v>
      </c>
      <c r="G192" s="29">
        <f t="shared" si="95"/>
        <v>4553932.889</v>
      </c>
      <c r="H192" s="29">
        <f t="shared" si="95"/>
        <v>50931782.56</v>
      </c>
      <c r="I192" s="29">
        <f t="shared" si="95"/>
        <v>2764287.556</v>
      </c>
      <c r="J192" s="30">
        <f t="shared" si="93"/>
        <v>0.9485197418</v>
      </c>
      <c r="K192" s="29">
        <f t="shared" ref="K192:L192" si="96">SUM(K183:K191)/9</f>
        <v>552857.5111</v>
      </c>
      <c r="L192" s="31">
        <f t="shared" si="96"/>
        <v>3391001.53</v>
      </c>
      <c r="M192" s="31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45.75" customHeight="1">
      <c r="A193" s="8"/>
      <c r="B193" s="9" t="s">
        <v>0</v>
      </c>
      <c r="C193" s="9" t="s">
        <v>1</v>
      </c>
      <c r="D193" s="10" t="s">
        <v>2</v>
      </c>
      <c r="E193" s="11" t="s">
        <v>3</v>
      </c>
      <c r="F193" s="12" t="s">
        <v>4</v>
      </c>
      <c r="G193" s="12" t="s">
        <v>5</v>
      </c>
      <c r="H193" s="13" t="s">
        <v>6</v>
      </c>
      <c r="I193" s="13" t="s">
        <v>7</v>
      </c>
      <c r="J193" s="14" t="s">
        <v>8</v>
      </c>
      <c r="K193" s="13" t="s">
        <v>9</v>
      </c>
      <c r="L193" s="15" t="s">
        <v>10</v>
      </c>
      <c r="M193" s="32"/>
      <c r="N193" s="33"/>
      <c r="O193" s="17"/>
      <c r="P193" s="34"/>
      <c r="Q193" s="17"/>
      <c r="R193" s="18"/>
      <c r="S193" s="19"/>
      <c r="T193" s="8"/>
      <c r="U193" s="8"/>
      <c r="V193" s="8"/>
      <c r="W193" s="8"/>
      <c r="X193" s="8"/>
      <c r="Y193" s="8"/>
      <c r="Z193" s="8"/>
    </row>
    <row r="194" ht="18.0" customHeight="1">
      <c r="A194" s="1"/>
      <c r="B194" s="20">
        <v>448.0</v>
      </c>
      <c r="C194" s="20" t="s">
        <v>23</v>
      </c>
      <c r="D194" s="1" t="s">
        <v>45</v>
      </c>
      <c r="E194" s="21">
        <v>9.0E8</v>
      </c>
      <c r="F194" s="22">
        <v>1.83448324E8</v>
      </c>
      <c r="G194" s="22">
        <v>6.89497904E8</v>
      </c>
      <c r="H194" s="22">
        <f t="shared" ref="H194:H198" si="97">SUM(F194+G194)</f>
        <v>872946228</v>
      </c>
      <c r="I194" s="22">
        <f t="shared" ref="I194:I198" si="98">SUM(E194-H194)</f>
        <v>27053772</v>
      </c>
      <c r="J194" s="23">
        <f t="shared" ref="J194:J199" si="99">SUM(H194/E194)</f>
        <v>0.9699402533</v>
      </c>
      <c r="K194" s="21">
        <f t="shared" ref="K194:K198" si="100">SUM(I194*0.2)</f>
        <v>5410754.4</v>
      </c>
      <c r="L194" s="24">
        <v>2.0654512E7</v>
      </c>
      <c r="M194" s="24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0" customHeight="1">
      <c r="A195" s="1"/>
      <c r="B195" s="20">
        <v>448.0</v>
      </c>
      <c r="C195" s="20" t="s">
        <v>24</v>
      </c>
      <c r="D195" s="1" t="s">
        <v>45</v>
      </c>
      <c r="E195" s="21">
        <v>7.0E8</v>
      </c>
      <c r="F195" s="22">
        <v>1.49670305E8</v>
      </c>
      <c r="G195" s="22">
        <v>5.31839135E8</v>
      </c>
      <c r="H195" s="22">
        <f t="shared" si="97"/>
        <v>681509440</v>
      </c>
      <c r="I195" s="22">
        <f t="shared" si="98"/>
        <v>18490560</v>
      </c>
      <c r="J195" s="23">
        <f t="shared" si="99"/>
        <v>0.9735849143</v>
      </c>
      <c r="K195" s="21">
        <f t="shared" si="100"/>
        <v>3698112</v>
      </c>
      <c r="L195" s="24">
        <v>3.1187127E7</v>
      </c>
      <c r="M195" s="24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0" customHeight="1">
      <c r="A196" s="1"/>
      <c r="B196" s="20">
        <v>448.0</v>
      </c>
      <c r="C196" s="20" t="s">
        <v>25</v>
      </c>
      <c r="D196" s="1" t="s">
        <v>45</v>
      </c>
      <c r="E196" s="22">
        <v>1.05E9</v>
      </c>
      <c r="F196" s="22">
        <v>7.61912918E8</v>
      </c>
      <c r="G196" s="22">
        <v>1.26256417E8</v>
      </c>
      <c r="H196" s="22">
        <f t="shared" si="97"/>
        <v>888169335</v>
      </c>
      <c r="I196" s="22">
        <f t="shared" si="98"/>
        <v>161830665</v>
      </c>
      <c r="J196" s="23">
        <f t="shared" si="99"/>
        <v>0.8458755571</v>
      </c>
      <c r="K196" s="21">
        <f t="shared" si="100"/>
        <v>32366133</v>
      </c>
      <c r="L196" s="25">
        <v>2.103827E7</v>
      </c>
      <c r="M196" s="25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0" customHeight="1">
      <c r="A197" s="35"/>
      <c r="B197" s="20">
        <v>448.0</v>
      </c>
      <c r="C197" s="20" t="s">
        <v>26</v>
      </c>
      <c r="D197" s="1" t="s">
        <v>45</v>
      </c>
      <c r="E197" s="36">
        <v>1.073942296E9</v>
      </c>
      <c r="F197" s="22">
        <v>7.69248956E8</v>
      </c>
      <c r="G197" s="22">
        <v>1.4157875629182997E8</v>
      </c>
      <c r="H197" s="22">
        <f t="shared" si="97"/>
        <v>910827712.3</v>
      </c>
      <c r="I197" s="22">
        <f t="shared" si="98"/>
        <v>163114583.7</v>
      </c>
      <c r="J197" s="23">
        <f t="shared" si="99"/>
        <v>0.8481160633</v>
      </c>
      <c r="K197" s="21">
        <f t="shared" si="100"/>
        <v>32622916.74</v>
      </c>
      <c r="L197" s="24">
        <v>2.901315359E7</v>
      </c>
      <c r="M197" s="24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8.0" customHeight="1">
      <c r="A198" s="35"/>
      <c r="B198" s="20">
        <v>448.0</v>
      </c>
      <c r="C198" s="20" t="s">
        <v>27</v>
      </c>
      <c r="D198" s="1" t="s">
        <v>45</v>
      </c>
      <c r="E198" s="22">
        <v>1.037148121E9</v>
      </c>
      <c r="F198" s="22">
        <v>6.75575879999E8</v>
      </c>
      <c r="G198" s="22">
        <v>1.7323415224078798E8</v>
      </c>
      <c r="H198" s="22">
        <f t="shared" si="97"/>
        <v>848810032.2</v>
      </c>
      <c r="I198" s="22">
        <f t="shared" si="98"/>
        <v>188338088.8</v>
      </c>
      <c r="J198" s="23">
        <f t="shared" si="99"/>
        <v>0.8184077231</v>
      </c>
      <c r="K198" s="21">
        <f t="shared" si="100"/>
        <v>37667617.75</v>
      </c>
      <c r="L198" s="24">
        <v>3.514247035E7</v>
      </c>
      <c r="M198" s="24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8.0" customHeight="1">
      <c r="A199" s="26"/>
      <c r="B199" s="27"/>
      <c r="C199" s="27"/>
      <c r="D199" s="28" t="s">
        <v>46</v>
      </c>
      <c r="E199" s="29">
        <f t="shared" ref="E199:I199" si="101">SUM(E189:E197)/5</f>
        <v>788509853.2</v>
      </c>
      <c r="F199" s="29">
        <f t="shared" si="101"/>
        <v>411922220.5</v>
      </c>
      <c r="G199" s="29">
        <f t="shared" si="101"/>
        <v>299076989</v>
      </c>
      <c r="H199" s="29">
        <f t="shared" si="101"/>
        <v>710999209.6</v>
      </c>
      <c r="I199" s="29">
        <f t="shared" si="101"/>
        <v>77510643.65</v>
      </c>
      <c r="J199" s="30">
        <f t="shared" si="99"/>
        <v>0.9016998414</v>
      </c>
      <c r="K199" s="29">
        <f t="shared" ref="K199:L199" si="102">SUM(K189:K197)/5</f>
        <v>15502128.73</v>
      </c>
      <c r="L199" s="29">
        <f t="shared" si="102"/>
        <v>21559385.64</v>
      </c>
      <c r="M199" s="31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8.0" customHeight="1">
      <c r="A200" s="26"/>
      <c r="B200" s="27"/>
      <c r="C200" s="27"/>
      <c r="D200" s="28"/>
      <c r="E200" s="29"/>
      <c r="F200" s="29"/>
      <c r="G200" s="29"/>
      <c r="H200" s="29"/>
      <c r="I200" s="29"/>
      <c r="J200" s="30"/>
      <c r="K200" s="29"/>
      <c r="L200" s="31"/>
      <c r="M200" s="31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45.75" customHeight="1">
      <c r="A201" s="8"/>
      <c r="B201" s="9" t="s">
        <v>0</v>
      </c>
      <c r="C201" s="9" t="s">
        <v>1</v>
      </c>
      <c r="D201" s="10" t="s">
        <v>2</v>
      </c>
      <c r="E201" s="11" t="s">
        <v>3</v>
      </c>
      <c r="F201" s="12" t="s">
        <v>4</v>
      </c>
      <c r="G201" s="12" t="s">
        <v>5</v>
      </c>
      <c r="H201" s="13" t="s">
        <v>6</v>
      </c>
      <c r="I201" s="13" t="s">
        <v>7</v>
      </c>
      <c r="J201" s="14" t="s">
        <v>8</v>
      </c>
      <c r="K201" s="13" t="s">
        <v>9</v>
      </c>
      <c r="L201" s="15" t="s">
        <v>10</v>
      </c>
      <c r="M201" s="32"/>
      <c r="N201" s="33"/>
      <c r="O201" s="17"/>
      <c r="P201" s="34"/>
      <c r="Q201" s="17"/>
      <c r="R201" s="18"/>
      <c r="S201" s="19"/>
      <c r="T201" s="8"/>
      <c r="U201" s="8"/>
      <c r="V201" s="8"/>
      <c r="W201" s="8"/>
      <c r="X201" s="8"/>
      <c r="Y201" s="8"/>
      <c r="Z201" s="8"/>
    </row>
    <row r="202" ht="18.0" customHeight="1">
      <c r="A202" s="1"/>
      <c r="B202" s="20">
        <v>452.0</v>
      </c>
      <c r="C202" s="20" t="s">
        <v>15</v>
      </c>
      <c r="D202" s="1" t="s">
        <v>47</v>
      </c>
      <c r="E202" s="21">
        <v>1.09121E7</v>
      </c>
      <c r="F202" s="22">
        <v>5998200.0</v>
      </c>
      <c r="G202" s="22">
        <v>0.0</v>
      </c>
      <c r="H202" s="22">
        <f t="shared" ref="H202:H210" si="103">SUM(F202+G202)</f>
        <v>5998200</v>
      </c>
      <c r="I202" s="22">
        <f t="shared" ref="I202:I210" si="104">SUM(E202-H202)</f>
        <v>4913900</v>
      </c>
      <c r="J202" s="23">
        <f t="shared" ref="J202:J211" si="105">SUM(H202/E202)</f>
        <v>0.549683379</v>
      </c>
      <c r="K202" s="21">
        <f t="shared" ref="K202:K210" si="106">SUM(I202*0.2)</f>
        <v>982780</v>
      </c>
      <c r="L202" s="24">
        <v>26392.65</v>
      </c>
      <c r="M202" s="24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0" customHeight="1">
      <c r="A203" s="1"/>
      <c r="B203" s="20">
        <v>452.0</v>
      </c>
      <c r="C203" s="20" t="s">
        <v>20</v>
      </c>
      <c r="D203" s="1" t="s">
        <v>47</v>
      </c>
      <c r="E203" s="21">
        <v>6741500.0</v>
      </c>
      <c r="F203" s="22">
        <v>6496200.0</v>
      </c>
      <c r="G203" s="22">
        <v>0.0</v>
      </c>
      <c r="H203" s="22">
        <f t="shared" si="103"/>
        <v>6496200</v>
      </c>
      <c r="I203" s="22">
        <f t="shared" si="104"/>
        <v>245300</v>
      </c>
      <c r="J203" s="23">
        <f t="shared" si="105"/>
        <v>0.9636134391</v>
      </c>
      <c r="K203" s="21">
        <f t="shared" si="106"/>
        <v>49060</v>
      </c>
      <c r="L203" s="24">
        <v>30918.149999999998</v>
      </c>
      <c r="M203" s="24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0" customHeight="1">
      <c r="A204" s="1"/>
      <c r="B204" s="20">
        <v>452.0</v>
      </c>
      <c r="C204" s="20" t="s">
        <v>21</v>
      </c>
      <c r="D204" s="1" t="s">
        <v>47</v>
      </c>
      <c r="E204" s="21">
        <v>6741500.0</v>
      </c>
      <c r="F204" s="22">
        <v>6545600.0</v>
      </c>
      <c r="G204" s="22">
        <v>0.0</v>
      </c>
      <c r="H204" s="22">
        <f t="shared" si="103"/>
        <v>6545600</v>
      </c>
      <c r="I204" s="22">
        <f t="shared" si="104"/>
        <v>195900</v>
      </c>
      <c r="J204" s="23">
        <f t="shared" si="105"/>
        <v>0.9709411852</v>
      </c>
      <c r="K204" s="21">
        <f t="shared" si="106"/>
        <v>39180</v>
      </c>
      <c r="L204" s="24">
        <v>5978.54</v>
      </c>
      <c r="M204" s="24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0" customHeight="1">
      <c r="A205" s="1"/>
      <c r="B205" s="20">
        <v>452.0</v>
      </c>
      <c r="C205" s="20" t="s">
        <v>22</v>
      </c>
      <c r="D205" s="1" t="s">
        <v>47</v>
      </c>
      <c r="E205" s="21">
        <v>1.2616239E7</v>
      </c>
      <c r="F205" s="22">
        <v>5985720.0</v>
      </c>
      <c r="G205" s="22">
        <v>6628480.0</v>
      </c>
      <c r="H205" s="22">
        <f t="shared" si="103"/>
        <v>12614200</v>
      </c>
      <c r="I205" s="22">
        <f t="shared" si="104"/>
        <v>2039</v>
      </c>
      <c r="J205" s="23">
        <f t="shared" si="105"/>
        <v>0.9998383829</v>
      </c>
      <c r="K205" s="21">
        <f t="shared" si="106"/>
        <v>407.8</v>
      </c>
      <c r="L205" s="24">
        <v>5205.71</v>
      </c>
      <c r="M205" s="24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0" customHeight="1">
      <c r="A206" s="1"/>
      <c r="B206" s="20">
        <v>452.0</v>
      </c>
      <c r="C206" s="20" t="s">
        <v>23</v>
      </c>
      <c r="D206" s="1" t="s">
        <v>47</v>
      </c>
      <c r="E206" s="21">
        <v>6903800.0</v>
      </c>
      <c r="F206" s="22">
        <v>6581700.0</v>
      </c>
      <c r="G206" s="22">
        <v>24900.0</v>
      </c>
      <c r="H206" s="22">
        <f t="shared" si="103"/>
        <v>6606600</v>
      </c>
      <c r="I206" s="22">
        <f t="shared" si="104"/>
        <v>297200</v>
      </c>
      <c r="J206" s="23">
        <f t="shared" si="105"/>
        <v>0.9569512442</v>
      </c>
      <c r="K206" s="21">
        <f t="shared" si="106"/>
        <v>59440</v>
      </c>
      <c r="L206" s="24">
        <v>64158.0</v>
      </c>
      <c r="M206" s="24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0" customHeight="1">
      <c r="A207" s="1"/>
      <c r="B207" s="20">
        <v>452.0</v>
      </c>
      <c r="C207" s="20" t="s">
        <v>24</v>
      </c>
      <c r="D207" s="1" t="s">
        <v>47</v>
      </c>
      <c r="E207" s="21">
        <v>5667800.0</v>
      </c>
      <c r="F207" s="22">
        <v>5429300.0</v>
      </c>
      <c r="G207" s="22">
        <v>0.0</v>
      </c>
      <c r="H207" s="22">
        <f t="shared" si="103"/>
        <v>5429300</v>
      </c>
      <c r="I207" s="22">
        <f t="shared" si="104"/>
        <v>238500</v>
      </c>
      <c r="J207" s="23">
        <f t="shared" si="105"/>
        <v>0.9579201807</v>
      </c>
      <c r="K207" s="21">
        <f t="shared" si="106"/>
        <v>47700</v>
      </c>
      <c r="L207" s="24">
        <v>66692.0</v>
      </c>
      <c r="M207" s="24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0" customHeight="1">
      <c r="A208" s="1"/>
      <c r="B208" s="20">
        <v>452.0</v>
      </c>
      <c r="C208" s="20" t="s">
        <v>25</v>
      </c>
      <c r="D208" s="1" t="s">
        <v>47</v>
      </c>
      <c r="E208" s="22">
        <v>1.053295E7</v>
      </c>
      <c r="F208" s="22">
        <v>9849300.0</v>
      </c>
      <c r="G208" s="22">
        <v>519450.0</v>
      </c>
      <c r="H208" s="22">
        <f t="shared" si="103"/>
        <v>10368750</v>
      </c>
      <c r="I208" s="22">
        <f t="shared" si="104"/>
        <v>164200</v>
      </c>
      <c r="J208" s="23">
        <f t="shared" si="105"/>
        <v>0.9844108251</v>
      </c>
      <c r="K208" s="21">
        <f t="shared" si="106"/>
        <v>32840</v>
      </c>
      <c r="L208" s="25">
        <v>47849.0</v>
      </c>
      <c r="M208" s="25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0" customHeight="1">
      <c r="A209" s="1"/>
      <c r="B209" s="20">
        <v>452.0</v>
      </c>
      <c r="C209" s="20" t="s">
        <v>26</v>
      </c>
      <c r="D209" s="1" t="s">
        <v>47</v>
      </c>
      <c r="E209" s="22">
        <v>1.103677E7</v>
      </c>
      <c r="F209" s="22">
        <v>1.05145E7</v>
      </c>
      <c r="G209" s="22">
        <v>463700.0</v>
      </c>
      <c r="H209" s="22">
        <f t="shared" si="103"/>
        <v>10978200</v>
      </c>
      <c r="I209" s="22">
        <f t="shared" si="104"/>
        <v>58570</v>
      </c>
      <c r="J209" s="23">
        <f t="shared" si="105"/>
        <v>0.9946931938</v>
      </c>
      <c r="K209" s="21">
        <f t="shared" si="106"/>
        <v>11714</v>
      </c>
      <c r="L209" s="24">
        <v>79996.89</v>
      </c>
      <c r="M209" s="24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0" customHeight="1">
      <c r="A210" s="1"/>
      <c r="B210" s="20">
        <v>452.0</v>
      </c>
      <c r="C210" s="20" t="s">
        <v>27</v>
      </c>
      <c r="D210" s="1" t="s">
        <v>47</v>
      </c>
      <c r="E210" s="22">
        <v>1.157238E7</v>
      </c>
      <c r="F210" s="22">
        <v>1.12033E7</v>
      </c>
      <c r="G210" s="22">
        <v>323280.0</v>
      </c>
      <c r="H210" s="22">
        <f t="shared" si="103"/>
        <v>11526580</v>
      </c>
      <c r="I210" s="22">
        <f t="shared" si="104"/>
        <v>45800</v>
      </c>
      <c r="J210" s="23">
        <f t="shared" si="105"/>
        <v>0.9960423007</v>
      </c>
      <c r="K210" s="21">
        <f t="shared" si="106"/>
        <v>9160</v>
      </c>
      <c r="L210" s="24">
        <v>15149.99</v>
      </c>
      <c r="M210" s="24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0" customHeight="1">
      <c r="A211" s="26"/>
      <c r="B211" s="27"/>
      <c r="C211" s="27"/>
      <c r="D211" s="28" t="s">
        <v>28</v>
      </c>
      <c r="E211" s="29">
        <f t="shared" ref="E211:I211" si="107">SUM(E202:E210)/9</f>
        <v>9191671</v>
      </c>
      <c r="F211" s="29">
        <f t="shared" si="107"/>
        <v>7622646.667</v>
      </c>
      <c r="G211" s="29">
        <f t="shared" si="107"/>
        <v>884423.3333</v>
      </c>
      <c r="H211" s="29">
        <f t="shared" si="107"/>
        <v>8507070</v>
      </c>
      <c r="I211" s="29">
        <f t="shared" si="107"/>
        <v>684601</v>
      </c>
      <c r="J211" s="30">
        <f t="shared" si="105"/>
        <v>0.9255194186</v>
      </c>
      <c r="K211" s="29">
        <f t="shared" ref="K211:L211" si="108">SUM(K202:K210)/9</f>
        <v>136920.2</v>
      </c>
      <c r="L211" s="31">
        <f t="shared" si="108"/>
        <v>38037.88111</v>
      </c>
      <c r="M211" s="31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8.0" customHeight="1">
      <c r="A212" s="26"/>
      <c r="B212" s="27"/>
      <c r="C212" s="27"/>
      <c r="D212" s="28"/>
      <c r="E212" s="29"/>
      <c r="F212" s="29"/>
      <c r="G212" s="29"/>
      <c r="H212" s="29"/>
      <c r="I212" s="29"/>
      <c r="J212" s="30"/>
      <c r="K212" s="29"/>
      <c r="L212" s="31"/>
      <c r="M212" s="31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45.75" customHeight="1">
      <c r="A213" s="8"/>
      <c r="B213" s="9" t="s">
        <v>0</v>
      </c>
      <c r="C213" s="9" t="s">
        <v>1</v>
      </c>
      <c r="D213" s="10" t="s">
        <v>2</v>
      </c>
      <c r="E213" s="11" t="s">
        <v>3</v>
      </c>
      <c r="F213" s="12" t="s">
        <v>4</v>
      </c>
      <c r="G213" s="12" t="s">
        <v>5</v>
      </c>
      <c r="H213" s="13" t="s">
        <v>6</v>
      </c>
      <c r="I213" s="13" t="s">
        <v>7</v>
      </c>
      <c r="J213" s="14" t="s">
        <v>8</v>
      </c>
      <c r="K213" s="13" t="s">
        <v>9</v>
      </c>
      <c r="L213" s="15" t="s">
        <v>10</v>
      </c>
      <c r="M213" s="32"/>
      <c r="N213" s="33"/>
      <c r="O213" s="17"/>
      <c r="P213" s="34"/>
      <c r="Q213" s="17"/>
      <c r="R213" s="18"/>
      <c r="S213" s="19"/>
      <c r="T213" s="8"/>
      <c r="U213" s="8"/>
      <c r="V213" s="8"/>
      <c r="W213" s="8"/>
      <c r="X213" s="8"/>
      <c r="Y213" s="8"/>
      <c r="Z213" s="8"/>
    </row>
    <row r="214" ht="18.0" customHeight="1">
      <c r="A214" s="1"/>
      <c r="B214" s="20">
        <v>458.0</v>
      </c>
      <c r="C214" s="20" t="s">
        <v>15</v>
      </c>
      <c r="D214" s="1" t="s">
        <v>48</v>
      </c>
      <c r="E214" s="21">
        <v>1.0420443E9</v>
      </c>
      <c r="F214" s="22">
        <v>8.402951E8</v>
      </c>
      <c r="G214" s="22">
        <v>4.4649756E7</v>
      </c>
      <c r="H214" s="22">
        <f t="shared" ref="H214:H222" si="109">SUM(F214+G214)</f>
        <v>884944856</v>
      </c>
      <c r="I214" s="22">
        <f t="shared" ref="I214:I222" si="110">SUM(E214-H214)</f>
        <v>157099444</v>
      </c>
      <c r="J214" s="23">
        <f t="shared" ref="J214:J223" si="111">SUM(H214/E214)</f>
        <v>0.8492391888</v>
      </c>
      <c r="K214" s="21">
        <f t="shared" ref="K214:K222" si="112">SUM(I214*0.2)</f>
        <v>31419888.8</v>
      </c>
      <c r="L214" s="24">
        <v>1.4723906059999999E7</v>
      </c>
      <c r="M214" s="24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0" customHeight="1">
      <c r="A215" s="1"/>
      <c r="B215" s="20">
        <v>458.0</v>
      </c>
      <c r="C215" s="20" t="s">
        <v>20</v>
      </c>
      <c r="D215" s="1" t="s">
        <v>48</v>
      </c>
      <c r="E215" s="21">
        <v>1.2299258E9</v>
      </c>
      <c r="F215" s="22">
        <v>1.02338678E9</v>
      </c>
      <c r="G215" s="22">
        <v>3.935332E7</v>
      </c>
      <c r="H215" s="22">
        <f t="shared" si="109"/>
        <v>1062740100</v>
      </c>
      <c r="I215" s="22">
        <f t="shared" si="110"/>
        <v>167185700</v>
      </c>
      <c r="J215" s="23">
        <f t="shared" si="111"/>
        <v>0.8640684666</v>
      </c>
      <c r="K215" s="21">
        <f t="shared" si="112"/>
        <v>33437140</v>
      </c>
      <c r="L215" s="24">
        <v>1.828905308E7</v>
      </c>
      <c r="M215" s="24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0" customHeight="1">
      <c r="A216" s="1"/>
      <c r="B216" s="20">
        <v>458.0</v>
      </c>
      <c r="C216" s="20" t="s">
        <v>21</v>
      </c>
      <c r="D216" s="1" t="s">
        <v>48</v>
      </c>
      <c r="E216" s="21">
        <v>1.2270177E9</v>
      </c>
      <c r="F216" s="22">
        <v>2.47468E7</v>
      </c>
      <c r="G216" s="22">
        <v>1.048825438E9</v>
      </c>
      <c r="H216" s="22">
        <f t="shared" si="109"/>
        <v>1073572238</v>
      </c>
      <c r="I216" s="22">
        <f t="shared" si="110"/>
        <v>153445462</v>
      </c>
      <c r="J216" s="23">
        <f t="shared" si="111"/>
        <v>0.8749443777</v>
      </c>
      <c r="K216" s="21">
        <f t="shared" si="112"/>
        <v>30689092.4</v>
      </c>
      <c r="L216" s="24">
        <v>1.708307615E7</v>
      </c>
      <c r="M216" s="24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0" customHeight="1">
      <c r="A217" s="1"/>
      <c r="B217" s="20">
        <v>458.0</v>
      </c>
      <c r="C217" s="20" t="s">
        <v>22</v>
      </c>
      <c r="D217" s="1" t="s">
        <v>48</v>
      </c>
      <c r="E217" s="21">
        <v>1.2296847E9</v>
      </c>
      <c r="F217" s="22">
        <v>1.028902E9</v>
      </c>
      <c r="G217" s="22">
        <v>4.633506E7</v>
      </c>
      <c r="H217" s="22">
        <f t="shared" si="109"/>
        <v>1075237060</v>
      </c>
      <c r="I217" s="22">
        <f t="shared" si="110"/>
        <v>154447640</v>
      </c>
      <c r="J217" s="23">
        <f t="shared" si="111"/>
        <v>0.8744006167</v>
      </c>
      <c r="K217" s="21">
        <f t="shared" si="112"/>
        <v>30889528</v>
      </c>
      <c r="L217" s="24">
        <v>1.163786584E7</v>
      </c>
      <c r="M217" s="24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0" customHeight="1">
      <c r="A218" s="1"/>
      <c r="B218" s="20">
        <v>458.0</v>
      </c>
      <c r="C218" s="20" t="s">
        <v>23</v>
      </c>
      <c r="D218" s="1" t="s">
        <v>48</v>
      </c>
      <c r="E218" s="21">
        <v>1.1685921E9</v>
      </c>
      <c r="F218" s="22">
        <v>1.0248525E9</v>
      </c>
      <c r="G218" s="22">
        <v>1.432294E8</v>
      </c>
      <c r="H218" s="22">
        <f t="shared" si="109"/>
        <v>1168081900</v>
      </c>
      <c r="I218" s="22">
        <f t="shared" si="110"/>
        <v>510200</v>
      </c>
      <c r="J218" s="23">
        <f t="shared" si="111"/>
        <v>0.9995634063</v>
      </c>
      <c r="K218" s="21">
        <f t="shared" si="112"/>
        <v>102040</v>
      </c>
      <c r="L218" s="24">
        <v>1.379177E7</v>
      </c>
      <c r="M218" s="24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0" customHeight="1">
      <c r="A219" s="1"/>
      <c r="B219" s="20">
        <v>458.0</v>
      </c>
      <c r="C219" s="20" t="s">
        <v>24</v>
      </c>
      <c r="D219" s="1" t="s">
        <v>48</v>
      </c>
      <c r="E219" s="21">
        <v>1.185896566E9</v>
      </c>
      <c r="F219" s="22">
        <v>1.0066901E9</v>
      </c>
      <c r="G219" s="22">
        <v>1.78786266E8</v>
      </c>
      <c r="H219" s="22">
        <f t="shared" si="109"/>
        <v>1185476366</v>
      </c>
      <c r="I219" s="22">
        <f t="shared" si="110"/>
        <v>420200</v>
      </c>
      <c r="J219" s="23">
        <f t="shared" si="111"/>
        <v>0.9996456689</v>
      </c>
      <c r="K219" s="21">
        <f t="shared" si="112"/>
        <v>84040</v>
      </c>
      <c r="L219" s="24">
        <v>1.1935856E7</v>
      </c>
      <c r="M219" s="24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0" customHeight="1">
      <c r="A220" s="1"/>
      <c r="B220" s="20">
        <v>458.0</v>
      </c>
      <c r="C220" s="20" t="s">
        <v>25</v>
      </c>
      <c r="D220" s="1" t="s">
        <v>48</v>
      </c>
      <c r="E220" s="22">
        <v>1.2531157E9</v>
      </c>
      <c r="F220" s="22">
        <v>1.0145238E9</v>
      </c>
      <c r="G220" s="22">
        <v>1.91753911E8</v>
      </c>
      <c r="H220" s="22">
        <f t="shared" si="109"/>
        <v>1206277711</v>
      </c>
      <c r="I220" s="22">
        <f t="shared" si="110"/>
        <v>46837989</v>
      </c>
      <c r="J220" s="23">
        <f t="shared" si="111"/>
        <v>0.9626227738</v>
      </c>
      <c r="K220" s="21">
        <f t="shared" si="112"/>
        <v>9367597.8</v>
      </c>
      <c r="L220" s="25">
        <v>1.5369517E7</v>
      </c>
      <c r="M220" s="25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0" customHeight="1">
      <c r="A221" s="1"/>
      <c r="B221" s="20">
        <v>458.0</v>
      </c>
      <c r="C221" s="20" t="s">
        <v>26</v>
      </c>
      <c r="D221" s="1" t="s">
        <v>48</v>
      </c>
      <c r="E221" s="22">
        <v>1.2532651E9</v>
      </c>
      <c r="F221" s="22">
        <v>1.0145477E9</v>
      </c>
      <c r="G221" s="22">
        <v>1.94198761E8</v>
      </c>
      <c r="H221" s="22">
        <f t="shared" si="109"/>
        <v>1208746461</v>
      </c>
      <c r="I221" s="22">
        <f t="shared" si="110"/>
        <v>44518639</v>
      </c>
      <c r="J221" s="23">
        <f t="shared" si="111"/>
        <v>0.9644778754</v>
      </c>
      <c r="K221" s="21">
        <f t="shared" si="112"/>
        <v>8903727.8</v>
      </c>
      <c r="L221" s="24">
        <v>1.497833044E7</v>
      </c>
      <c r="M221" s="24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0" customHeight="1">
      <c r="A222" s="1"/>
      <c r="B222" s="20">
        <v>458.0</v>
      </c>
      <c r="C222" s="20" t="s">
        <v>27</v>
      </c>
      <c r="D222" s="1" t="s">
        <v>48</v>
      </c>
      <c r="E222" s="22">
        <v>2.2619629E9</v>
      </c>
      <c r="F222" s="22">
        <v>2.0152633E9</v>
      </c>
      <c r="G222" s="22">
        <v>2.1954732517E8</v>
      </c>
      <c r="H222" s="22">
        <f t="shared" si="109"/>
        <v>2234810625</v>
      </c>
      <c r="I222" s="22">
        <f t="shared" si="110"/>
        <v>27152274.83</v>
      </c>
      <c r="J222" s="23">
        <f t="shared" si="111"/>
        <v>0.9879961449</v>
      </c>
      <c r="K222" s="21">
        <f t="shared" si="112"/>
        <v>5430454.966</v>
      </c>
      <c r="L222" s="24">
        <v>9983354.87</v>
      </c>
      <c r="M222" s="24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0" customHeight="1">
      <c r="A223" s="26"/>
      <c r="B223" s="27"/>
      <c r="C223" s="27"/>
      <c r="D223" s="28" t="s">
        <v>28</v>
      </c>
      <c r="E223" s="29">
        <f t="shared" ref="E223:I223" si="113">SUM(E214:E222)/9</f>
        <v>1316833874</v>
      </c>
      <c r="F223" s="29">
        <f t="shared" si="113"/>
        <v>999245342.2</v>
      </c>
      <c r="G223" s="29">
        <f t="shared" si="113"/>
        <v>234075470.8</v>
      </c>
      <c r="H223" s="29">
        <f t="shared" si="113"/>
        <v>1233320813</v>
      </c>
      <c r="I223" s="29">
        <f t="shared" si="113"/>
        <v>83513060.98</v>
      </c>
      <c r="J223" s="30">
        <f t="shared" si="111"/>
        <v>0.9365804126</v>
      </c>
      <c r="K223" s="29">
        <f t="shared" ref="K223:L223" si="114">SUM(K214:K222)/9</f>
        <v>16702612.2</v>
      </c>
      <c r="L223" s="31">
        <f t="shared" si="114"/>
        <v>14199192.16</v>
      </c>
      <c r="M223" s="31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8.0" customHeight="1">
      <c r="A224" s="26"/>
      <c r="B224" s="27"/>
      <c r="C224" s="27"/>
      <c r="D224" s="28"/>
      <c r="E224" s="29"/>
      <c r="F224" s="29"/>
      <c r="G224" s="29"/>
      <c r="H224" s="29"/>
      <c r="I224" s="29"/>
      <c r="J224" s="30"/>
      <c r="K224" s="29"/>
      <c r="L224" s="31"/>
      <c r="M224" s="31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45.75" customHeight="1">
      <c r="A225" s="8"/>
      <c r="B225" s="9" t="s">
        <v>0</v>
      </c>
      <c r="C225" s="9" t="s">
        <v>1</v>
      </c>
      <c r="D225" s="10" t="s">
        <v>2</v>
      </c>
      <c r="E225" s="11" t="s">
        <v>3</v>
      </c>
      <c r="F225" s="12" t="s">
        <v>4</v>
      </c>
      <c r="G225" s="12" t="s">
        <v>5</v>
      </c>
      <c r="H225" s="13" t="s">
        <v>6</v>
      </c>
      <c r="I225" s="13" t="s">
        <v>7</v>
      </c>
      <c r="J225" s="14" t="s">
        <v>8</v>
      </c>
      <c r="K225" s="13" t="s">
        <v>9</v>
      </c>
      <c r="L225" s="15" t="s">
        <v>10</v>
      </c>
      <c r="M225" s="32"/>
      <c r="N225" s="33"/>
      <c r="O225" s="17"/>
      <c r="P225" s="34"/>
      <c r="Q225" s="17"/>
      <c r="R225" s="18"/>
      <c r="S225" s="19"/>
      <c r="T225" s="8"/>
      <c r="U225" s="8"/>
      <c r="V225" s="8"/>
      <c r="W225" s="8"/>
      <c r="X225" s="8"/>
      <c r="Y225" s="8"/>
      <c r="Z225" s="8"/>
    </row>
    <row r="226" ht="18.0" customHeight="1">
      <c r="A226" s="1"/>
      <c r="B226" s="20">
        <v>466.0</v>
      </c>
      <c r="C226" s="20" t="s">
        <v>15</v>
      </c>
      <c r="D226" s="1" t="s">
        <v>49</v>
      </c>
      <c r="E226" s="21">
        <v>5.55491E7</v>
      </c>
      <c r="F226" s="22">
        <v>4.05448E7</v>
      </c>
      <c r="G226" s="22">
        <v>1.38702E7</v>
      </c>
      <c r="H226" s="22">
        <f t="shared" ref="H226:H234" si="115">SUM(F226+G226)</f>
        <v>54415000</v>
      </c>
      <c r="I226" s="22">
        <f t="shared" ref="I226:I234" si="116">SUM(E226-H226)</f>
        <v>1134100</v>
      </c>
      <c r="J226" s="23">
        <f t="shared" ref="J226:J235" si="117">SUM(H226/E226)</f>
        <v>0.9795838276</v>
      </c>
      <c r="K226" s="21">
        <f t="shared" ref="K226:K234" si="118">SUM(I226*0.2)</f>
        <v>226820</v>
      </c>
      <c r="L226" s="24">
        <v>2081079.3199999998</v>
      </c>
      <c r="M226" s="24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0" customHeight="1">
      <c r="A227" s="1"/>
      <c r="B227" s="20">
        <v>466.0</v>
      </c>
      <c r="C227" s="20" t="s">
        <v>20</v>
      </c>
      <c r="D227" s="1" t="s">
        <v>49</v>
      </c>
      <c r="E227" s="21">
        <v>5.52901E7</v>
      </c>
      <c r="F227" s="22">
        <v>4.09601E7</v>
      </c>
      <c r="G227" s="22">
        <v>1.2216E7</v>
      </c>
      <c r="H227" s="22">
        <f t="shared" si="115"/>
        <v>53176100</v>
      </c>
      <c r="I227" s="22">
        <f t="shared" si="116"/>
        <v>2114000</v>
      </c>
      <c r="J227" s="23">
        <f t="shared" si="117"/>
        <v>0.961765307</v>
      </c>
      <c r="K227" s="21">
        <f t="shared" si="118"/>
        <v>422800</v>
      </c>
      <c r="L227" s="24">
        <v>1976676.4300000002</v>
      </c>
      <c r="M227" s="24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0" customHeight="1">
      <c r="A228" s="1"/>
      <c r="B228" s="20">
        <v>466.0</v>
      </c>
      <c r="C228" s="20" t="s">
        <v>21</v>
      </c>
      <c r="D228" s="1" t="s">
        <v>49</v>
      </c>
      <c r="E228" s="21">
        <v>5.64453E7</v>
      </c>
      <c r="F228" s="22">
        <v>4.2867E7</v>
      </c>
      <c r="G228" s="22">
        <v>1.22548E7</v>
      </c>
      <c r="H228" s="22">
        <f t="shared" si="115"/>
        <v>55121800</v>
      </c>
      <c r="I228" s="22">
        <f t="shared" si="116"/>
        <v>1323500</v>
      </c>
      <c r="J228" s="23">
        <f t="shared" si="117"/>
        <v>0.9765525208</v>
      </c>
      <c r="K228" s="21">
        <f t="shared" si="118"/>
        <v>264700</v>
      </c>
      <c r="L228" s="24">
        <v>1862339.77</v>
      </c>
      <c r="M228" s="24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0" customHeight="1">
      <c r="A229" s="1"/>
      <c r="B229" s="20">
        <v>466.0</v>
      </c>
      <c r="C229" s="20" t="s">
        <v>22</v>
      </c>
      <c r="D229" s="1" t="s">
        <v>49</v>
      </c>
      <c r="E229" s="21">
        <v>5.55306E7</v>
      </c>
      <c r="F229" s="22">
        <v>3.32188E7</v>
      </c>
      <c r="G229" s="22">
        <v>1.8730158E7</v>
      </c>
      <c r="H229" s="22">
        <f t="shared" si="115"/>
        <v>51948958</v>
      </c>
      <c r="I229" s="22">
        <f t="shared" si="116"/>
        <v>3581642</v>
      </c>
      <c r="J229" s="23">
        <f t="shared" si="117"/>
        <v>0.9355014713</v>
      </c>
      <c r="K229" s="21">
        <f t="shared" si="118"/>
        <v>716328.4</v>
      </c>
      <c r="L229" s="24">
        <v>1445944.3499999999</v>
      </c>
      <c r="M229" s="24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0" customHeight="1">
      <c r="A230" s="1"/>
      <c r="B230" s="20">
        <v>466.0</v>
      </c>
      <c r="C230" s="20" t="s">
        <v>23</v>
      </c>
      <c r="D230" s="1" t="s">
        <v>49</v>
      </c>
      <c r="E230" s="21">
        <v>4.7854213E7</v>
      </c>
      <c r="F230" s="22">
        <v>2.8740649E7</v>
      </c>
      <c r="G230" s="22">
        <v>1.9113564E7</v>
      </c>
      <c r="H230" s="22">
        <f t="shared" si="115"/>
        <v>47854213</v>
      </c>
      <c r="I230" s="22">
        <f t="shared" si="116"/>
        <v>0</v>
      </c>
      <c r="J230" s="23">
        <f t="shared" si="117"/>
        <v>1</v>
      </c>
      <c r="K230" s="21">
        <f t="shared" si="118"/>
        <v>0</v>
      </c>
      <c r="L230" s="24">
        <v>1627687.0</v>
      </c>
      <c r="M230" s="24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0" customHeight="1">
      <c r="A231" s="1"/>
      <c r="B231" s="20">
        <v>466.0</v>
      </c>
      <c r="C231" s="20" t="s">
        <v>24</v>
      </c>
      <c r="D231" s="1" t="s">
        <v>49</v>
      </c>
      <c r="E231" s="21">
        <v>5.1788316E7</v>
      </c>
      <c r="F231" s="22">
        <v>3.2397845E7</v>
      </c>
      <c r="G231" s="22">
        <v>1.7471699E7</v>
      </c>
      <c r="H231" s="22">
        <f t="shared" si="115"/>
        <v>49869544</v>
      </c>
      <c r="I231" s="22">
        <f t="shared" si="116"/>
        <v>1918772</v>
      </c>
      <c r="J231" s="23">
        <f t="shared" si="117"/>
        <v>0.9629497124</v>
      </c>
      <c r="K231" s="21">
        <f t="shared" si="118"/>
        <v>383754.4</v>
      </c>
      <c r="L231" s="24">
        <v>1332547.0</v>
      </c>
      <c r="M231" s="24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0" customHeight="1">
      <c r="A232" s="1"/>
      <c r="B232" s="20">
        <v>466.0</v>
      </c>
      <c r="C232" s="20" t="s">
        <v>25</v>
      </c>
      <c r="D232" s="1" t="s">
        <v>49</v>
      </c>
      <c r="E232" s="22">
        <v>5.24781E7</v>
      </c>
      <c r="F232" s="22">
        <v>3.24944E7</v>
      </c>
      <c r="G232" s="22">
        <v>1.67338E7</v>
      </c>
      <c r="H232" s="22">
        <f t="shared" si="115"/>
        <v>49228200</v>
      </c>
      <c r="I232" s="22">
        <f t="shared" si="116"/>
        <v>3249900</v>
      </c>
      <c r="J232" s="23">
        <f t="shared" si="117"/>
        <v>0.9380713097</v>
      </c>
      <c r="K232" s="21">
        <f t="shared" si="118"/>
        <v>649980</v>
      </c>
      <c r="L232" s="25">
        <v>1923853.0</v>
      </c>
      <c r="M232" s="25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0" customHeight="1">
      <c r="A233" s="1"/>
      <c r="B233" s="20">
        <v>466.0</v>
      </c>
      <c r="C233" s="20" t="s">
        <v>26</v>
      </c>
      <c r="D233" s="1" t="s">
        <v>49</v>
      </c>
      <c r="E233" s="22">
        <v>7.29825E7</v>
      </c>
      <c r="F233" s="22">
        <v>3.47943E7</v>
      </c>
      <c r="G233" s="22">
        <v>0.0</v>
      </c>
      <c r="H233" s="22">
        <f t="shared" si="115"/>
        <v>34794300</v>
      </c>
      <c r="I233" s="22">
        <f t="shared" si="116"/>
        <v>38188200</v>
      </c>
      <c r="J233" s="23">
        <f t="shared" si="117"/>
        <v>0.4767485356</v>
      </c>
      <c r="K233" s="21">
        <f t="shared" si="118"/>
        <v>7637640</v>
      </c>
      <c r="L233" s="24">
        <v>1964431.9500000002</v>
      </c>
      <c r="M233" s="24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0" customHeight="1">
      <c r="A234" s="1"/>
      <c r="B234" s="20">
        <v>466.0</v>
      </c>
      <c r="C234" s="20" t="s">
        <v>27</v>
      </c>
      <c r="D234" s="1" t="s">
        <v>49</v>
      </c>
      <c r="E234" s="22">
        <v>7.29825E7</v>
      </c>
      <c r="F234" s="22">
        <v>3.98261E7</v>
      </c>
      <c r="G234" s="22">
        <v>0.0</v>
      </c>
      <c r="H234" s="22">
        <f t="shared" si="115"/>
        <v>39826100</v>
      </c>
      <c r="I234" s="22">
        <f t="shared" si="116"/>
        <v>33156400</v>
      </c>
      <c r="J234" s="23">
        <f t="shared" si="117"/>
        <v>0.5456938307</v>
      </c>
      <c r="K234" s="21">
        <f t="shared" si="118"/>
        <v>6631280</v>
      </c>
      <c r="L234" s="24">
        <v>1569494.4300000002</v>
      </c>
      <c r="M234" s="24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0" customHeight="1">
      <c r="A235" s="26"/>
      <c r="B235" s="27"/>
      <c r="C235" s="27"/>
      <c r="D235" s="28" t="s">
        <v>28</v>
      </c>
      <c r="E235" s="29">
        <f t="shared" ref="E235:I235" si="119">SUM(E226:E234)/9</f>
        <v>57877858.78</v>
      </c>
      <c r="F235" s="29">
        <f t="shared" si="119"/>
        <v>36204888.22</v>
      </c>
      <c r="G235" s="29">
        <f t="shared" si="119"/>
        <v>12265580.11</v>
      </c>
      <c r="H235" s="29">
        <f t="shared" si="119"/>
        <v>48470468.33</v>
      </c>
      <c r="I235" s="29">
        <f t="shared" si="119"/>
        <v>9407390.444</v>
      </c>
      <c r="J235" s="30">
        <f t="shared" si="117"/>
        <v>0.8374613256</v>
      </c>
      <c r="K235" s="29">
        <f t="shared" ref="K235:L235" si="120">SUM(K226:K234)/9</f>
        <v>1881478.089</v>
      </c>
      <c r="L235" s="31">
        <f t="shared" si="120"/>
        <v>1753783.694</v>
      </c>
      <c r="M235" s="31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8.0" customHeight="1">
      <c r="A236" s="26"/>
      <c r="B236" s="27"/>
      <c r="C236" s="27"/>
      <c r="D236" s="28"/>
      <c r="E236" s="29"/>
      <c r="F236" s="29"/>
      <c r="G236" s="29"/>
      <c r="H236" s="29"/>
      <c r="I236" s="29"/>
      <c r="J236" s="30"/>
      <c r="K236" s="29"/>
      <c r="L236" s="31"/>
      <c r="M236" s="31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45.75" customHeight="1">
      <c r="A237" s="8"/>
      <c r="B237" s="9" t="s">
        <v>0</v>
      </c>
      <c r="C237" s="9" t="s">
        <v>1</v>
      </c>
      <c r="D237" s="10" t="s">
        <v>2</v>
      </c>
      <c r="E237" s="11" t="s">
        <v>3</v>
      </c>
      <c r="F237" s="12" t="s">
        <v>4</v>
      </c>
      <c r="G237" s="12" t="s">
        <v>5</v>
      </c>
      <c r="H237" s="13" t="s">
        <v>6</v>
      </c>
      <c r="I237" s="13" t="s">
        <v>7</v>
      </c>
      <c r="J237" s="14" t="s">
        <v>8</v>
      </c>
      <c r="K237" s="13" t="s">
        <v>9</v>
      </c>
      <c r="L237" s="15" t="s">
        <v>10</v>
      </c>
      <c r="M237" s="32"/>
      <c r="N237" s="33"/>
      <c r="O237" s="17"/>
      <c r="P237" s="34"/>
      <c r="Q237" s="17"/>
      <c r="R237" s="18"/>
      <c r="S237" s="19"/>
      <c r="T237" s="8"/>
      <c r="U237" s="8"/>
      <c r="V237" s="8"/>
      <c r="W237" s="8"/>
      <c r="X237" s="8"/>
      <c r="Y237" s="8"/>
      <c r="Z237" s="8"/>
    </row>
    <row r="238" ht="18.0" customHeight="1">
      <c r="A238" s="1"/>
      <c r="B238" s="20">
        <v>478.0</v>
      </c>
      <c r="C238" s="20" t="s">
        <v>15</v>
      </c>
      <c r="D238" s="1" t="s">
        <v>50</v>
      </c>
      <c r="E238" s="21">
        <v>1.77475249E10</v>
      </c>
      <c r="F238" s="22">
        <v>1.340775658E9</v>
      </c>
      <c r="G238" s="22">
        <v>1.6296423571E10</v>
      </c>
      <c r="H238" s="22">
        <f t="shared" ref="H238:H246" si="121">SUM(F238+G238)</f>
        <v>17637199229</v>
      </c>
      <c r="I238" s="22">
        <f t="shared" ref="I238:I246" si="122">SUM(E238-H238)</f>
        <v>110325671</v>
      </c>
      <c r="J238" s="23">
        <f t="shared" ref="J238:J247" si="123">SUM(H238/E238)</f>
        <v>0.9937836024</v>
      </c>
      <c r="K238" s="21">
        <f t="shared" ref="K238:K246" si="124">SUM(I238*0.2)</f>
        <v>22065134.2</v>
      </c>
      <c r="L238" s="24">
        <v>2.864895947E7</v>
      </c>
      <c r="M238" s="24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0" customHeight="1">
      <c r="A239" s="1"/>
      <c r="B239" s="20">
        <v>478.0</v>
      </c>
      <c r="C239" s="20" t="s">
        <v>20</v>
      </c>
      <c r="D239" s="1" t="s">
        <v>50</v>
      </c>
      <c r="E239" s="21">
        <v>1.95574969E10</v>
      </c>
      <c r="F239" s="22">
        <v>2.054225695E9</v>
      </c>
      <c r="G239" s="22">
        <v>1.7380728812E10</v>
      </c>
      <c r="H239" s="22">
        <f t="shared" si="121"/>
        <v>19434954507</v>
      </c>
      <c r="I239" s="22">
        <f t="shared" si="122"/>
        <v>122542393</v>
      </c>
      <c r="J239" s="23">
        <f t="shared" si="123"/>
        <v>0.9937342497</v>
      </c>
      <c r="K239" s="21">
        <f t="shared" si="124"/>
        <v>24508478.6</v>
      </c>
      <c r="L239" s="24">
        <v>5.13433429E7</v>
      </c>
      <c r="M239" s="24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0" customHeight="1">
      <c r="A240" s="1"/>
      <c r="B240" s="20">
        <v>478.0</v>
      </c>
      <c r="C240" s="20" t="s">
        <v>21</v>
      </c>
      <c r="D240" s="1" t="s">
        <v>50</v>
      </c>
      <c r="E240" s="21">
        <v>2.0535601800129997E10</v>
      </c>
      <c r="F240" s="22">
        <v>1.169635446413E10</v>
      </c>
      <c r="G240" s="22">
        <v>8.437681409E9</v>
      </c>
      <c r="H240" s="22">
        <f t="shared" si="121"/>
        <v>20134035873</v>
      </c>
      <c r="I240" s="22">
        <f t="shared" si="122"/>
        <v>401565927</v>
      </c>
      <c r="J240" s="23">
        <f t="shared" si="123"/>
        <v>0.9804453782</v>
      </c>
      <c r="K240" s="21">
        <f t="shared" si="124"/>
        <v>80313185.4</v>
      </c>
      <c r="L240" s="24">
        <v>1.1134919548000002E8</v>
      </c>
      <c r="M240" s="24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0" customHeight="1">
      <c r="A241" s="1"/>
      <c r="B241" s="20">
        <v>478.0</v>
      </c>
      <c r="C241" s="20" t="s">
        <v>22</v>
      </c>
      <c r="D241" s="1" t="s">
        <v>50</v>
      </c>
      <c r="E241" s="21">
        <v>1.919657239960892E10</v>
      </c>
      <c r="F241" s="22">
        <v>1.2129473988608921E10</v>
      </c>
      <c r="G241" s="22">
        <v>6.674910833E9</v>
      </c>
      <c r="H241" s="22">
        <f t="shared" si="121"/>
        <v>18804384822</v>
      </c>
      <c r="I241" s="22">
        <f t="shared" si="122"/>
        <v>392187578</v>
      </c>
      <c r="J241" s="23">
        <f t="shared" si="123"/>
        <v>0.9795699164</v>
      </c>
      <c r="K241" s="21">
        <f t="shared" si="124"/>
        <v>78437515.6</v>
      </c>
      <c r="L241" s="24">
        <v>1.4450734436999997E8</v>
      </c>
      <c r="M241" s="24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0" customHeight="1">
      <c r="A242" s="1"/>
      <c r="B242" s="20">
        <v>478.0</v>
      </c>
      <c r="C242" s="20" t="s">
        <v>23</v>
      </c>
      <c r="D242" s="1" t="s">
        <v>50</v>
      </c>
      <c r="E242" s="21">
        <v>2.15763995E10</v>
      </c>
      <c r="F242" s="22">
        <v>1.2724794017E10</v>
      </c>
      <c r="G242" s="22">
        <v>8.390142994E9</v>
      </c>
      <c r="H242" s="22">
        <f t="shared" si="121"/>
        <v>21114937011</v>
      </c>
      <c r="I242" s="22">
        <f t="shared" si="122"/>
        <v>461462489</v>
      </c>
      <c r="J242" s="23">
        <f t="shared" si="123"/>
        <v>0.9786126277</v>
      </c>
      <c r="K242" s="21">
        <f t="shared" si="124"/>
        <v>92292497.8</v>
      </c>
      <c r="L242" s="24">
        <v>1.1773959E8</v>
      </c>
      <c r="M242" s="24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0" customHeight="1">
      <c r="A243" s="1"/>
      <c r="B243" s="20">
        <v>478.0</v>
      </c>
      <c r="C243" s="20" t="s">
        <v>24</v>
      </c>
      <c r="D243" s="1" t="s">
        <v>50</v>
      </c>
      <c r="E243" s="21">
        <v>2.20998616E10</v>
      </c>
      <c r="F243" s="22">
        <v>1.263965626E10</v>
      </c>
      <c r="G243" s="22">
        <v>9.199834389E9</v>
      </c>
      <c r="H243" s="22">
        <f t="shared" si="121"/>
        <v>21839490649</v>
      </c>
      <c r="I243" s="22">
        <f t="shared" si="122"/>
        <v>260370951</v>
      </c>
      <c r="J243" s="23">
        <f t="shared" si="123"/>
        <v>0.9882184352</v>
      </c>
      <c r="K243" s="21">
        <f t="shared" si="124"/>
        <v>52074190.2</v>
      </c>
      <c r="L243" s="24">
        <v>9.2468584E7</v>
      </c>
      <c r="M243" s="24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0" customHeight="1">
      <c r="A244" s="1"/>
      <c r="B244" s="20">
        <v>478.0</v>
      </c>
      <c r="C244" s="20" t="s">
        <v>25</v>
      </c>
      <c r="D244" s="1" t="s">
        <v>50</v>
      </c>
      <c r="E244" s="21">
        <v>2.41950201E10</v>
      </c>
      <c r="F244" s="22">
        <v>1.88983199E10</v>
      </c>
      <c r="G244" s="22">
        <v>5.079833964E9</v>
      </c>
      <c r="H244" s="22">
        <f t="shared" si="121"/>
        <v>23978153864</v>
      </c>
      <c r="I244" s="22">
        <f t="shared" si="122"/>
        <v>216866236</v>
      </c>
      <c r="J244" s="23">
        <f t="shared" si="123"/>
        <v>0.9910367408</v>
      </c>
      <c r="K244" s="21">
        <f t="shared" si="124"/>
        <v>43373247.2</v>
      </c>
      <c r="L244" s="25">
        <v>6.0343936E7</v>
      </c>
      <c r="M244" s="25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0" customHeight="1">
      <c r="A245" s="1"/>
      <c r="B245" s="20">
        <v>478.0</v>
      </c>
      <c r="C245" s="20" t="s">
        <v>26</v>
      </c>
      <c r="D245" s="1" t="s">
        <v>50</v>
      </c>
      <c r="E245" s="21">
        <v>2.62010465E10</v>
      </c>
      <c r="F245" s="22">
        <v>4.439060591E9</v>
      </c>
      <c r="G245" s="22">
        <v>2.1118409817E10</v>
      </c>
      <c r="H245" s="22">
        <f t="shared" si="121"/>
        <v>25557470408</v>
      </c>
      <c r="I245" s="22">
        <f t="shared" si="122"/>
        <v>643576092</v>
      </c>
      <c r="J245" s="23">
        <f t="shared" si="123"/>
        <v>0.9754370081</v>
      </c>
      <c r="K245" s="21">
        <f t="shared" si="124"/>
        <v>128715218.4</v>
      </c>
      <c r="L245" s="24">
        <v>6.884393E7</v>
      </c>
      <c r="M245" s="24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0" customHeight="1">
      <c r="A246" s="1"/>
      <c r="B246" s="20">
        <v>478.0</v>
      </c>
      <c r="C246" s="20" t="s">
        <v>27</v>
      </c>
      <c r="D246" s="1" t="s">
        <v>50</v>
      </c>
      <c r="E246" s="22">
        <v>3.06844111E10</v>
      </c>
      <c r="F246" s="22">
        <v>3.0027106299E10</v>
      </c>
      <c r="G246" s="22">
        <v>0.0</v>
      </c>
      <c r="H246" s="22">
        <f t="shared" si="121"/>
        <v>30027106299</v>
      </c>
      <c r="I246" s="22">
        <f t="shared" si="122"/>
        <v>657304801</v>
      </c>
      <c r="J246" s="23">
        <f t="shared" si="123"/>
        <v>0.9785785427</v>
      </c>
      <c r="K246" s="21">
        <f t="shared" si="124"/>
        <v>131460960.2</v>
      </c>
      <c r="L246" s="24">
        <v>1.4540758952999997E8</v>
      </c>
      <c r="M246" s="24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0" customHeight="1">
      <c r="A247" s="26"/>
      <c r="B247" s="27"/>
      <c r="C247" s="27"/>
      <c r="D247" s="28" t="s">
        <v>28</v>
      </c>
      <c r="E247" s="29">
        <f t="shared" ref="E247:I247" si="125">SUM(E238:E246)/9</f>
        <v>22421548311</v>
      </c>
      <c r="F247" s="29">
        <f t="shared" si="125"/>
        <v>11772196319</v>
      </c>
      <c r="G247" s="29">
        <f t="shared" si="125"/>
        <v>10286440643</v>
      </c>
      <c r="H247" s="29">
        <f t="shared" si="125"/>
        <v>22058636962</v>
      </c>
      <c r="I247" s="29">
        <f t="shared" si="125"/>
        <v>362911348.7</v>
      </c>
      <c r="J247" s="30">
        <f t="shared" si="123"/>
        <v>0.9838141709</v>
      </c>
      <c r="K247" s="29">
        <f t="shared" ref="K247:L247" si="126">SUM(K238:K246)/9</f>
        <v>72582269.73</v>
      </c>
      <c r="L247" s="31">
        <f t="shared" si="126"/>
        <v>91183607.97</v>
      </c>
      <c r="M247" s="31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8.0" customHeight="1">
      <c r="A248" s="26"/>
      <c r="B248" s="27"/>
      <c r="C248" s="27"/>
      <c r="D248" s="28"/>
      <c r="E248" s="29"/>
      <c r="F248" s="29"/>
      <c r="G248" s="29"/>
      <c r="H248" s="29"/>
      <c r="I248" s="29"/>
      <c r="J248" s="30"/>
      <c r="K248" s="29"/>
      <c r="L248" s="31"/>
      <c r="M248" s="31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45.75" customHeight="1">
      <c r="A249" s="8"/>
      <c r="B249" s="9" t="s">
        <v>0</v>
      </c>
      <c r="C249" s="9" t="s">
        <v>1</v>
      </c>
      <c r="D249" s="10" t="s">
        <v>2</v>
      </c>
      <c r="E249" s="11" t="s">
        <v>3</v>
      </c>
      <c r="F249" s="12" t="s">
        <v>4</v>
      </c>
      <c r="G249" s="12" t="s">
        <v>5</v>
      </c>
      <c r="H249" s="13" t="s">
        <v>6</v>
      </c>
      <c r="I249" s="13" t="s">
        <v>7</v>
      </c>
      <c r="J249" s="14" t="s">
        <v>8</v>
      </c>
      <c r="K249" s="13" t="s">
        <v>9</v>
      </c>
      <c r="L249" s="15" t="s">
        <v>10</v>
      </c>
      <c r="M249" s="32"/>
      <c r="N249" s="33"/>
      <c r="O249" s="17"/>
      <c r="P249" s="34"/>
      <c r="Q249" s="17"/>
      <c r="R249" s="18"/>
      <c r="S249" s="19"/>
      <c r="T249" s="8"/>
      <c r="U249" s="8"/>
      <c r="V249" s="8"/>
      <c r="W249" s="8"/>
      <c r="X249" s="8"/>
      <c r="Y249" s="8"/>
      <c r="Z249" s="8"/>
    </row>
    <row r="250" ht="18.0" customHeight="1">
      <c r="A250" s="1"/>
      <c r="B250" s="20">
        <v>482.0</v>
      </c>
      <c r="C250" s="20" t="s">
        <v>15</v>
      </c>
      <c r="D250" s="1" t="s">
        <v>51</v>
      </c>
      <c r="E250" s="21">
        <v>3.22745E8</v>
      </c>
      <c r="F250" s="22">
        <v>2.814907E8</v>
      </c>
      <c r="G250" s="22">
        <v>3.129235E7</v>
      </c>
      <c r="H250" s="22">
        <f t="shared" ref="H250:H258" si="127">SUM(F250+G250)</f>
        <v>312783050</v>
      </c>
      <c r="I250" s="22">
        <f t="shared" ref="I250:I258" si="128">SUM(E250-H250)</f>
        <v>9961950</v>
      </c>
      <c r="J250" s="23">
        <f t="shared" ref="J250:J259" si="129">SUM(H250/E250)</f>
        <v>0.9691336814</v>
      </c>
      <c r="K250" s="21">
        <f t="shared" ref="K250:K258" si="130">SUM(I250*0.2)</f>
        <v>1992390</v>
      </c>
      <c r="L250" s="24">
        <v>1768880.79</v>
      </c>
      <c r="M250" s="24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0" customHeight="1">
      <c r="A251" s="1"/>
      <c r="B251" s="20">
        <v>482.0</v>
      </c>
      <c r="C251" s="20" t="s">
        <v>20</v>
      </c>
      <c r="D251" s="1" t="s">
        <v>51</v>
      </c>
      <c r="E251" s="21">
        <v>3.271E8</v>
      </c>
      <c r="F251" s="22">
        <v>2.80014E8</v>
      </c>
      <c r="G251" s="22">
        <v>4.08887E7</v>
      </c>
      <c r="H251" s="22">
        <f t="shared" si="127"/>
        <v>320902700</v>
      </c>
      <c r="I251" s="22">
        <f t="shared" si="128"/>
        <v>6197300</v>
      </c>
      <c r="J251" s="23">
        <f t="shared" si="129"/>
        <v>0.9810538062</v>
      </c>
      <c r="K251" s="21">
        <f t="shared" si="130"/>
        <v>1239460</v>
      </c>
      <c r="L251" s="24">
        <v>1614392.3</v>
      </c>
      <c r="M251" s="24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0" customHeight="1">
      <c r="A252" s="1"/>
      <c r="B252" s="20">
        <v>482.0</v>
      </c>
      <c r="C252" s="20" t="s">
        <v>21</v>
      </c>
      <c r="D252" s="1" t="s">
        <v>51</v>
      </c>
      <c r="E252" s="21">
        <v>3.869948E8</v>
      </c>
      <c r="F252" s="22">
        <v>3.377699E8</v>
      </c>
      <c r="G252" s="22">
        <v>4.27427E7</v>
      </c>
      <c r="H252" s="22">
        <f t="shared" si="127"/>
        <v>380512600</v>
      </c>
      <c r="I252" s="22">
        <f t="shared" si="128"/>
        <v>6482200</v>
      </c>
      <c r="J252" s="23">
        <f t="shared" si="129"/>
        <v>0.9832499041</v>
      </c>
      <c r="K252" s="21">
        <f t="shared" si="130"/>
        <v>1296440</v>
      </c>
      <c r="L252" s="24">
        <v>1561697.6</v>
      </c>
      <c r="M252" s="24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0" customHeight="1">
      <c r="A253" s="1"/>
      <c r="B253" s="20">
        <v>482.0</v>
      </c>
      <c r="C253" s="20" t="s">
        <v>22</v>
      </c>
      <c r="D253" s="1" t="s">
        <v>51</v>
      </c>
      <c r="E253" s="21">
        <v>3.829355E8</v>
      </c>
      <c r="F253" s="22">
        <v>3.228769E8</v>
      </c>
      <c r="G253" s="22">
        <v>5.38185E7</v>
      </c>
      <c r="H253" s="22">
        <f t="shared" si="127"/>
        <v>376695400</v>
      </c>
      <c r="I253" s="22">
        <f t="shared" si="128"/>
        <v>6240100</v>
      </c>
      <c r="J253" s="23">
        <f t="shared" si="129"/>
        <v>0.9837045664</v>
      </c>
      <c r="K253" s="21">
        <f t="shared" si="130"/>
        <v>1248020</v>
      </c>
      <c r="L253" s="24">
        <v>9175841.430000002</v>
      </c>
      <c r="M253" s="24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0" customHeight="1">
      <c r="A254" s="1"/>
      <c r="B254" s="20">
        <v>482.0</v>
      </c>
      <c r="C254" s="20" t="s">
        <v>23</v>
      </c>
      <c r="D254" s="1" t="s">
        <v>51</v>
      </c>
      <c r="E254" s="21">
        <v>3.869548E8</v>
      </c>
      <c r="F254" s="22">
        <v>3.29811E8</v>
      </c>
      <c r="G254" s="22">
        <v>5.200381E7</v>
      </c>
      <c r="H254" s="22">
        <f t="shared" si="127"/>
        <v>381814810</v>
      </c>
      <c r="I254" s="22">
        <f t="shared" si="128"/>
        <v>5139990</v>
      </c>
      <c r="J254" s="23">
        <f t="shared" si="129"/>
        <v>0.9867168207</v>
      </c>
      <c r="K254" s="21">
        <f t="shared" si="130"/>
        <v>1027998</v>
      </c>
      <c r="L254" s="24">
        <v>1.0947097E7</v>
      </c>
      <c r="M254" s="24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0" customHeight="1">
      <c r="A255" s="1"/>
      <c r="B255" s="20">
        <v>482.0</v>
      </c>
      <c r="C255" s="20" t="s">
        <v>24</v>
      </c>
      <c r="D255" s="1" t="s">
        <v>51</v>
      </c>
      <c r="E255" s="21">
        <v>3.889655E8</v>
      </c>
      <c r="F255" s="22">
        <v>3.117903E8</v>
      </c>
      <c r="G255" s="22">
        <v>5.460165E7</v>
      </c>
      <c r="H255" s="22">
        <f t="shared" si="127"/>
        <v>366391950</v>
      </c>
      <c r="I255" s="22">
        <f t="shared" si="128"/>
        <v>22573550</v>
      </c>
      <c r="J255" s="23">
        <f t="shared" si="129"/>
        <v>0.9419651614</v>
      </c>
      <c r="K255" s="21">
        <f t="shared" si="130"/>
        <v>4514710</v>
      </c>
      <c r="L255" s="24">
        <v>1.4336383E7</v>
      </c>
      <c r="M255" s="24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0" customHeight="1">
      <c r="A256" s="1"/>
      <c r="B256" s="20">
        <v>482.0</v>
      </c>
      <c r="C256" s="20" t="s">
        <v>25</v>
      </c>
      <c r="D256" s="1" t="s">
        <v>51</v>
      </c>
      <c r="E256" s="21">
        <v>3.52531915E8</v>
      </c>
      <c r="F256" s="22">
        <v>2.71674125E8</v>
      </c>
      <c r="G256" s="22">
        <v>5.7068475E7</v>
      </c>
      <c r="H256" s="22">
        <f t="shared" si="127"/>
        <v>328742600</v>
      </c>
      <c r="I256" s="22">
        <f t="shared" si="128"/>
        <v>23789315</v>
      </c>
      <c r="J256" s="23">
        <f t="shared" si="129"/>
        <v>0.9325186913</v>
      </c>
      <c r="K256" s="21">
        <f t="shared" si="130"/>
        <v>4757863</v>
      </c>
      <c r="L256" s="25">
        <v>1.3573056E7</v>
      </c>
      <c r="M256" s="25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0" customHeight="1">
      <c r="A257" s="1"/>
      <c r="B257" s="20">
        <v>482.0</v>
      </c>
      <c r="C257" s="20" t="s">
        <v>26</v>
      </c>
      <c r="D257" s="1" t="s">
        <v>51</v>
      </c>
      <c r="E257" s="21">
        <v>4.219483E8</v>
      </c>
      <c r="F257" s="22">
        <v>3.132603E8</v>
      </c>
      <c r="G257" s="22">
        <v>6.4699E7</v>
      </c>
      <c r="H257" s="22">
        <f t="shared" si="127"/>
        <v>377959300</v>
      </c>
      <c r="I257" s="22">
        <f t="shared" si="128"/>
        <v>43989000</v>
      </c>
      <c r="J257" s="23">
        <f t="shared" si="129"/>
        <v>0.8957478914</v>
      </c>
      <c r="K257" s="21">
        <f t="shared" si="130"/>
        <v>8797800</v>
      </c>
      <c r="L257" s="24">
        <v>1.281592311E7</v>
      </c>
      <c r="M257" s="24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0" customHeight="1">
      <c r="A258" s="1"/>
      <c r="B258" s="20">
        <v>482.0</v>
      </c>
      <c r="C258" s="20" t="s">
        <v>27</v>
      </c>
      <c r="D258" s="1" t="s">
        <v>51</v>
      </c>
      <c r="E258" s="22">
        <v>1.06969868E9</v>
      </c>
      <c r="F258" s="22">
        <v>3.7198268E8</v>
      </c>
      <c r="G258" s="22">
        <v>6.54145E8</v>
      </c>
      <c r="H258" s="22">
        <f t="shared" si="127"/>
        <v>1026127680</v>
      </c>
      <c r="I258" s="22">
        <f t="shared" si="128"/>
        <v>43571000</v>
      </c>
      <c r="J258" s="23">
        <f t="shared" si="129"/>
        <v>0.9592679688</v>
      </c>
      <c r="K258" s="21">
        <f t="shared" si="130"/>
        <v>8714200</v>
      </c>
      <c r="L258" s="24">
        <v>3.860042862E7</v>
      </c>
      <c r="M258" s="24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0" customHeight="1">
      <c r="A259" s="26"/>
      <c r="B259" s="27"/>
      <c r="C259" s="27"/>
      <c r="D259" s="28" t="s">
        <v>28</v>
      </c>
      <c r="E259" s="29">
        <f t="shared" ref="E259:I259" si="131">SUM(E250:E258)/9</f>
        <v>448874943.9</v>
      </c>
      <c r="F259" s="29">
        <f t="shared" si="131"/>
        <v>313407767.2</v>
      </c>
      <c r="G259" s="29">
        <f t="shared" si="131"/>
        <v>116806687.2</v>
      </c>
      <c r="H259" s="29">
        <f t="shared" si="131"/>
        <v>430214454.4</v>
      </c>
      <c r="I259" s="29">
        <f t="shared" si="131"/>
        <v>18660489.44</v>
      </c>
      <c r="J259" s="30">
        <f t="shared" si="129"/>
        <v>0.9584283113</v>
      </c>
      <c r="K259" s="29">
        <f t="shared" ref="K259:L259" si="132">SUM(K250:K258)/9</f>
        <v>3732097.889</v>
      </c>
      <c r="L259" s="31">
        <f t="shared" si="132"/>
        <v>11599299.98</v>
      </c>
      <c r="M259" s="31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8.0" customHeight="1">
      <c r="A260" s="26"/>
      <c r="B260" s="27"/>
      <c r="C260" s="27"/>
      <c r="D260" s="28"/>
      <c r="E260" s="29"/>
      <c r="F260" s="29"/>
      <c r="G260" s="29"/>
      <c r="H260" s="29"/>
      <c r="I260" s="29"/>
      <c r="J260" s="30"/>
      <c r="K260" s="29"/>
      <c r="L260" s="31"/>
      <c r="M260" s="31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45.75" customHeight="1">
      <c r="A261" s="8"/>
      <c r="B261" s="9" t="s">
        <v>0</v>
      </c>
      <c r="C261" s="9" t="s">
        <v>1</v>
      </c>
      <c r="D261" s="10" t="s">
        <v>2</v>
      </c>
      <c r="E261" s="11" t="s">
        <v>3</v>
      </c>
      <c r="F261" s="12" t="s">
        <v>4</v>
      </c>
      <c r="G261" s="12" t="s">
        <v>5</v>
      </c>
      <c r="H261" s="13" t="s">
        <v>6</v>
      </c>
      <c r="I261" s="13" t="s">
        <v>7</v>
      </c>
      <c r="J261" s="14" t="s">
        <v>8</v>
      </c>
      <c r="K261" s="13" t="s">
        <v>9</v>
      </c>
      <c r="L261" s="15" t="s">
        <v>10</v>
      </c>
      <c r="M261" s="32"/>
      <c r="N261" s="33"/>
      <c r="O261" s="17"/>
      <c r="P261" s="34"/>
      <c r="Q261" s="17"/>
      <c r="R261" s="18"/>
      <c r="S261" s="19"/>
      <c r="T261" s="8"/>
      <c r="U261" s="8"/>
      <c r="V261" s="8"/>
      <c r="W261" s="8"/>
      <c r="X261" s="8"/>
      <c r="Y261" s="8"/>
      <c r="Z261" s="8"/>
    </row>
    <row r="262" ht="18.0" customHeight="1">
      <c r="A262" s="1"/>
      <c r="B262" s="20">
        <v>492.0</v>
      </c>
      <c r="C262" s="20" t="s">
        <v>15</v>
      </c>
      <c r="D262" s="1" t="s">
        <v>52</v>
      </c>
      <c r="E262" s="21">
        <v>6.30135391E8</v>
      </c>
      <c r="F262" s="22">
        <v>5.20642459E8</v>
      </c>
      <c r="G262" s="22">
        <v>1.04737672E8</v>
      </c>
      <c r="H262" s="22">
        <f t="shared" ref="H262:H270" si="133">SUM(F262+G262)</f>
        <v>625380131</v>
      </c>
      <c r="I262" s="22">
        <f t="shared" ref="I262:I270" si="134">SUM(E262-H262)</f>
        <v>4755260</v>
      </c>
      <c r="J262" s="23">
        <f t="shared" ref="J262:J271" si="135">SUM(H262/E262)</f>
        <v>0.99245359</v>
      </c>
      <c r="K262" s="21">
        <f t="shared" ref="K262:K270" si="136">SUM(I262*0.2)</f>
        <v>951052</v>
      </c>
      <c r="L262" s="24">
        <v>3052459.41</v>
      </c>
      <c r="M262" s="24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0" customHeight="1">
      <c r="A263" s="1"/>
      <c r="B263" s="20">
        <v>492.0</v>
      </c>
      <c r="C263" s="20" t="s">
        <v>20</v>
      </c>
      <c r="D263" s="1" t="s">
        <v>52</v>
      </c>
      <c r="E263" s="21">
        <v>7.93850717E8</v>
      </c>
      <c r="F263" s="22">
        <v>5.700258E8</v>
      </c>
      <c r="G263" s="22">
        <v>2.11309862E8</v>
      </c>
      <c r="H263" s="22">
        <f t="shared" si="133"/>
        <v>781335662</v>
      </c>
      <c r="I263" s="22">
        <f t="shared" si="134"/>
        <v>12515055</v>
      </c>
      <c r="J263" s="23">
        <f t="shared" si="135"/>
        <v>0.984235002</v>
      </c>
      <c r="K263" s="21">
        <f t="shared" si="136"/>
        <v>2503011</v>
      </c>
      <c r="L263" s="24">
        <v>2764416.46</v>
      </c>
      <c r="M263" s="24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0" customHeight="1">
      <c r="A264" s="1"/>
      <c r="B264" s="20">
        <v>492.0</v>
      </c>
      <c r="C264" s="20" t="s">
        <v>21</v>
      </c>
      <c r="D264" s="1" t="s">
        <v>52</v>
      </c>
      <c r="E264" s="21">
        <v>7.741768E8</v>
      </c>
      <c r="F264" s="22">
        <v>5.638249E8</v>
      </c>
      <c r="G264" s="22">
        <v>2.01355885E8</v>
      </c>
      <c r="H264" s="22">
        <f t="shared" si="133"/>
        <v>765180785</v>
      </c>
      <c r="I264" s="22">
        <f t="shared" si="134"/>
        <v>8996015</v>
      </c>
      <c r="J264" s="23">
        <f t="shared" si="135"/>
        <v>0.9883798959</v>
      </c>
      <c r="K264" s="21">
        <f t="shared" si="136"/>
        <v>1799203</v>
      </c>
      <c r="L264" s="24">
        <v>2058923.2800000003</v>
      </c>
      <c r="M264" s="24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0" customHeight="1">
      <c r="A265" s="1"/>
      <c r="B265" s="20">
        <v>492.0</v>
      </c>
      <c r="C265" s="20" t="s">
        <v>22</v>
      </c>
      <c r="D265" s="1" t="s">
        <v>52</v>
      </c>
      <c r="E265" s="21">
        <v>6.35133808E8</v>
      </c>
      <c r="F265" s="22">
        <v>5.86320858E8</v>
      </c>
      <c r="G265" s="22">
        <v>4.7011182E7</v>
      </c>
      <c r="H265" s="22">
        <f t="shared" si="133"/>
        <v>633332040</v>
      </c>
      <c r="I265" s="22">
        <f t="shared" si="134"/>
        <v>1801768</v>
      </c>
      <c r="J265" s="23">
        <f t="shared" si="135"/>
        <v>0.9971631679</v>
      </c>
      <c r="K265" s="21">
        <f t="shared" si="136"/>
        <v>360353.6</v>
      </c>
      <c r="L265" s="24">
        <v>1303939.7799999998</v>
      </c>
      <c r="M265" s="24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0" customHeight="1">
      <c r="A266" s="1"/>
      <c r="B266" s="20">
        <v>492.0</v>
      </c>
      <c r="C266" s="20" t="s">
        <v>23</v>
      </c>
      <c r="D266" s="1" t="s">
        <v>52</v>
      </c>
      <c r="E266" s="21">
        <v>9.490088E8</v>
      </c>
      <c r="F266" s="22">
        <v>6.822371E8</v>
      </c>
      <c r="G266" s="22">
        <v>2.5448374E8</v>
      </c>
      <c r="H266" s="22">
        <f t="shared" si="133"/>
        <v>936720840</v>
      </c>
      <c r="I266" s="22">
        <f t="shared" si="134"/>
        <v>12287960</v>
      </c>
      <c r="J266" s="23">
        <f t="shared" si="135"/>
        <v>0.9870517955</v>
      </c>
      <c r="K266" s="21">
        <f t="shared" si="136"/>
        <v>2457592</v>
      </c>
      <c r="L266" s="24">
        <v>1078179.0</v>
      </c>
      <c r="M266" s="24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0" customHeight="1">
      <c r="A267" s="1"/>
      <c r="B267" s="20">
        <v>492.0</v>
      </c>
      <c r="C267" s="20" t="s">
        <v>24</v>
      </c>
      <c r="D267" s="1" t="s">
        <v>52</v>
      </c>
      <c r="E267" s="21">
        <v>3.312012E8</v>
      </c>
      <c r="F267" s="22">
        <v>2.992218E8</v>
      </c>
      <c r="G267" s="22">
        <v>2.33884E7</v>
      </c>
      <c r="H267" s="22">
        <f t="shared" si="133"/>
        <v>322610200</v>
      </c>
      <c r="I267" s="22">
        <f t="shared" si="134"/>
        <v>8591000</v>
      </c>
      <c r="J267" s="23">
        <f t="shared" si="135"/>
        <v>0.9740610843</v>
      </c>
      <c r="K267" s="21">
        <f t="shared" si="136"/>
        <v>1718200</v>
      </c>
      <c r="L267" s="24">
        <v>1441696.0</v>
      </c>
      <c r="M267" s="24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0" customHeight="1">
      <c r="A268" s="1"/>
      <c r="B268" s="20">
        <v>492.0</v>
      </c>
      <c r="C268" s="20" t="s">
        <v>25</v>
      </c>
      <c r="D268" s="1" t="s">
        <v>52</v>
      </c>
      <c r="E268" s="22">
        <v>9.16942E8</v>
      </c>
      <c r="F268" s="22">
        <v>6.384707E8</v>
      </c>
      <c r="G268" s="22">
        <v>2.68383256E8</v>
      </c>
      <c r="H268" s="22">
        <f t="shared" si="133"/>
        <v>906853956</v>
      </c>
      <c r="I268" s="22">
        <f t="shared" si="134"/>
        <v>10088044</v>
      </c>
      <c r="J268" s="23">
        <f t="shared" si="135"/>
        <v>0.9889981656</v>
      </c>
      <c r="K268" s="21">
        <f t="shared" si="136"/>
        <v>2017608.8</v>
      </c>
      <c r="L268" s="25">
        <v>1199382.0</v>
      </c>
      <c r="M268" s="25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0" customHeight="1">
      <c r="A269" s="1"/>
      <c r="B269" s="20">
        <v>492.0</v>
      </c>
      <c r="C269" s="20" t="s">
        <v>26</v>
      </c>
      <c r="D269" s="1" t="s">
        <v>52</v>
      </c>
      <c r="E269" s="22">
        <v>1.2577784E9</v>
      </c>
      <c r="F269" s="22">
        <v>1.249454E9</v>
      </c>
      <c r="G269" s="22">
        <v>0.0</v>
      </c>
      <c r="H269" s="22">
        <f t="shared" si="133"/>
        <v>1249454000</v>
      </c>
      <c r="I269" s="22">
        <f t="shared" si="134"/>
        <v>8324400</v>
      </c>
      <c r="J269" s="23">
        <f t="shared" si="135"/>
        <v>0.9933816641</v>
      </c>
      <c r="K269" s="21">
        <f t="shared" si="136"/>
        <v>1664880</v>
      </c>
      <c r="L269" s="24">
        <v>1309143.95</v>
      </c>
      <c r="M269" s="24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0" customHeight="1">
      <c r="A270" s="1"/>
      <c r="B270" s="20">
        <v>492.0</v>
      </c>
      <c r="C270" s="20" t="s">
        <v>27</v>
      </c>
      <c r="D270" s="1" t="s">
        <v>52</v>
      </c>
      <c r="E270" s="22">
        <v>1.7805502E9</v>
      </c>
      <c r="F270" s="22">
        <v>1.243164018E9</v>
      </c>
      <c r="G270" s="22">
        <v>0.0</v>
      </c>
      <c r="H270" s="22">
        <f t="shared" si="133"/>
        <v>1243164018</v>
      </c>
      <c r="I270" s="22">
        <f t="shared" si="134"/>
        <v>537386182</v>
      </c>
      <c r="J270" s="23">
        <f t="shared" si="135"/>
        <v>0.6981909401</v>
      </c>
      <c r="K270" s="21">
        <f t="shared" si="136"/>
        <v>107477236.4</v>
      </c>
      <c r="L270" s="24">
        <v>906060.09</v>
      </c>
      <c r="M270" s="24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0" customHeight="1">
      <c r="A271" s="26"/>
      <c r="B271" s="27"/>
      <c r="C271" s="27"/>
      <c r="D271" s="28" t="s">
        <v>28</v>
      </c>
      <c r="E271" s="29">
        <f t="shared" ref="E271:I271" si="137">SUM(E262:E270)/9</f>
        <v>896530812.9</v>
      </c>
      <c r="F271" s="29">
        <f t="shared" si="137"/>
        <v>705929070.6</v>
      </c>
      <c r="G271" s="29">
        <f t="shared" si="137"/>
        <v>123407777.4</v>
      </c>
      <c r="H271" s="29">
        <f t="shared" si="137"/>
        <v>829336848</v>
      </c>
      <c r="I271" s="29">
        <f t="shared" si="137"/>
        <v>67193964.89</v>
      </c>
      <c r="J271" s="30">
        <f t="shared" si="135"/>
        <v>0.9250511372</v>
      </c>
      <c r="K271" s="29">
        <f t="shared" ref="K271:L271" si="138">SUM(K262:K270)/9</f>
        <v>13438792.98</v>
      </c>
      <c r="L271" s="31">
        <f t="shared" si="138"/>
        <v>1679355.552</v>
      </c>
      <c r="M271" s="31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8.0" customHeight="1">
      <c r="A272" s="26"/>
      <c r="B272" s="27"/>
      <c r="C272" s="27"/>
      <c r="D272" s="28"/>
      <c r="E272" s="29"/>
      <c r="F272" s="29"/>
      <c r="G272" s="29"/>
      <c r="H272" s="29"/>
      <c r="I272" s="29"/>
      <c r="J272" s="30"/>
      <c r="K272" s="29"/>
      <c r="L272" s="31"/>
      <c r="M272" s="31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45.75" customHeight="1">
      <c r="A273" s="8"/>
      <c r="B273" s="9" t="s">
        <v>0</v>
      </c>
      <c r="C273" s="9" t="s">
        <v>1</v>
      </c>
      <c r="D273" s="10" t="s">
        <v>2</v>
      </c>
      <c r="E273" s="11" t="s">
        <v>3</v>
      </c>
      <c r="F273" s="12" t="s">
        <v>4</v>
      </c>
      <c r="G273" s="12" t="s">
        <v>5</v>
      </c>
      <c r="H273" s="13" t="s">
        <v>6</v>
      </c>
      <c r="I273" s="13" t="s">
        <v>7</v>
      </c>
      <c r="J273" s="14" t="s">
        <v>8</v>
      </c>
      <c r="K273" s="13" t="s">
        <v>9</v>
      </c>
      <c r="L273" s="15" t="s">
        <v>10</v>
      </c>
      <c r="M273" s="32"/>
      <c r="N273" s="33"/>
      <c r="O273" s="17"/>
      <c r="P273" s="34"/>
      <c r="Q273" s="17"/>
      <c r="R273" s="18"/>
      <c r="S273" s="19"/>
      <c r="T273" s="8"/>
      <c r="U273" s="8"/>
      <c r="V273" s="8"/>
      <c r="W273" s="8"/>
      <c r="X273" s="8"/>
      <c r="Y273" s="8"/>
      <c r="Z273" s="8"/>
    </row>
    <row r="274" ht="18.0" customHeight="1">
      <c r="A274" s="1"/>
      <c r="B274" s="20">
        <v>493.0</v>
      </c>
      <c r="C274" s="20" t="s">
        <v>15</v>
      </c>
      <c r="D274" s="1" t="s">
        <v>53</v>
      </c>
      <c r="E274" s="21">
        <v>4.25164354E8</v>
      </c>
      <c r="F274" s="22">
        <v>3.51047528E8</v>
      </c>
      <c r="G274" s="22">
        <v>7.1311994E7</v>
      </c>
      <c r="H274" s="22">
        <f t="shared" ref="H274:H282" si="139">SUM(F274+G274)</f>
        <v>422359522</v>
      </c>
      <c r="I274" s="22">
        <f t="shared" ref="I274:I282" si="140">SUM(E274-H274)</f>
        <v>2804832</v>
      </c>
      <c r="J274" s="23">
        <f t="shared" ref="J274:J283" si="141">SUM(H274/E274)</f>
        <v>0.9934029465</v>
      </c>
      <c r="K274" s="21">
        <f t="shared" ref="K274:K282" si="142">SUM(I274*0.2)</f>
        <v>560966.4</v>
      </c>
      <c r="L274" s="24">
        <v>1106154.59</v>
      </c>
      <c r="M274" s="24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0" customHeight="1">
      <c r="A275" s="1"/>
      <c r="B275" s="20">
        <v>493.0</v>
      </c>
      <c r="C275" s="20" t="s">
        <v>20</v>
      </c>
      <c r="D275" s="1" t="s">
        <v>53</v>
      </c>
      <c r="E275" s="21">
        <v>3.8413409299999994E8</v>
      </c>
      <c r="F275" s="22">
        <v>3.13767875E8</v>
      </c>
      <c r="G275" s="22">
        <v>6.4322559E7</v>
      </c>
      <c r="H275" s="22">
        <f t="shared" si="139"/>
        <v>378090434</v>
      </c>
      <c r="I275" s="22">
        <f t="shared" si="140"/>
        <v>6043659</v>
      </c>
      <c r="J275" s="23">
        <f t="shared" si="141"/>
        <v>0.9842667987</v>
      </c>
      <c r="K275" s="21">
        <f t="shared" si="142"/>
        <v>1208731.8</v>
      </c>
      <c r="L275" s="24">
        <v>1994428.59</v>
      </c>
      <c r="M275" s="24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0" customHeight="1">
      <c r="A276" s="1"/>
      <c r="B276" s="20">
        <v>493.0</v>
      </c>
      <c r="C276" s="20" t="s">
        <v>21</v>
      </c>
      <c r="D276" s="1" t="s">
        <v>53</v>
      </c>
      <c r="E276" s="21">
        <v>5.354632937833929E8</v>
      </c>
      <c r="F276" s="22">
        <v>4.142649488350144E8</v>
      </c>
      <c r="G276" s="22">
        <v>1.058279796475526E8</v>
      </c>
      <c r="H276" s="22">
        <f t="shared" si="139"/>
        <v>520092928.5</v>
      </c>
      <c r="I276" s="22">
        <f t="shared" si="140"/>
        <v>15370365.3</v>
      </c>
      <c r="J276" s="23">
        <f t="shared" si="141"/>
        <v>0.9712952027</v>
      </c>
      <c r="K276" s="21">
        <f t="shared" si="142"/>
        <v>3074073.06</v>
      </c>
      <c r="L276" s="24">
        <v>2082151.2699999998</v>
      </c>
      <c r="M276" s="24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0" customHeight="1">
      <c r="A277" s="1"/>
      <c r="B277" s="20">
        <v>493.0</v>
      </c>
      <c r="C277" s="20" t="s">
        <v>22</v>
      </c>
      <c r="D277" s="1" t="s">
        <v>53</v>
      </c>
      <c r="E277" s="21">
        <v>3.71471111E8</v>
      </c>
      <c r="F277" s="22">
        <v>3.0604884E8</v>
      </c>
      <c r="G277" s="22">
        <v>6.2391559E7</v>
      </c>
      <c r="H277" s="22">
        <f t="shared" si="139"/>
        <v>368440399</v>
      </c>
      <c r="I277" s="22">
        <f t="shared" si="140"/>
        <v>3030712</v>
      </c>
      <c r="J277" s="23">
        <f t="shared" si="141"/>
        <v>0.9918413252</v>
      </c>
      <c r="K277" s="21">
        <f t="shared" si="142"/>
        <v>606142.4</v>
      </c>
      <c r="L277" s="24">
        <v>555978.89</v>
      </c>
      <c r="M277" s="24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0" customHeight="1">
      <c r="A278" s="1"/>
      <c r="B278" s="20">
        <v>493.0</v>
      </c>
      <c r="C278" s="20" t="s">
        <v>23</v>
      </c>
      <c r="D278" s="1" t="s">
        <v>53</v>
      </c>
      <c r="E278" s="21">
        <v>4.29105364E8</v>
      </c>
      <c r="F278" s="22">
        <v>4.04073343E8</v>
      </c>
      <c r="G278" s="22">
        <v>2.2890506E7</v>
      </c>
      <c r="H278" s="22">
        <f t="shared" si="139"/>
        <v>426963849</v>
      </c>
      <c r="I278" s="22">
        <f t="shared" si="140"/>
        <v>2141515</v>
      </c>
      <c r="J278" s="23">
        <f t="shared" si="141"/>
        <v>0.9950093493</v>
      </c>
      <c r="K278" s="21">
        <f t="shared" si="142"/>
        <v>428303</v>
      </c>
      <c r="L278" s="24">
        <v>777871.0</v>
      </c>
      <c r="M278" s="24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0" customHeight="1">
      <c r="A279" s="1"/>
      <c r="B279" s="20">
        <v>493.0</v>
      </c>
      <c r="C279" s="20" t="s">
        <v>24</v>
      </c>
      <c r="D279" s="1" t="s">
        <v>53</v>
      </c>
      <c r="E279" s="21">
        <v>6.14072551E8</v>
      </c>
      <c r="F279" s="22">
        <v>5.29545137E8</v>
      </c>
      <c r="G279" s="22">
        <v>8.1492997E7</v>
      </c>
      <c r="H279" s="22">
        <f t="shared" si="139"/>
        <v>611038134</v>
      </c>
      <c r="I279" s="22">
        <f t="shared" si="140"/>
        <v>3034417</v>
      </c>
      <c r="J279" s="23">
        <f t="shared" si="141"/>
        <v>0.9950585367</v>
      </c>
      <c r="K279" s="21">
        <f t="shared" si="142"/>
        <v>606883.4</v>
      </c>
      <c r="L279" s="24">
        <v>2244053.0</v>
      </c>
      <c r="M279" s="24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0" customHeight="1">
      <c r="A280" s="1"/>
      <c r="B280" s="20">
        <v>493.0</v>
      </c>
      <c r="C280" s="20" t="s">
        <v>25</v>
      </c>
      <c r="D280" s="1" t="s">
        <v>53</v>
      </c>
      <c r="E280" s="22">
        <v>6.583102E8</v>
      </c>
      <c r="F280" s="22">
        <v>5.42508723E8</v>
      </c>
      <c r="G280" s="22">
        <v>1.10014761E8</v>
      </c>
      <c r="H280" s="22">
        <f t="shared" si="139"/>
        <v>652523484</v>
      </c>
      <c r="I280" s="22">
        <f t="shared" si="140"/>
        <v>5786716</v>
      </c>
      <c r="J280" s="23">
        <f t="shared" si="141"/>
        <v>0.9912097428</v>
      </c>
      <c r="K280" s="21">
        <f t="shared" si="142"/>
        <v>1157343.2</v>
      </c>
      <c r="L280" s="25">
        <v>2596518.0</v>
      </c>
      <c r="M280" s="25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0" customHeight="1">
      <c r="A281" s="1"/>
      <c r="B281" s="20">
        <v>493.0</v>
      </c>
      <c r="C281" s="20" t="s">
        <v>26</v>
      </c>
      <c r="D281" s="1" t="s">
        <v>53</v>
      </c>
      <c r="E281" s="22">
        <v>6.14072551E8</v>
      </c>
      <c r="F281" s="22">
        <v>5.31832756E8</v>
      </c>
      <c r="G281" s="22">
        <v>7.4799106E7</v>
      </c>
      <c r="H281" s="22">
        <f t="shared" si="139"/>
        <v>606631862</v>
      </c>
      <c r="I281" s="22">
        <f t="shared" si="140"/>
        <v>7440689</v>
      </c>
      <c r="J281" s="23">
        <f t="shared" si="141"/>
        <v>0.9878830458</v>
      </c>
      <c r="K281" s="21">
        <f t="shared" si="142"/>
        <v>1488137.8</v>
      </c>
      <c r="L281" s="24">
        <v>3782078.08</v>
      </c>
      <c r="M281" s="2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0" customHeight="1">
      <c r="A282" s="1"/>
      <c r="B282" s="20">
        <v>493.0</v>
      </c>
      <c r="C282" s="20" t="s">
        <v>27</v>
      </c>
      <c r="D282" s="1" t="s">
        <v>53</v>
      </c>
      <c r="E282" s="22">
        <v>6.909477999999999E8</v>
      </c>
      <c r="F282" s="22">
        <v>5.823439211929601E8</v>
      </c>
      <c r="G282" s="22">
        <v>1.0302857404730277E8</v>
      </c>
      <c r="H282" s="22">
        <f t="shared" si="139"/>
        <v>685372495.2</v>
      </c>
      <c r="I282" s="22">
        <f t="shared" si="140"/>
        <v>5575304.76</v>
      </c>
      <c r="J282" s="23">
        <f t="shared" si="141"/>
        <v>0.991930932</v>
      </c>
      <c r="K282" s="21">
        <f t="shared" si="142"/>
        <v>1115060.952</v>
      </c>
      <c r="L282" s="24">
        <v>1936122.76</v>
      </c>
      <c r="M282" s="24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0" customHeight="1">
      <c r="A283" s="26"/>
      <c r="B283" s="27"/>
      <c r="C283" s="27"/>
      <c r="D283" s="28" t="s">
        <v>28</v>
      </c>
      <c r="E283" s="29">
        <f t="shared" ref="E283:I283" si="143">SUM(E274:E282)/9</f>
        <v>524749035.3</v>
      </c>
      <c r="F283" s="29">
        <f t="shared" si="143"/>
        <v>441714785.8</v>
      </c>
      <c r="G283" s="29">
        <f t="shared" si="143"/>
        <v>77342226.19</v>
      </c>
      <c r="H283" s="29">
        <f t="shared" si="143"/>
        <v>519057012</v>
      </c>
      <c r="I283" s="29">
        <f t="shared" si="143"/>
        <v>5692023.34</v>
      </c>
      <c r="J283" s="30">
        <f t="shared" si="141"/>
        <v>0.9891528655</v>
      </c>
      <c r="K283" s="29">
        <f t="shared" ref="K283:L283" si="144">SUM(K274:K282)/9</f>
        <v>1138404.668</v>
      </c>
      <c r="L283" s="31">
        <f t="shared" si="144"/>
        <v>1897261.798</v>
      </c>
      <c r="M283" s="31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8.0" customHeight="1">
      <c r="A284" s="26"/>
      <c r="B284" s="27"/>
      <c r="C284" s="27"/>
      <c r="D284" s="28"/>
      <c r="E284" s="29"/>
      <c r="F284" s="29"/>
      <c r="G284" s="29"/>
      <c r="H284" s="29"/>
      <c r="I284" s="29"/>
      <c r="J284" s="30"/>
      <c r="K284" s="29"/>
      <c r="L284" s="31"/>
      <c r="M284" s="31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45.75" customHeight="1">
      <c r="A285" s="8"/>
      <c r="B285" s="9" t="s">
        <v>0</v>
      </c>
      <c r="C285" s="9" t="s">
        <v>1</v>
      </c>
      <c r="D285" s="10" t="s">
        <v>2</v>
      </c>
      <c r="E285" s="11" t="s">
        <v>3</v>
      </c>
      <c r="F285" s="12" t="s">
        <v>4</v>
      </c>
      <c r="G285" s="12" t="s">
        <v>5</v>
      </c>
      <c r="H285" s="13" t="s">
        <v>6</v>
      </c>
      <c r="I285" s="13" t="s">
        <v>7</v>
      </c>
      <c r="J285" s="14" t="s">
        <v>8</v>
      </c>
      <c r="K285" s="13" t="s">
        <v>9</v>
      </c>
      <c r="L285" s="15" t="s">
        <v>10</v>
      </c>
      <c r="M285" s="32"/>
      <c r="N285" s="33"/>
      <c r="O285" s="17"/>
      <c r="P285" s="34"/>
      <c r="Q285" s="17"/>
      <c r="R285" s="18"/>
      <c r="S285" s="19"/>
      <c r="T285" s="8"/>
      <c r="U285" s="8"/>
      <c r="V285" s="8"/>
      <c r="W285" s="8"/>
      <c r="X285" s="8"/>
      <c r="Y285" s="8"/>
      <c r="Z285" s="8"/>
    </row>
    <row r="286" ht="18.0" customHeight="1">
      <c r="A286" s="1"/>
      <c r="B286" s="20">
        <v>494.0</v>
      </c>
      <c r="C286" s="20" t="s">
        <v>15</v>
      </c>
      <c r="D286" s="1" t="s">
        <v>54</v>
      </c>
      <c r="E286" s="21">
        <v>1.7312615452E10</v>
      </c>
      <c r="F286" s="22">
        <v>6.634868332E9</v>
      </c>
      <c r="G286" s="22">
        <v>1.047686274693E10</v>
      </c>
      <c r="H286" s="22">
        <f t="shared" ref="H286:H294" si="145">SUM(F286+G286)</f>
        <v>17111731079</v>
      </c>
      <c r="I286" s="22">
        <f t="shared" ref="I286:I294" si="146">SUM(E286-H286)</f>
        <v>200884373.1</v>
      </c>
      <c r="J286" s="23">
        <f t="shared" ref="J286:J295" si="147">SUM(H286/E286)</f>
        <v>0.9883966479</v>
      </c>
      <c r="K286" s="21">
        <f t="shared" ref="K286:K294" si="148">SUM(I286*0.2)</f>
        <v>40176874.61</v>
      </c>
      <c r="L286" s="24">
        <v>4.9700808769999996E7</v>
      </c>
      <c r="M286" s="24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0" customHeight="1">
      <c r="A287" s="1"/>
      <c r="B287" s="20">
        <v>494.0</v>
      </c>
      <c r="C287" s="20" t="s">
        <v>20</v>
      </c>
      <c r="D287" s="1" t="s">
        <v>54</v>
      </c>
      <c r="E287" s="21">
        <v>1.741932695E10</v>
      </c>
      <c r="F287" s="22">
        <v>7.129072494E9</v>
      </c>
      <c r="G287" s="22">
        <v>1.0068766252E10</v>
      </c>
      <c r="H287" s="22">
        <f t="shared" si="145"/>
        <v>17197838746</v>
      </c>
      <c r="I287" s="22">
        <f t="shared" si="146"/>
        <v>221488204</v>
      </c>
      <c r="J287" s="23">
        <f t="shared" si="147"/>
        <v>0.9872849161</v>
      </c>
      <c r="K287" s="21">
        <f t="shared" si="148"/>
        <v>44297640.8</v>
      </c>
      <c r="L287" s="24">
        <v>5.133949085E7</v>
      </c>
      <c r="M287" s="24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0" customHeight="1">
      <c r="A288" s="1"/>
      <c r="B288" s="20">
        <v>494.0</v>
      </c>
      <c r="C288" s="20" t="s">
        <v>21</v>
      </c>
      <c r="D288" s="1" t="s">
        <v>54</v>
      </c>
      <c r="E288" s="21">
        <v>1.695117883E10</v>
      </c>
      <c r="F288" s="22">
        <v>7.094797849E9</v>
      </c>
      <c r="G288" s="22">
        <v>9.487899955328201E9</v>
      </c>
      <c r="H288" s="22">
        <f t="shared" si="145"/>
        <v>16582697804</v>
      </c>
      <c r="I288" s="22">
        <f t="shared" si="146"/>
        <v>368481025.7</v>
      </c>
      <c r="J288" s="23">
        <f t="shared" si="147"/>
        <v>0.9782622183</v>
      </c>
      <c r="K288" s="21">
        <f t="shared" si="148"/>
        <v>73696205.13</v>
      </c>
      <c r="L288" s="24">
        <v>8.093979310000001E7</v>
      </c>
      <c r="M288" s="24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0" customHeight="1">
      <c r="A289" s="1"/>
      <c r="B289" s="20">
        <v>494.0</v>
      </c>
      <c r="C289" s="20" t="s">
        <v>22</v>
      </c>
      <c r="D289" s="1" t="s">
        <v>54</v>
      </c>
      <c r="E289" s="21">
        <v>1.5473459499E10</v>
      </c>
      <c r="F289" s="22">
        <v>1.879609321E9</v>
      </c>
      <c r="G289" s="22">
        <v>1.2344341109E10</v>
      </c>
      <c r="H289" s="22">
        <f t="shared" si="145"/>
        <v>14223950430</v>
      </c>
      <c r="I289" s="22">
        <f t="shared" si="146"/>
        <v>1249509069</v>
      </c>
      <c r="J289" s="23">
        <f t="shared" si="147"/>
        <v>0.9192482412</v>
      </c>
      <c r="K289" s="21">
        <f t="shared" si="148"/>
        <v>249901813.8</v>
      </c>
      <c r="L289" s="24">
        <v>7.731643835000001E7</v>
      </c>
      <c r="M289" s="24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0" customHeight="1">
      <c r="A290" s="1"/>
      <c r="B290" s="20">
        <v>494.0</v>
      </c>
      <c r="C290" s="20" t="s">
        <v>23</v>
      </c>
      <c r="D290" s="1" t="s">
        <v>54</v>
      </c>
      <c r="E290" s="21">
        <v>1.5473459499E10</v>
      </c>
      <c r="F290" s="22">
        <v>1.881985321E9</v>
      </c>
      <c r="G290" s="22">
        <v>1.3228184413E10</v>
      </c>
      <c r="H290" s="22">
        <f t="shared" si="145"/>
        <v>15110169734</v>
      </c>
      <c r="I290" s="22">
        <f t="shared" si="146"/>
        <v>363289765</v>
      </c>
      <c r="J290" s="23">
        <f t="shared" si="147"/>
        <v>0.9765217491</v>
      </c>
      <c r="K290" s="21">
        <f t="shared" si="148"/>
        <v>72657953</v>
      </c>
      <c r="L290" s="24">
        <v>7.774008E7</v>
      </c>
      <c r="M290" s="24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0" customHeight="1">
      <c r="A291" s="1"/>
      <c r="B291" s="20">
        <v>494.0</v>
      </c>
      <c r="C291" s="20" t="s">
        <v>24</v>
      </c>
      <c r="D291" s="1" t="s">
        <v>54</v>
      </c>
      <c r="E291" s="21">
        <v>1.3525358339E10</v>
      </c>
      <c r="F291" s="22">
        <v>1.542017493E9</v>
      </c>
      <c r="G291" s="22">
        <v>1.1978038275E10</v>
      </c>
      <c r="H291" s="22">
        <f t="shared" si="145"/>
        <v>13520055768</v>
      </c>
      <c r="I291" s="22">
        <f t="shared" si="146"/>
        <v>5302571</v>
      </c>
      <c r="J291" s="23">
        <f t="shared" si="147"/>
        <v>0.9996079534</v>
      </c>
      <c r="K291" s="21">
        <f t="shared" si="148"/>
        <v>1060514.2</v>
      </c>
      <c r="L291" s="24">
        <v>1.09215264E8</v>
      </c>
      <c r="M291" s="24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0" customHeight="1">
      <c r="A292" s="1"/>
      <c r="B292" s="20">
        <v>494.0</v>
      </c>
      <c r="C292" s="20" t="s">
        <v>25</v>
      </c>
      <c r="D292" s="1" t="s">
        <v>54</v>
      </c>
      <c r="E292" s="22">
        <v>1.3403964947E10</v>
      </c>
      <c r="F292" s="22">
        <v>1.550319574E9</v>
      </c>
      <c r="G292" s="22">
        <v>1.1846780492E10</v>
      </c>
      <c r="H292" s="22">
        <f t="shared" si="145"/>
        <v>13397100066</v>
      </c>
      <c r="I292" s="22">
        <f t="shared" si="146"/>
        <v>6864881</v>
      </c>
      <c r="J292" s="23">
        <f t="shared" si="147"/>
        <v>0.999487847</v>
      </c>
      <c r="K292" s="21">
        <f t="shared" si="148"/>
        <v>1372976.2</v>
      </c>
      <c r="L292" s="25">
        <v>1.14760689E8</v>
      </c>
      <c r="M292" s="25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0" customHeight="1">
      <c r="A293" s="1"/>
      <c r="B293" s="20">
        <v>494.0</v>
      </c>
      <c r="C293" s="20" t="s">
        <v>26</v>
      </c>
      <c r="D293" s="1" t="s">
        <v>54</v>
      </c>
      <c r="E293" s="22">
        <v>3.1936266758E10</v>
      </c>
      <c r="F293" s="22">
        <v>2.056240482E9</v>
      </c>
      <c r="G293" s="22">
        <v>2.9877602506E10</v>
      </c>
      <c r="H293" s="22">
        <f t="shared" si="145"/>
        <v>31933842988</v>
      </c>
      <c r="I293" s="22">
        <f t="shared" si="146"/>
        <v>2423770</v>
      </c>
      <c r="J293" s="23">
        <f t="shared" si="147"/>
        <v>0.999924106</v>
      </c>
      <c r="K293" s="21">
        <f t="shared" si="148"/>
        <v>484754</v>
      </c>
      <c r="L293" s="24">
        <v>1.3425122048999998E8</v>
      </c>
      <c r="M293" s="24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0" customHeight="1">
      <c r="A294" s="1"/>
      <c r="B294" s="20">
        <v>494.0</v>
      </c>
      <c r="C294" s="20" t="s">
        <v>27</v>
      </c>
      <c r="D294" s="1" t="s">
        <v>54</v>
      </c>
      <c r="E294" s="22">
        <v>3.289672275773262E10</v>
      </c>
      <c r="F294" s="22">
        <v>2.04757692037E9</v>
      </c>
      <c r="G294" s="22">
        <v>3.084556124449262E10</v>
      </c>
      <c r="H294" s="22">
        <f t="shared" si="145"/>
        <v>32893138165</v>
      </c>
      <c r="I294" s="22">
        <f t="shared" si="146"/>
        <v>3584592.87</v>
      </c>
      <c r="J294" s="23">
        <f t="shared" si="147"/>
        <v>0.999891035</v>
      </c>
      <c r="K294" s="21">
        <f t="shared" si="148"/>
        <v>716918.574</v>
      </c>
      <c r="L294" s="24">
        <v>1.0653392541999999E8</v>
      </c>
      <c r="M294" s="24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0" customHeight="1">
      <c r="A295" s="26"/>
      <c r="B295" s="27"/>
      <c r="C295" s="27"/>
      <c r="D295" s="28" t="s">
        <v>28</v>
      </c>
      <c r="E295" s="29">
        <f t="shared" ref="E295:I295" si="149">SUM(E286:E294)/9</f>
        <v>19376928115</v>
      </c>
      <c r="F295" s="29">
        <f t="shared" si="149"/>
        <v>3535165310</v>
      </c>
      <c r="G295" s="29">
        <f t="shared" si="149"/>
        <v>15572670777</v>
      </c>
      <c r="H295" s="29">
        <f t="shared" si="149"/>
        <v>19107836087</v>
      </c>
      <c r="I295" s="29">
        <f t="shared" si="149"/>
        <v>269092028</v>
      </c>
      <c r="J295" s="30">
        <f t="shared" si="147"/>
        <v>0.9861127612</v>
      </c>
      <c r="K295" s="29">
        <f t="shared" ref="K295:L295" si="150">SUM(K286:K294)/9</f>
        <v>53818405.59</v>
      </c>
      <c r="L295" s="31">
        <f t="shared" si="150"/>
        <v>89088634.44</v>
      </c>
      <c r="M295" s="31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8.0" customHeight="1">
      <c r="A296" s="26"/>
      <c r="B296" s="27"/>
      <c r="C296" s="27"/>
      <c r="D296" s="28"/>
      <c r="E296" s="29"/>
      <c r="F296" s="29"/>
      <c r="G296" s="29"/>
      <c r="H296" s="29"/>
      <c r="I296" s="29"/>
      <c r="J296" s="30"/>
      <c r="K296" s="29"/>
      <c r="L296" s="31"/>
      <c r="M296" s="31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45.75" customHeight="1">
      <c r="A297" s="8"/>
      <c r="B297" s="9" t="s">
        <v>0</v>
      </c>
      <c r="C297" s="9" t="s">
        <v>1</v>
      </c>
      <c r="D297" s="10" t="s">
        <v>2</v>
      </c>
      <c r="E297" s="11" t="s">
        <v>3</v>
      </c>
      <c r="F297" s="12" t="s">
        <v>4</v>
      </c>
      <c r="G297" s="12" t="s">
        <v>5</v>
      </c>
      <c r="H297" s="13" t="s">
        <v>6</v>
      </c>
      <c r="I297" s="13" t="s">
        <v>7</v>
      </c>
      <c r="J297" s="14" t="s">
        <v>8</v>
      </c>
      <c r="K297" s="13" t="s">
        <v>9</v>
      </c>
      <c r="L297" s="15" t="s">
        <v>10</v>
      </c>
      <c r="M297" s="32"/>
      <c r="N297" s="33"/>
      <c r="O297" s="17"/>
      <c r="P297" s="34"/>
      <c r="Q297" s="17"/>
      <c r="R297" s="18"/>
      <c r="S297" s="19"/>
      <c r="T297" s="8"/>
      <c r="U297" s="8"/>
      <c r="V297" s="8"/>
      <c r="W297" s="8"/>
      <c r="X297" s="8"/>
      <c r="Y297" s="8"/>
      <c r="Z297" s="8"/>
    </row>
    <row r="298" ht="18.0" customHeight="1">
      <c r="A298" s="1"/>
      <c r="B298" s="20">
        <v>497.0</v>
      </c>
      <c r="C298" s="20" t="s">
        <v>15</v>
      </c>
      <c r="D298" s="1" t="s">
        <v>55</v>
      </c>
      <c r="E298" s="21">
        <v>1.28324E8</v>
      </c>
      <c r="F298" s="22">
        <v>9.98388E7</v>
      </c>
      <c r="G298" s="22">
        <v>2.6657219E7</v>
      </c>
      <c r="H298" s="22">
        <f t="shared" ref="H298:H306" si="151">SUM(F298+G298)</f>
        <v>126496019</v>
      </c>
      <c r="I298" s="22">
        <f t="shared" ref="I298:I306" si="152">SUM(E298-H298)</f>
        <v>1827981</v>
      </c>
      <c r="J298" s="23">
        <f t="shared" ref="J298:J307" si="153">SUM(H298/E298)</f>
        <v>0.9857549562</v>
      </c>
      <c r="K298" s="21">
        <f t="shared" ref="K298:K306" si="154">SUM(I298*0.2)</f>
        <v>365596.2</v>
      </c>
      <c r="L298" s="24">
        <v>1430081.63</v>
      </c>
      <c r="M298" s="24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0" customHeight="1">
      <c r="A299" s="1"/>
      <c r="B299" s="20">
        <v>497.0</v>
      </c>
      <c r="C299" s="20" t="s">
        <v>20</v>
      </c>
      <c r="D299" s="1" t="s">
        <v>55</v>
      </c>
      <c r="E299" s="21">
        <v>1.369326E8</v>
      </c>
      <c r="F299" s="22">
        <v>1.078242E8</v>
      </c>
      <c r="G299" s="22">
        <v>2.793001E7</v>
      </c>
      <c r="H299" s="22">
        <f t="shared" si="151"/>
        <v>135754210</v>
      </c>
      <c r="I299" s="22">
        <f t="shared" si="152"/>
        <v>1178390</v>
      </c>
      <c r="J299" s="23">
        <f t="shared" si="153"/>
        <v>0.9913943794</v>
      </c>
      <c r="K299" s="21">
        <f t="shared" si="154"/>
        <v>235678</v>
      </c>
      <c r="L299" s="24">
        <v>2138682.4699999997</v>
      </c>
      <c r="M299" s="24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0" customHeight="1">
      <c r="A300" s="1"/>
      <c r="B300" s="20">
        <v>497.0</v>
      </c>
      <c r="C300" s="20" t="s">
        <v>21</v>
      </c>
      <c r="D300" s="1" t="s">
        <v>55</v>
      </c>
      <c r="E300" s="21">
        <v>1.404267E8</v>
      </c>
      <c r="F300" s="22">
        <v>1.120381E8</v>
      </c>
      <c r="G300" s="22">
        <v>2.596734E7</v>
      </c>
      <c r="H300" s="22">
        <f t="shared" si="151"/>
        <v>138005440</v>
      </c>
      <c r="I300" s="22">
        <f t="shared" si="152"/>
        <v>2421260</v>
      </c>
      <c r="J300" s="23">
        <f t="shared" si="153"/>
        <v>0.9827578374</v>
      </c>
      <c r="K300" s="21">
        <f t="shared" si="154"/>
        <v>484252</v>
      </c>
      <c r="L300" s="24">
        <v>2313640.25</v>
      </c>
      <c r="M300" s="24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0" customHeight="1">
      <c r="A301" s="1"/>
      <c r="B301" s="20">
        <v>497.0</v>
      </c>
      <c r="C301" s="20" t="s">
        <v>22</v>
      </c>
      <c r="D301" s="1" t="s">
        <v>55</v>
      </c>
      <c r="E301" s="21">
        <v>1.510396E8</v>
      </c>
      <c r="F301" s="22">
        <v>1.135295E8</v>
      </c>
      <c r="G301" s="22">
        <v>3.5642651E7</v>
      </c>
      <c r="H301" s="22">
        <f t="shared" si="151"/>
        <v>149172151</v>
      </c>
      <c r="I301" s="22">
        <f t="shared" si="152"/>
        <v>1867449</v>
      </c>
      <c r="J301" s="23">
        <f t="shared" si="153"/>
        <v>0.9876360306</v>
      </c>
      <c r="K301" s="21">
        <f t="shared" si="154"/>
        <v>373489.8</v>
      </c>
      <c r="L301" s="24">
        <v>2412462.4</v>
      </c>
      <c r="M301" s="24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0" customHeight="1">
      <c r="A302" s="1"/>
      <c r="B302" s="20">
        <v>497.0</v>
      </c>
      <c r="C302" s="20" t="s">
        <v>23</v>
      </c>
      <c r="D302" s="1" t="s">
        <v>55</v>
      </c>
      <c r="E302" s="21">
        <v>1.508643E8</v>
      </c>
      <c r="F302" s="22">
        <v>1.135152E8</v>
      </c>
      <c r="G302" s="22">
        <v>3.5481651E7</v>
      </c>
      <c r="H302" s="22">
        <f t="shared" si="151"/>
        <v>148996851</v>
      </c>
      <c r="I302" s="22">
        <f t="shared" si="152"/>
        <v>1867449</v>
      </c>
      <c r="J302" s="23">
        <f t="shared" si="153"/>
        <v>0.987621664</v>
      </c>
      <c r="K302" s="21">
        <f t="shared" si="154"/>
        <v>373489.8</v>
      </c>
      <c r="L302" s="24">
        <v>2047063.0</v>
      </c>
      <c r="M302" s="24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0" customHeight="1">
      <c r="A303" s="1"/>
      <c r="B303" s="20">
        <v>497.0</v>
      </c>
      <c r="C303" s="20" t="s">
        <v>24</v>
      </c>
      <c r="D303" s="1" t="s">
        <v>55</v>
      </c>
      <c r="E303" s="21">
        <v>1.470144E8</v>
      </c>
      <c r="F303" s="22">
        <v>1.170785E8</v>
      </c>
      <c r="G303" s="22">
        <v>613200.0</v>
      </c>
      <c r="H303" s="22">
        <f t="shared" si="151"/>
        <v>117691700</v>
      </c>
      <c r="I303" s="22">
        <f t="shared" si="152"/>
        <v>29322700</v>
      </c>
      <c r="J303" s="23">
        <f t="shared" si="153"/>
        <v>0.8005453888</v>
      </c>
      <c r="K303" s="21">
        <f t="shared" si="154"/>
        <v>5864540</v>
      </c>
      <c r="L303" s="24">
        <v>2253360.0</v>
      </c>
      <c r="M303" s="24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0" customHeight="1">
      <c r="A304" s="1"/>
      <c r="B304" s="20">
        <v>497.0</v>
      </c>
      <c r="C304" s="20" t="s">
        <v>25</v>
      </c>
      <c r="D304" s="1" t="s">
        <v>55</v>
      </c>
      <c r="E304" s="22">
        <v>1.460485E8</v>
      </c>
      <c r="F304" s="22">
        <v>1.04896E8</v>
      </c>
      <c r="G304" s="22">
        <v>3.8516667E7</v>
      </c>
      <c r="H304" s="22">
        <f t="shared" si="151"/>
        <v>143412667</v>
      </c>
      <c r="I304" s="22">
        <f t="shared" si="152"/>
        <v>2635833</v>
      </c>
      <c r="J304" s="23">
        <f t="shared" si="153"/>
        <v>0.9819523446</v>
      </c>
      <c r="K304" s="21">
        <f t="shared" si="154"/>
        <v>527166.6</v>
      </c>
      <c r="L304" s="25">
        <v>2022523.0</v>
      </c>
      <c r="M304" s="25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0" customHeight="1">
      <c r="A305" s="1"/>
      <c r="B305" s="20">
        <v>497.0</v>
      </c>
      <c r="C305" s="20" t="s">
        <v>26</v>
      </c>
      <c r="D305" s="1" t="s">
        <v>55</v>
      </c>
      <c r="E305" s="22">
        <v>1.421175E8</v>
      </c>
      <c r="F305" s="22">
        <v>1.065894E8</v>
      </c>
      <c r="G305" s="22">
        <v>0.0</v>
      </c>
      <c r="H305" s="22">
        <f t="shared" si="151"/>
        <v>106589400</v>
      </c>
      <c r="I305" s="22">
        <f t="shared" si="152"/>
        <v>35528100</v>
      </c>
      <c r="J305" s="23">
        <f t="shared" si="153"/>
        <v>0.7500089714</v>
      </c>
      <c r="K305" s="21">
        <f t="shared" si="154"/>
        <v>7105620</v>
      </c>
      <c r="L305" s="24">
        <v>2574354.2300000004</v>
      </c>
      <c r="M305" s="24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0" customHeight="1">
      <c r="A306" s="1"/>
      <c r="B306" s="20">
        <v>497.0</v>
      </c>
      <c r="C306" s="20" t="s">
        <v>27</v>
      </c>
      <c r="D306" s="1" t="s">
        <v>55</v>
      </c>
      <c r="E306" s="22">
        <v>1.60261095E8</v>
      </c>
      <c r="F306" s="22">
        <v>1.17454052E8</v>
      </c>
      <c r="G306" s="22">
        <v>2.661873E7</v>
      </c>
      <c r="H306" s="22">
        <f t="shared" si="151"/>
        <v>144072782</v>
      </c>
      <c r="I306" s="22">
        <f t="shared" si="152"/>
        <v>16188313</v>
      </c>
      <c r="J306" s="23">
        <f t="shared" si="153"/>
        <v>0.8989878797</v>
      </c>
      <c r="K306" s="21">
        <f t="shared" si="154"/>
        <v>3237662.6</v>
      </c>
      <c r="L306" s="24">
        <v>2480797.24</v>
      </c>
      <c r="M306" s="24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0" customHeight="1">
      <c r="A307" s="26"/>
      <c r="B307" s="27"/>
      <c r="C307" s="27"/>
      <c r="D307" s="28" t="s">
        <v>28</v>
      </c>
      <c r="E307" s="29">
        <f t="shared" ref="E307:I307" si="155">SUM(E298:E306)/9</f>
        <v>144780966.1</v>
      </c>
      <c r="F307" s="29">
        <f t="shared" si="155"/>
        <v>110307083.6</v>
      </c>
      <c r="G307" s="29">
        <f t="shared" si="155"/>
        <v>24158607.56</v>
      </c>
      <c r="H307" s="29">
        <f t="shared" si="155"/>
        <v>134465691.1</v>
      </c>
      <c r="I307" s="29">
        <f t="shared" si="155"/>
        <v>10315275</v>
      </c>
      <c r="J307" s="30">
        <f t="shared" si="153"/>
        <v>0.9287525475</v>
      </c>
      <c r="K307" s="29">
        <f t="shared" ref="K307:L307" si="156">SUM(K298:K306)/9</f>
        <v>2063055</v>
      </c>
      <c r="L307" s="31">
        <f t="shared" si="156"/>
        <v>2185884.913</v>
      </c>
      <c r="M307" s="31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8.0" customHeight="1">
      <c r="A308" s="26"/>
      <c r="B308" s="27"/>
      <c r="C308" s="27"/>
      <c r="D308" s="28"/>
      <c r="E308" s="29"/>
      <c r="F308" s="29"/>
      <c r="G308" s="29"/>
      <c r="H308" s="29"/>
      <c r="I308" s="29"/>
      <c r="J308" s="30"/>
      <c r="K308" s="29"/>
      <c r="L308" s="31"/>
      <c r="M308" s="31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45.75" customHeight="1">
      <c r="A309" s="8"/>
      <c r="B309" s="9" t="s">
        <v>0</v>
      </c>
      <c r="C309" s="9" t="s">
        <v>1</v>
      </c>
      <c r="D309" s="10" t="s">
        <v>2</v>
      </c>
      <c r="E309" s="11" t="s">
        <v>3</v>
      </c>
      <c r="F309" s="12" t="s">
        <v>4</v>
      </c>
      <c r="G309" s="12" t="s">
        <v>5</v>
      </c>
      <c r="H309" s="13" t="s">
        <v>6</v>
      </c>
      <c r="I309" s="13" t="s">
        <v>7</v>
      </c>
      <c r="J309" s="14" t="s">
        <v>8</v>
      </c>
      <c r="K309" s="13" t="s">
        <v>9</v>
      </c>
      <c r="L309" s="15" t="s">
        <v>10</v>
      </c>
      <c r="M309" s="32"/>
      <c r="N309" s="33"/>
      <c r="O309" s="17"/>
      <c r="P309" s="34"/>
      <c r="Q309" s="17"/>
      <c r="R309" s="18"/>
      <c r="S309" s="19"/>
      <c r="T309" s="8"/>
      <c r="U309" s="8"/>
      <c r="V309" s="8"/>
      <c r="W309" s="8"/>
      <c r="X309" s="8"/>
      <c r="Y309" s="8"/>
      <c r="Z309" s="8"/>
    </row>
    <row r="310" ht="18.0" customHeight="1">
      <c r="A310" s="1"/>
      <c r="B310" s="20">
        <v>503.0</v>
      </c>
      <c r="C310" s="20" t="s">
        <v>15</v>
      </c>
      <c r="D310" s="1" t="s">
        <v>56</v>
      </c>
      <c r="E310" s="21">
        <v>9014200.0</v>
      </c>
      <c r="F310" s="22">
        <v>8777800.0</v>
      </c>
      <c r="G310" s="22">
        <v>54800.0</v>
      </c>
      <c r="H310" s="22">
        <f t="shared" ref="H310:H318" si="157">SUM(F310+G310)</f>
        <v>8832600</v>
      </c>
      <c r="I310" s="22">
        <f t="shared" ref="I310:I318" si="158">SUM(E310-H310)</f>
        <v>181600</v>
      </c>
      <c r="J310" s="23">
        <f t="shared" ref="J310:J319" si="159">SUM(H310/E310)</f>
        <v>0.9798540081</v>
      </c>
      <c r="K310" s="21">
        <f t="shared" ref="K310:K318" si="160">SUM(I310*0.2)</f>
        <v>36320</v>
      </c>
      <c r="L310" s="24">
        <v>53814.950000000004</v>
      </c>
      <c r="M310" s="24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0" customHeight="1">
      <c r="A311" s="1"/>
      <c r="B311" s="20">
        <v>503.0</v>
      </c>
      <c r="C311" s="20" t="s">
        <v>20</v>
      </c>
      <c r="D311" s="1" t="s">
        <v>56</v>
      </c>
      <c r="E311" s="21">
        <v>1.0946395E7</v>
      </c>
      <c r="F311" s="22">
        <v>1.0800495E7</v>
      </c>
      <c r="G311" s="22">
        <v>28190.0</v>
      </c>
      <c r="H311" s="22">
        <f t="shared" si="157"/>
        <v>10828685</v>
      </c>
      <c r="I311" s="22">
        <f t="shared" si="158"/>
        <v>117710</v>
      </c>
      <c r="J311" s="23">
        <f t="shared" si="159"/>
        <v>0.9892466881</v>
      </c>
      <c r="K311" s="21">
        <f t="shared" si="160"/>
        <v>23542</v>
      </c>
      <c r="L311" s="24">
        <v>50479.45</v>
      </c>
      <c r="M311" s="24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0" customHeight="1">
      <c r="A312" s="1"/>
      <c r="B312" s="20">
        <v>503.0</v>
      </c>
      <c r="C312" s="20" t="s">
        <v>21</v>
      </c>
      <c r="D312" s="1" t="s">
        <v>56</v>
      </c>
      <c r="E312" s="21">
        <v>1.0849425E7</v>
      </c>
      <c r="F312" s="22">
        <v>1.0706925E7</v>
      </c>
      <c r="G312" s="22">
        <v>49640.0</v>
      </c>
      <c r="H312" s="22">
        <f t="shared" si="157"/>
        <v>10756565</v>
      </c>
      <c r="I312" s="22">
        <f t="shared" si="158"/>
        <v>92860</v>
      </c>
      <c r="J312" s="23">
        <f t="shared" si="159"/>
        <v>0.9914410211</v>
      </c>
      <c r="K312" s="21">
        <f t="shared" si="160"/>
        <v>18572</v>
      </c>
      <c r="L312" s="24">
        <v>56264.59</v>
      </c>
      <c r="M312" s="24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0" customHeight="1">
      <c r="A313" s="1"/>
      <c r="B313" s="20">
        <v>503.0</v>
      </c>
      <c r="C313" s="20" t="s">
        <v>22</v>
      </c>
      <c r="D313" s="1" t="s">
        <v>56</v>
      </c>
      <c r="E313" s="21">
        <v>9087498.0</v>
      </c>
      <c r="F313" s="22">
        <v>7160398.0</v>
      </c>
      <c r="G313" s="22">
        <v>38740.0</v>
      </c>
      <c r="H313" s="22">
        <f t="shared" si="157"/>
        <v>7199138</v>
      </c>
      <c r="I313" s="22">
        <f t="shared" si="158"/>
        <v>1888360</v>
      </c>
      <c r="J313" s="23">
        <f t="shared" si="159"/>
        <v>0.7922024302</v>
      </c>
      <c r="K313" s="21">
        <f t="shared" si="160"/>
        <v>377672</v>
      </c>
      <c r="L313" s="24">
        <v>7707.85</v>
      </c>
      <c r="M313" s="24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0" customHeight="1">
      <c r="A314" s="1"/>
      <c r="B314" s="20">
        <v>503.0</v>
      </c>
      <c r="C314" s="20" t="s">
        <v>23</v>
      </c>
      <c r="D314" s="1" t="s">
        <v>56</v>
      </c>
      <c r="E314" s="21">
        <v>9087498.0</v>
      </c>
      <c r="F314" s="22">
        <v>7160398.0</v>
      </c>
      <c r="G314" s="22">
        <v>38740.0</v>
      </c>
      <c r="H314" s="22">
        <f t="shared" si="157"/>
        <v>7199138</v>
      </c>
      <c r="I314" s="22">
        <f t="shared" si="158"/>
        <v>1888360</v>
      </c>
      <c r="J314" s="23">
        <f t="shared" si="159"/>
        <v>0.7922024302</v>
      </c>
      <c r="K314" s="21">
        <f t="shared" si="160"/>
        <v>377672</v>
      </c>
      <c r="L314" s="24">
        <v>28040.0</v>
      </c>
      <c r="M314" s="24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0" customHeight="1">
      <c r="A315" s="1"/>
      <c r="B315" s="20">
        <v>503.0</v>
      </c>
      <c r="C315" s="20" t="s">
        <v>24</v>
      </c>
      <c r="D315" s="1" t="s">
        <v>56</v>
      </c>
      <c r="E315" s="21">
        <v>1.08968E7</v>
      </c>
      <c r="F315" s="22">
        <v>9627175.0</v>
      </c>
      <c r="G315" s="22">
        <v>35140.0</v>
      </c>
      <c r="H315" s="22">
        <f t="shared" si="157"/>
        <v>9662315</v>
      </c>
      <c r="I315" s="22">
        <f t="shared" si="158"/>
        <v>1234485</v>
      </c>
      <c r="J315" s="23">
        <f t="shared" si="159"/>
        <v>0.8867112363</v>
      </c>
      <c r="K315" s="21">
        <f t="shared" si="160"/>
        <v>246897</v>
      </c>
      <c r="L315" s="24">
        <v>60253.0</v>
      </c>
      <c r="M315" s="24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0" customHeight="1">
      <c r="A316" s="1"/>
      <c r="B316" s="20">
        <v>503.0</v>
      </c>
      <c r="C316" s="20" t="s">
        <v>25</v>
      </c>
      <c r="D316" s="1" t="s">
        <v>56</v>
      </c>
      <c r="E316" s="21">
        <v>1.37523E7</v>
      </c>
      <c r="F316" s="22">
        <v>1.270525E7</v>
      </c>
      <c r="G316" s="22">
        <v>941500.0</v>
      </c>
      <c r="H316" s="22">
        <f t="shared" si="157"/>
        <v>13646750</v>
      </c>
      <c r="I316" s="22">
        <f t="shared" si="158"/>
        <v>105550</v>
      </c>
      <c r="J316" s="23">
        <f t="shared" si="159"/>
        <v>0.9923249202</v>
      </c>
      <c r="K316" s="21">
        <f t="shared" si="160"/>
        <v>21110</v>
      </c>
      <c r="L316" s="25">
        <v>42880.0</v>
      </c>
      <c r="M316" s="25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35"/>
      <c r="B317" s="20">
        <v>503.0</v>
      </c>
      <c r="C317" s="20" t="s">
        <v>26</v>
      </c>
      <c r="D317" s="1" t="s">
        <v>56</v>
      </c>
      <c r="E317" s="21">
        <v>1.28964E7</v>
      </c>
      <c r="F317" s="21">
        <v>1.18416E7</v>
      </c>
      <c r="G317" s="21">
        <v>117000.0</v>
      </c>
      <c r="H317" s="22">
        <f t="shared" si="157"/>
        <v>11958600</v>
      </c>
      <c r="I317" s="22">
        <f t="shared" si="158"/>
        <v>937800</v>
      </c>
      <c r="J317" s="23">
        <f t="shared" si="159"/>
        <v>0.9272820322</v>
      </c>
      <c r="K317" s="21">
        <f t="shared" si="160"/>
        <v>187560</v>
      </c>
      <c r="L317" s="24">
        <v>34137.44</v>
      </c>
      <c r="M317" s="24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8.75" customHeight="1">
      <c r="A318" s="35"/>
      <c r="B318" s="20">
        <v>503.0</v>
      </c>
      <c r="C318" s="20" t="s">
        <v>27</v>
      </c>
      <c r="D318" s="1" t="s">
        <v>56</v>
      </c>
      <c r="E318" s="22">
        <v>6.48268E7</v>
      </c>
      <c r="F318" s="22">
        <v>1.4225E7</v>
      </c>
      <c r="G318" s="22">
        <v>117000.0</v>
      </c>
      <c r="H318" s="22">
        <f t="shared" si="157"/>
        <v>14342000</v>
      </c>
      <c r="I318" s="22">
        <f t="shared" si="158"/>
        <v>50484800</v>
      </c>
      <c r="J318" s="23">
        <f t="shared" si="159"/>
        <v>0.2212356618</v>
      </c>
      <c r="K318" s="21">
        <f t="shared" si="160"/>
        <v>10096960</v>
      </c>
      <c r="L318" s="24">
        <v>39650.619999999995</v>
      </c>
      <c r="M318" s="24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8.0" customHeight="1">
      <c r="A319" s="26"/>
      <c r="B319" s="27"/>
      <c r="C319" s="27"/>
      <c r="D319" s="28" t="s">
        <v>28</v>
      </c>
      <c r="E319" s="29">
        <f t="shared" ref="E319:I319" si="161">SUM(E310:E318)/9</f>
        <v>16817479.56</v>
      </c>
      <c r="F319" s="29">
        <f t="shared" si="161"/>
        <v>10333893.44</v>
      </c>
      <c r="G319" s="29">
        <f t="shared" si="161"/>
        <v>157861.1111</v>
      </c>
      <c r="H319" s="29">
        <f t="shared" si="161"/>
        <v>10491754.56</v>
      </c>
      <c r="I319" s="29">
        <f t="shared" si="161"/>
        <v>6325725</v>
      </c>
      <c r="J319" s="30">
        <f t="shared" si="159"/>
        <v>0.6238601047</v>
      </c>
      <c r="K319" s="29">
        <f t="shared" ref="K319:L319" si="162">SUM(K310:K318)/9</f>
        <v>1265145</v>
      </c>
      <c r="L319" s="31">
        <f t="shared" si="162"/>
        <v>41469.76667</v>
      </c>
      <c r="M319" s="31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8.0" customHeight="1">
      <c r="A320" s="26"/>
      <c r="B320" s="27"/>
      <c r="C320" s="27"/>
      <c r="D320" s="28"/>
      <c r="E320" s="29"/>
      <c r="F320" s="29"/>
      <c r="G320" s="29"/>
      <c r="H320" s="29"/>
      <c r="I320" s="29"/>
      <c r="J320" s="30"/>
      <c r="K320" s="29"/>
      <c r="L320" s="31"/>
      <c r="M320" s="31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45.75" customHeight="1">
      <c r="A321" s="8"/>
      <c r="B321" s="9" t="s">
        <v>0</v>
      </c>
      <c r="C321" s="9" t="s">
        <v>1</v>
      </c>
      <c r="D321" s="10" t="s">
        <v>2</v>
      </c>
      <c r="E321" s="11" t="s">
        <v>3</v>
      </c>
      <c r="F321" s="12" t="s">
        <v>4</v>
      </c>
      <c r="G321" s="12" t="s">
        <v>5</v>
      </c>
      <c r="H321" s="13" t="s">
        <v>6</v>
      </c>
      <c r="I321" s="13" t="s">
        <v>7</v>
      </c>
      <c r="J321" s="14" t="s">
        <v>8</v>
      </c>
      <c r="K321" s="13" t="s">
        <v>9</v>
      </c>
      <c r="L321" s="15" t="s">
        <v>10</v>
      </c>
      <c r="M321" s="32"/>
      <c r="N321" s="33"/>
      <c r="O321" s="17"/>
      <c r="P321" s="34"/>
      <c r="Q321" s="17"/>
      <c r="R321" s="18"/>
      <c r="S321" s="19"/>
      <c r="T321" s="8"/>
      <c r="U321" s="8"/>
      <c r="V321" s="8"/>
      <c r="W321" s="8"/>
      <c r="X321" s="8"/>
      <c r="Y321" s="8"/>
      <c r="Z321" s="8"/>
    </row>
    <row r="322" ht="18.0" customHeight="1">
      <c r="A322" s="1"/>
      <c r="B322" s="20">
        <v>506.0</v>
      </c>
      <c r="C322" s="20" t="s">
        <v>24</v>
      </c>
      <c r="D322" s="1" t="s">
        <v>57</v>
      </c>
      <c r="E322" s="21">
        <v>1.03719E7</v>
      </c>
      <c r="F322" s="22">
        <v>7045000.0</v>
      </c>
      <c r="G322" s="22">
        <v>1537000.0</v>
      </c>
      <c r="H322" s="22">
        <f t="shared" ref="H322:H325" si="163">SUM(F322+G322)</f>
        <v>8582000</v>
      </c>
      <c r="I322" s="22">
        <f t="shared" ref="I322:I325" si="164">SUM(E322-H322)</f>
        <v>1789900</v>
      </c>
      <c r="J322" s="23">
        <f t="shared" ref="J322:J326" si="165">SUM(H322/E322)</f>
        <v>0.8274279544</v>
      </c>
      <c r="K322" s="21">
        <f t="shared" ref="K322:K325" si="166">SUM(I322*0.2)</f>
        <v>357980</v>
      </c>
      <c r="L322" s="24">
        <v>94548.0</v>
      </c>
      <c r="M322" s="24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0" customHeight="1">
      <c r="A323" s="1"/>
      <c r="B323" s="20">
        <v>506.0</v>
      </c>
      <c r="C323" s="20" t="s">
        <v>25</v>
      </c>
      <c r="D323" s="1" t="s">
        <v>57</v>
      </c>
      <c r="E323" s="21">
        <v>1.19E7</v>
      </c>
      <c r="F323" s="22">
        <v>7753200.0</v>
      </c>
      <c r="G323" s="22">
        <v>1191203.0</v>
      </c>
      <c r="H323" s="22">
        <f t="shared" si="163"/>
        <v>8944403</v>
      </c>
      <c r="I323" s="22">
        <f t="shared" si="164"/>
        <v>2955597</v>
      </c>
      <c r="J323" s="23">
        <f t="shared" si="165"/>
        <v>0.7516305042</v>
      </c>
      <c r="K323" s="21">
        <f t="shared" si="166"/>
        <v>591119.4</v>
      </c>
      <c r="L323" s="25">
        <v>82152.0</v>
      </c>
      <c r="M323" s="25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0" customHeight="1">
      <c r="A324" s="1"/>
      <c r="B324" s="20">
        <v>506.0</v>
      </c>
      <c r="C324" s="20" t="s">
        <v>26</v>
      </c>
      <c r="D324" s="1" t="s">
        <v>57</v>
      </c>
      <c r="E324" s="21">
        <v>1.020437E7</v>
      </c>
      <c r="F324" s="22">
        <v>6209000.0</v>
      </c>
      <c r="G324" s="22">
        <v>1279303.0</v>
      </c>
      <c r="H324" s="22">
        <f t="shared" si="163"/>
        <v>7488303</v>
      </c>
      <c r="I324" s="22">
        <f t="shared" si="164"/>
        <v>2716067</v>
      </c>
      <c r="J324" s="23">
        <f t="shared" si="165"/>
        <v>0.7338329559</v>
      </c>
      <c r="K324" s="21">
        <f t="shared" si="166"/>
        <v>543213.4</v>
      </c>
      <c r="L324" s="24">
        <v>251351.05</v>
      </c>
      <c r="M324" s="24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0" customHeight="1">
      <c r="A325" s="1"/>
      <c r="B325" s="20">
        <v>506.0</v>
      </c>
      <c r="C325" s="20" t="s">
        <v>27</v>
      </c>
      <c r="D325" s="1" t="s">
        <v>57</v>
      </c>
      <c r="E325" s="22">
        <v>1.38753E7</v>
      </c>
      <c r="F325" s="22">
        <v>1.1156561E7</v>
      </c>
      <c r="G325" s="22">
        <v>1139000.0</v>
      </c>
      <c r="H325" s="22">
        <f t="shared" si="163"/>
        <v>12295561</v>
      </c>
      <c r="I325" s="22">
        <f t="shared" si="164"/>
        <v>1579739</v>
      </c>
      <c r="J325" s="23">
        <f t="shared" si="165"/>
        <v>0.8861473986</v>
      </c>
      <c r="K325" s="21">
        <f t="shared" si="166"/>
        <v>315947.8</v>
      </c>
      <c r="L325" s="24">
        <v>313884.91000000003</v>
      </c>
      <c r="M325" s="24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0" customHeight="1">
      <c r="A326" s="26"/>
      <c r="B326" s="27"/>
      <c r="C326" s="27"/>
      <c r="D326" s="28" t="s">
        <v>58</v>
      </c>
      <c r="E326" s="29">
        <f t="shared" ref="E326:I326" si="167">SUM(E322:E325)/4</f>
        <v>11587892.5</v>
      </c>
      <c r="F326" s="29">
        <f t="shared" si="167"/>
        <v>8040940.25</v>
      </c>
      <c r="G326" s="29">
        <f t="shared" si="167"/>
        <v>1286626.5</v>
      </c>
      <c r="H326" s="29">
        <f t="shared" si="167"/>
        <v>9327566.75</v>
      </c>
      <c r="I326" s="29">
        <f t="shared" si="167"/>
        <v>2260325.75</v>
      </c>
      <c r="J326" s="30">
        <f t="shared" si="165"/>
        <v>0.8049407388</v>
      </c>
      <c r="K326" s="29">
        <f t="shared" ref="K326:L326" si="168">SUM(K322:K325)/4</f>
        <v>452065.15</v>
      </c>
      <c r="L326" s="31">
        <f t="shared" si="168"/>
        <v>185483.99</v>
      </c>
      <c r="M326" s="31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8.0" customHeight="1">
      <c r="A327" s="26"/>
      <c r="B327" s="27"/>
      <c r="C327" s="27"/>
      <c r="D327" s="28"/>
      <c r="E327" s="29"/>
      <c r="F327" s="29"/>
      <c r="G327" s="29"/>
      <c r="H327" s="29"/>
      <c r="I327" s="29"/>
      <c r="J327" s="30"/>
      <c r="K327" s="29"/>
      <c r="L327" s="31"/>
      <c r="M327" s="31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45.75" customHeight="1">
      <c r="A328" s="8"/>
      <c r="B328" s="9" t="s">
        <v>0</v>
      </c>
      <c r="C328" s="9" t="s">
        <v>1</v>
      </c>
      <c r="D328" s="10" t="s">
        <v>2</v>
      </c>
      <c r="E328" s="11" t="s">
        <v>3</v>
      </c>
      <c r="F328" s="12" t="s">
        <v>4</v>
      </c>
      <c r="G328" s="12" t="s">
        <v>5</v>
      </c>
      <c r="H328" s="13" t="s">
        <v>6</v>
      </c>
      <c r="I328" s="13" t="s">
        <v>7</v>
      </c>
      <c r="J328" s="14" t="s">
        <v>8</v>
      </c>
      <c r="K328" s="13" t="s">
        <v>9</v>
      </c>
      <c r="L328" s="15" t="s">
        <v>10</v>
      </c>
      <c r="M328" s="32"/>
      <c r="N328" s="33"/>
      <c r="O328" s="17"/>
      <c r="P328" s="34"/>
      <c r="Q328" s="17"/>
      <c r="R328" s="18"/>
      <c r="S328" s="19"/>
      <c r="T328" s="8"/>
      <c r="U328" s="8"/>
      <c r="V328" s="8"/>
      <c r="W328" s="8"/>
      <c r="X328" s="8"/>
      <c r="Y328" s="8"/>
      <c r="Z328" s="8"/>
    </row>
    <row r="329" ht="18.0" customHeight="1">
      <c r="A329" s="1"/>
      <c r="B329" s="20">
        <v>511.0</v>
      </c>
      <c r="C329" s="20" t="s">
        <v>15</v>
      </c>
      <c r="D329" s="1" t="s">
        <v>59</v>
      </c>
      <c r="E329" s="21">
        <v>4.222596E8</v>
      </c>
      <c r="F329" s="22">
        <v>1.87866E7</v>
      </c>
      <c r="G329" s="22">
        <v>2.738606E8</v>
      </c>
      <c r="H329" s="22">
        <f t="shared" ref="H329:H337" si="169">SUM(F329+G329)</f>
        <v>292647200</v>
      </c>
      <c r="I329" s="22">
        <f t="shared" ref="I329:I337" si="170">SUM(E329-H329)</f>
        <v>129612400</v>
      </c>
      <c r="J329" s="23">
        <f t="shared" ref="J329:J338" si="171">SUM(H329/E329)</f>
        <v>0.6930504363</v>
      </c>
      <c r="K329" s="21">
        <f t="shared" ref="K329:K337" si="172">SUM(I329*0.2)</f>
        <v>25922480</v>
      </c>
      <c r="L329" s="24">
        <v>3.2139194730000004E7</v>
      </c>
      <c r="M329" s="24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0" customHeight="1">
      <c r="A330" s="1"/>
      <c r="B330" s="20">
        <v>511.0</v>
      </c>
      <c r="C330" s="20" t="s">
        <v>20</v>
      </c>
      <c r="D330" s="1" t="s">
        <v>59</v>
      </c>
      <c r="E330" s="21">
        <v>1.5E8</v>
      </c>
      <c r="F330" s="22">
        <v>2.0615857E7</v>
      </c>
      <c r="G330" s="22">
        <v>1560032.0</v>
      </c>
      <c r="H330" s="22">
        <f t="shared" si="169"/>
        <v>22175889</v>
      </c>
      <c r="I330" s="22">
        <f t="shared" si="170"/>
        <v>127824111</v>
      </c>
      <c r="J330" s="23">
        <f t="shared" si="171"/>
        <v>0.14783926</v>
      </c>
      <c r="K330" s="21">
        <f t="shared" si="172"/>
        <v>25564822.2</v>
      </c>
      <c r="L330" s="24">
        <v>4.599941613E7</v>
      </c>
      <c r="M330" s="24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0" customHeight="1">
      <c r="A331" s="1"/>
      <c r="B331" s="20">
        <v>511.0</v>
      </c>
      <c r="C331" s="20" t="s">
        <v>21</v>
      </c>
      <c r="D331" s="1" t="s">
        <v>59</v>
      </c>
      <c r="E331" s="21">
        <v>2.1515585E8</v>
      </c>
      <c r="F331" s="22">
        <v>2.23443E7</v>
      </c>
      <c r="G331" s="22">
        <v>1601550.0</v>
      </c>
      <c r="H331" s="22">
        <f t="shared" si="169"/>
        <v>23945850</v>
      </c>
      <c r="I331" s="22">
        <f t="shared" si="170"/>
        <v>191210000</v>
      </c>
      <c r="J331" s="23">
        <f t="shared" si="171"/>
        <v>0.1112953703</v>
      </c>
      <c r="K331" s="21">
        <f t="shared" si="172"/>
        <v>38242000</v>
      </c>
      <c r="L331" s="24">
        <v>5.1757038190000005E7</v>
      </c>
      <c r="M331" s="24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0" customHeight="1">
      <c r="A332" s="1"/>
      <c r="B332" s="20">
        <v>511.0</v>
      </c>
      <c r="C332" s="20" t="s">
        <v>22</v>
      </c>
      <c r="D332" s="1" t="s">
        <v>59</v>
      </c>
      <c r="E332" s="21">
        <v>1.474504E8</v>
      </c>
      <c r="F332" s="22">
        <v>2.233615E7</v>
      </c>
      <c r="G332" s="22">
        <v>1802550.0</v>
      </c>
      <c r="H332" s="22">
        <f t="shared" si="169"/>
        <v>24138700</v>
      </c>
      <c r="I332" s="22">
        <f t="shared" si="170"/>
        <v>123311700</v>
      </c>
      <c r="J332" s="23">
        <f t="shared" si="171"/>
        <v>0.1637072534</v>
      </c>
      <c r="K332" s="21">
        <f t="shared" si="172"/>
        <v>24662340</v>
      </c>
      <c r="L332" s="24">
        <v>1.9074188000000004E7</v>
      </c>
      <c r="M332" s="24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0" customHeight="1">
      <c r="A333" s="1"/>
      <c r="B333" s="20">
        <v>511.0</v>
      </c>
      <c r="C333" s="20" t="s">
        <v>23</v>
      </c>
      <c r="D333" s="1" t="s">
        <v>59</v>
      </c>
      <c r="E333" s="21">
        <v>4.94127E7</v>
      </c>
      <c r="F333" s="22">
        <v>2.2204596E7</v>
      </c>
      <c r="G333" s="22">
        <v>3980004.0</v>
      </c>
      <c r="H333" s="22">
        <f t="shared" si="169"/>
        <v>26184600</v>
      </c>
      <c r="I333" s="22">
        <f t="shared" si="170"/>
        <v>23228100</v>
      </c>
      <c r="J333" s="23">
        <f t="shared" si="171"/>
        <v>0.529916398</v>
      </c>
      <c r="K333" s="21">
        <f t="shared" si="172"/>
        <v>4645620</v>
      </c>
      <c r="L333" s="24">
        <v>6024135.0</v>
      </c>
      <c r="M333" s="24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0" customHeight="1">
      <c r="A334" s="1"/>
      <c r="B334" s="20">
        <v>511.0</v>
      </c>
      <c r="C334" s="20" t="s">
        <v>24</v>
      </c>
      <c r="D334" s="1" t="s">
        <v>59</v>
      </c>
      <c r="E334" s="21">
        <v>4.86353E7</v>
      </c>
      <c r="F334" s="22">
        <v>2.2291346E7</v>
      </c>
      <c r="G334" s="22">
        <v>3904204.0</v>
      </c>
      <c r="H334" s="22">
        <f t="shared" si="169"/>
        <v>26195550</v>
      </c>
      <c r="I334" s="22">
        <f t="shared" si="170"/>
        <v>22439750</v>
      </c>
      <c r="J334" s="23">
        <f t="shared" si="171"/>
        <v>0.5386118724</v>
      </c>
      <c r="K334" s="21">
        <f t="shared" si="172"/>
        <v>4487950</v>
      </c>
      <c r="L334" s="24">
        <v>1.9703082E7</v>
      </c>
      <c r="M334" s="24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0" customHeight="1">
      <c r="A335" s="1"/>
      <c r="B335" s="20">
        <v>511.0</v>
      </c>
      <c r="C335" s="20" t="s">
        <v>25</v>
      </c>
      <c r="D335" s="1" t="s">
        <v>59</v>
      </c>
      <c r="E335" s="21">
        <v>2.581383E8</v>
      </c>
      <c r="F335" s="22">
        <v>2.2015446E7</v>
      </c>
      <c r="G335" s="22">
        <v>3773004.0</v>
      </c>
      <c r="H335" s="22">
        <f t="shared" si="169"/>
        <v>25788450</v>
      </c>
      <c r="I335" s="22">
        <f t="shared" si="170"/>
        <v>232349850</v>
      </c>
      <c r="J335" s="23">
        <f t="shared" si="171"/>
        <v>0.09990168061</v>
      </c>
      <c r="K335" s="21">
        <f t="shared" si="172"/>
        <v>46469970</v>
      </c>
      <c r="L335" s="25">
        <v>7.5065455E7</v>
      </c>
      <c r="M335" s="25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0" customHeight="1">
      <c r="A336" s="1"/>
      <c r="B336" s="20">
        <v>511.0</v>
      </c>
      <c r="C336" s="20" t="s">
        <v>26</v>
      </c>
      <c r="D336" s="1" t="s">
        <v>59</v>
      </c>
      <c r="E336" s="21">
        <v>8.8135165E8</v>
      </c>
      <c r="F336" s="22">
        <v>2.435995E7</v>
      </c>
      <c r="G336" s="22">
        <v>6966700.0</v>
      </c>
      <c r="H336" s="22">
        <f t="shared" si="169"/>
        <v>31326650</v>
      </c>
      <c r="I336" s="22">
        <f t="shared" si="170"/>
        <v>850025000</v>
      </c>
      <c r="J336" s="23">
        <f t="shared" si="171"/>
        <v>0.03554387173</v>
      </c>
      <c r="K336" s="21">
        <f t="shared" si="172"/>
        <v>170005000</v>
      </c>
      <c r="L336" s="24">
        <v>5.319743699E7</v>
      </c>
      <c r="M336" s="24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0" customHeight="1">
      <c r="A337" s="1"/>
      <c r="B337" s="20">
        <v>511.0</v>
      </c>
      <c r="C337" s="20" t="s">
        <v>27</v>
      </c>
      <c r="D337" s="1" t="s">
        <v>59</v>
      </c>
      <c r="E337" s="22">
        <v>8.279129E8</v>
      </c>
      <c r="F337" s="22">
        <v>2.79129E7</v>
      </c>
      <c r="G337" s="22">
        <v>0.0</v>
      </c>
      <c r="H337" s="22">
        <f t="shared" si="169"/>
        <v>27912900</v>
      </c>
      <c r="I337" s="22">
        <f t="shared" si="170"/>
        <v>800000000</v>
      </c>
      <c r="J337" s="23">
        <f t="shared" si="171"/>
        <v>0.03371477845</v>
      </c>
      <c r="K337" s="21">
        <f t="shared" si="172"/>
        <v>160000000</v>
      </c>
      <c r="L337" s="24">
        <v>1.2106962505999999E8</v>
      </c>
      <c r="M337" s="24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0" customHeight="1">
      <c r="A338" s="26"/>
      <c r="B338" s="27"/>
      <c r="C338" s="27"/>
      <c r="D338" s="28" t="s">
        <v>28</v>
      </c>
      <c r="E338" s="29">
        <f t="shared" ref="E338:I338" si="173">SUM(E329:E337)/9</f>
        <v>333368522.2</v>
      </c>
      <c r="F338" s="29">
        <f t="shared" si="173"/>
        <v>22540793.89</v>
      </c>
      <c r="G338" s="29">
        <f t="shared" si="173"/>
        <v>33049849.33</v>
      </c>
      <c r="H338" s="29">
        <f t="shared" si="173"/>
        <v>55590643.22</v>
      </c>
      <c r="I338" s="29">
        <f t="shared" si="173"/>
        <v>277777879</v>
      </c>
      <c r="J338" s="30">
        <f t="shared" si="171"/>
        <v>0.166754326</v>
      </c>
      <c r="K338" s="29">
        <f t="shared" ref="K338:L338" si="174">SUM(K329:K337)/9</f>
        <v>55555575.8</v>
      </c>
      <c r="L338" s="31">
        <f t="shared" si="174"/>
        <v>47114396.79</v>
      </c>
      <c r="M338" s="31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8.0" customHeight="1">
      <c r="A339" s="26"/>
      <c r="B339" s="27"/>
      <c r="C339" s="27"/>
      <c r="D339" s="28"/>
      <c r="E339" s="29"/>
      <c r="F339" s="29"/>
      <c r="G339" s="29"/>
      <c r="H339" s="29"/>
      <c r="I339" s="29"/>
      <c r="J339" s="30"/>
      <c r="K339" s="29"/>
      <c r="L339" s="31"/>
      <c r="M339" s="31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45.75" customHeight="1">
      <c r="A340" s="8"/>
      <c r="B340" s="9" t="s">
        <v>0</v>
      </c>
      <c r="C340" s="9" t="s">
        <v>1</v>
      </c>
      <c r="D340" s="10" t="s">
        <v>2</v>
      </c>
      <c r="E340" s="11" t="s">
        <v>3</v>
      </c>
      <c r="F340" s="12" t="s">
        <v>4</v>
      </c>
      <c r="G340" s="12" t="s">
        <v>5</v>
      </c>
      <c r="H340" s="13" t="s">
        <v>6</v>
      </c>
      <c r="I340" s="13" t="s">
        <v>7</v>
      </c>
      <c r="J340" s="14" t="s">
        <v>8</v>
      </c>
      <c r="K340" s="13" t="s">
        <v>9</v>
      </c>
      <c r="L340" s="15" t="s">
        <v>10</v>
      </c>
      <c r="M340" s="32"/>
      <c r="N340" s="33"/>
      <c r="O340" s="17"/>
      <c r="P340" s="34"/>
      <c r="Q340" s="17"/>
      <c r="R340" s="18"/>
      <c r="S340" s="19"/>
      <c r="T340" s="8"/>
      <c r="U340" s="8"/>
      <c r="V340" s="8"/>
      <c r="W340" s="8"/>
      <c r="X340" s="8"/>
      <c r="Y340" s="8"/>
      <c r="Z340" s="8"/>
    </row>
    <row r="341" ht="18.0" customHeight="1">
      <c r="A341" s="1"/>
      <c r="B341" s="20">
        <v>517.0</v>
      </c>
      <c r="C341" s="20" t="s">
        <v>15</v>
      </c>
      <c r="D341" s="1" t="s">
        <v>60</v>
      </c>
      <c r="E341" s="21">
        <v>378490.0</v>
      </c>
      <c r="F341" s="22">
        <v>342690.0</v>
      </c>
      <c r="G341" s="22">
        <v>35800.0</v>
      </c>
      <c r="H341" s="22">
        <f t="shared" ref="H341:H349" si="175">SUM(F341+G341)</f>
        <v>378490</v>
      </c>
      <c r="I341" s="22">
        <f t="shared" ref="I341:I349" si="176">SUM(E341-H341)</f>
        <v>0</v>
      </c>
      <c r="J341" s="23">
        <f t="shared" ref="J341:J350" si="177">SUM(H341/E341)</f>
        <v>1</v>
      </c>
      <c r="K341" s="21">
        <f t="shared" ref="K341:K349" si="178">SUM(I341*0.2)</f>
        <v>0</v>
      </c>
      <c r="L341" s="24">
        <v>4269.26</v>
      </c>
      <c r="M341" s="24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0" customHeight="1">
      <c r="A342" s="1"/>
      <c r="B342" s="20">
        <v>517.0</v>
      </c>
      <c r="C342" s="20" t="s">
        <v>20</v>
      </c>
      <c r="D342" s="1" t="s">
        <v>60</v>
      </c>
      <c r="E342" s="21">
        <v>378976.0</v>
      </c>
      <c r="F342" s="22">
        <v>323329.0</v>
      </c>
      <c r="G342" s="22">
        <v>53647.0</v>
      </c>
      <c r="H342" s="22">
        <f t="shared" si="175"/>
        <v>376976</v>
      </c>
      <c r="I342" s="22">
        <f t="shared" si="176"/>
        <v>2000</v>
      </c>
      <c r="J342" s="23">
        <f t="shared" si="177"/>
        <v>0.994722621</v>
      </c>
      <c r="K342" s="21">
        <f t="shared" si="178"/>
        <v>400</v>
      </c>
      <c r="L342" s="24">
        <v>1983.4</v>
      </c>
      <c r="M342" s="24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0" customHeight="1">
      <c r="A343" s="1"/>
      <c r="B343" s="20">
        <v>517.0</v>
      </c>
      <c r="C343" s="20" t="s">
        <v>21</v>
      </c>
      <c r="D343" s="1" t="s">
        <v>60</v>
      </c>
      <c r="E343" s="21">
        <v>379000.0</v>
      </c>
      <c r="F343" s="22">
        <v>360002.0</v>
      </c>
      <c r="G343" s="22">
        <v>18827.0</v>
      </c>
      <c r="H343" s="22">
        <f t="shared" si="175"/>
        <v>378829</v>
      </c>
      <c r="I343" s="22">
        <f t="shared" si="176"/>
        <v>171</v>
      </c>
      <c r="J343" s="23">
        <f t="shared" si="177"/>
        <v>0.9995488127</v>
      </c>
      <c r="K343" s="21">
        <f t="shared" si="178"/>
        <v>34.2</v>
      </c>
      <c r="L343" s="24">
        <v>1972.91</v>
      </c>
      <c r="M343" s="24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0" customHeight="1">
      <c r="A344" s="1"/>
      <c r="B344" s="20">
        <v>517.0</v>
      </c>
      <c r="C344" s="20" t="s">
        <v>22</v>
      </c>
      <c r="D344" s="1" t="s">
        <v>60</v>
      </c>
      <c r="E344" s="21">
        <v>379000.0</v>
      </c>
      <c r="F344" s="22">
        <v>349962.0</v>
      </c>
      <c r="G344" s="22">
        <v>29038.0</v>
      </c>
      <c r="H344" s="22">
        <f t="shared" si="175"/>
        <v>379000</v>
      </c>
      <c r="I344" s="22">
        <f t="shared" si="176"/>
        <v>0</v>
      </c>
      <c r="J344" s="23">
        <f t="shared" si="177"/>
        <v>1</v>
      </c>
      <c r="K344" s="21">
        <f t="shared" si="178"/>
        <v>0</v>
      </c>
      <c r="L344" s="24">
        <v>0.0</v>
      </c>
      <c r="M344" s="24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0" customHeight="1">
      <c r="A345" s="1"/>
      <c r="B345" s="20">
        <v>517.0</v>
      </c>
      <c r="C345" s="20" t="s">
        <v>23</v>
      </c>
      <c r="D345" s="1" t="s">
        <v>60</v>
      </c>
      <c r="E345" s="21">
        <v>438800.0</v>
      </c>
      <c r="F345" s="22">
        <v>406660.0</v>
      </c>
      <c r="G345" s="22">
        <v>32140.0</v>
      </c>
      <c r="H345" s="22">
        <f t="shared" si="175"/>
        <v>438800</v>
      </c>
      <c r="I345" s="22">
        <f t="shared" si="176"/>
        <v>0</v>
      </c>
      <c r="J345" s="23">
        <f t="shared" si="177"/>
        <v>1</v>
      </c>
      <c r="K345" s="21">
        <f t="shared" si="178"/>
        <v>0</v>
      </c>
      <c r="L345" s="24">
        <v>24.0</v>
      </c>
      <c r="M345" s="24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0" customHeight="1">
      <c r="A346" s="1"/>
      <c r="B346" s="20">
        <v>517.0</v>
      </c>
      <c r="C346" s="20" t="s">
        <v>24</v>
      </c>
      <c r="D346" s="1" t="s">
        <v>60</v>
      </c>
      <c r="E346" s="21">
        <v>416900.0</v>
      </c>
      <c r="F346" s="22">
        <v>380949.0</v>
      </c>
      <c r="G346" s="22">
        <v>35651.0</v>
      </c>
      <c r="H346" s="22">
        <f t="shared" si="175"/>
        <v>416600</v>
      </c>
      <c r="I346" s="22">
        <f t="shared" si="176"/>
        <v>300</v>
      </c>
      <c r="J346" s="23">
        <f t="shared" si="177"/>
        <v>0.999280403</v>
      </c>
      <c r="K346" s="21">
        <f t="shared" si="178"/>
        <v>60</v>
      </c>
      <c r="L346" s="24">
        <v>5829.0</v>
      </c>
      <c r="M346" s="24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0" customHeight="1">
      <c r="A347" s="1"/>
      <c r="B347" s="20">
        <v>517.0</v>
      </c>
      <c r="C347" s="20" t="s">
        <v>25</v>
      </c>
      <c r="D347" s="1" t="s">
        <v>60</v>
      </c>
      <c r="E347" s="21">
        <v>446200.0</v>
      </c>
      <c r="F347" s="22">
        <v>413102.0</v>
      </c>
      <c r="G347" s="22">
        <v>33098.0</v>
      </c>
      <c r="H347" s="22">
        <f t="shared" si="175"/>
        <v>446200</v>
      </c>
      <c r="I347" s="22">
        <f t="shared" si="176"/>
        <v>0</v>
      </c>
      <c r="J347" s="23">
        <f t="shared" si="177"/>
        <v>1</v>
      </c>
      <c r="K347" s="21">
        <f t="shared" si="178"/>
        <v>0</v>
      </c>
      <c r="L347" s="25">
        <v>646.0</v>
      </c>
      <c r="M347" s="25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0" customHeight="1">
      <c r="A348" s="1"/>
      <c r="B348" s="20">
        <v>517.0</v>
      </c>
      <c r="C348" s="20" t="s">
        <v>26</v>
      </c>
      <c r="D348" s="1" t="s">
        <v>60</v>
      </c>
      <c r="E348" s="21">
        <v>486153.0</v>
      </c>
      <c r="F348" s="22">
        <v>482060.0</v>
      </c>
      <c r="G348" s="22">
        <v>4093.0</v>
      </c>
      <c r="H348" s="22">
        <f t="shared" si="175"/>
        <v>486153</v>
      </c>
      <c r="I348" s="22">
        <f t="shared" si="176"/>
        <v>0</v>
      </c>
      <c r="J348" s="23">
        <f t="shared" si="177"/>
        <v>1</v>
      </c>
      <c r="K348" s="21">
        <f t="shared" si="178"/>
        <v>0</v>
      </c>
      <c r="L348" s="25">
        <v>0.0</v>
      </c>
      <c r="M348" s="25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0" customHeight="1">
      <c r="A349" s="1"/>
      <c r="B349" s="20">
        <v>517.0</v>
      </c>
      <c r="C349" s="20" t="s">
        <v>27</v>
      </c>
      <c r="D349" s="1" t="s">
        <v>60</v>
      </c>
      <c r="E349" s="22">
        <v>492810.0</v>
      </c>
      <c r="F349" s="22">
        <v>487456.0</v>
      </c>
      <c r="G349" s="22">
        <v>5354.0</v>
      </c>
      <c r="H349" s="22">
        <f t="shared" si="175"/>
        <v>492810</v>
      </c>
      <c r="I349" s="22">
        <f t="shared" si="176"/>
        <v>0</v>
      </c>
      <c r="J349" s="23">
        <f t="shared" si="177"/>
        <v>1</v>
      </c>
      <c r="K349" s="21">
        <f t="shared" si="178"/>
        <v>0</v>
      </c>
      <c r="L349" s="24">
        <v>592.92</v>
      </c>
      <c r="M349" s="24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0" customHeight="1">
      <c r="A350" s="26"/>
      <c r="B350" s="27"/>
      <c r="C350" s="27"/>
      <c r="D350" s="28" t="s">
        <v>28</v>
      </c>
      <c r="E350" s="29">
        <f t="shared" ref="E350:I350" si="179">SUM(E341:E349)/9</f>
        <v>421814.3333</v>
      </c>
      <c r="F350" s="29">
        <f t="shared" si="179"/>
        <v>394023.3333</v>
      </c>
      <c r="G350" s="29">
        <f t="shared" si="179"/>
        <v>27516.44444</v>
      </c>
      <c r="H350" s="29">
        <f t="shared" si="179"/>
        <v>421539.7778</v>
      </c>
      <c r="I350" s="29">
        <f t="shared" si="179"/>
        <v>274.5555556</v>
      </c>
      <c r="J350" s="30">
        <f t="shared" si="177"/>
        <v>0.999349108</v>
      </c>
      <c r="K350" s="29">
        <f t="shared" ref="K350:L350" si="180">SUM(K341:K349)/9</f>
        <v>54.91111111</v>
      </c>
      <c r="L350" s="31">
        <f t="shared" si="180"/>
        <v>1701.943333</v>
      </c>
      <c r="M350" s="31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8.0" customHeight="1">
      <c r="A351" s="26"/>
      <c r="B351" s="27"/>
      <c r="C351" s="27"/>
      <c r="D351" s="28"/>
      <c r="E351" s="29"/>
      <c r="F351" s="29"/>
      <c r="G351" s="29"/>
      <c r="H351" s="29"/>
      <c r="I351" s="29"/>
      <c r="J351" s="30"/>
      <c r="K351" s="29"/>
      <c r="L351" s="31"/>
      <c r="M351" s="31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45.75" customHeight="1">
      <c r="A352" s="8"/>
      <c r="B352" s="9" t="s">
        <v>0</v>
      </c>
      <c r="C352" s="9" t="s">
        <v>1</v>
      </c>
      <c r="D352" s="10" t="s">
        <v>2</v>
      </c>
      <c r="E352" s="11" t="s">
        <v>3</v>
      </c>
      <c r="F352" s="12" t="s">
        <v>4</v>
      </c>
      <c r="G352" s="12" t="s">
        <v>5</v>
      </c>
      <c r="H352" s="13" t="s">
        <v>6</v>
      </c>
      <c r="I352" s="13" t="s">
        <v>7</v>
      </c>
      <c r="J352" s="14" t="s">
        <v>8</v>
      </c>
      <c r="K352" s="13" t="s">
        <v>9</v>
      </c>
      <c r="L352" s="15" t="s">
        <v>10</v>
      </c>
      <c r="M352" s="32"/>
      <c r="N352" s="33"/>
      <c r="O352" s="17"/>
      <c r="P352" s="34"/>
      <c r="Q352" s="17"/>
      <c r="R352" s="18"/>
      <c r="S352" s="19"/>
      <c r="T352" s="8"/>
      <c r="U352" s="8"/>
      <c r="V352" s="8"/>
      <c r="W352" s="8"/>
      <c r="X352" s="8"/>
      <c r="Y352" s="8"/>
      <c r="Z352" s="8"/>
    </row>
    <row r="353" ht="18.0" customHeight="1">
      <c r="A353" s="1"/>
      <c r="B353" s="20">
        <v>524.0</v>
      </c>
      <c r="C353" s="20" t="s">
        <v>15</v>
      </c>
      <c r="D353" s="1" t="s">
        <v>61</v>
      </c>
      <c r="E353" s="21">
        <v>1.42955357E8</v>
      </c>
      <c r="F353" s="22">
        <v>5.12618E7</v>
      </c>
      <c r="G353" s="22">
        <v>9.0909057E7</v>
      </c>
      <c r="H353" s="22">
        <f t="shared" ref="H353:H361" si="181">SUM(F353+G353)</f>
        <v>142170857</v>
      </c>
      <c r="I353" s="22">
        <f t="shared" ref="I353:I361" si="182">SUM(E353-H353)</f>
        <v>784500</v>
      </c>
      <c r="J353" s="23">
        <f t="shared" ref="J353:J362" si="183">SUM(H353/E353)</f>
        <v>0.9945122728</v>
      </c>
      <c r="K353" s="21">
        <f t="shared" ref="K353:K361" si="184">SUM(I353*0.2)</f>
        <v>156900</v>
      </c>
      <c r="L353" s="24">
        <v>204771.61000000002</v>
      </c>
      <c r="M353" s="24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0" customHeight="1">
      <c r="A354" s="1"/>
      <c r="B354" s="20">
        <v>524.0</v>
      </c>
      <c r="C354" s="20" t="s">
        <v>20</v>
      </c>
      <c r="D354" s="1" t="s">
        <v>61</v>
      </c>
      <c r="E354" s="21">
        <v>1.42253857E8</v>
      </c>
      <c r="F354" s="22">
        <v>5.11666E7</v>
      </c>
      <c r="G354" s="22">
        <v>9.0793857E7</v>
      </c>
      <c r="H354" s="22">
        <f t="shared" si="181"/>
        <v>141960457</v>
      </c>
      <c r="I354" s="22">
        <f t="shared" si="182"/>
        <v>293400</v>
      </c>
      <c r="J354" s="23">
        <f t="shared" si="183"/>
        <v>0.99793749</v>
      </c>
      <c r="K354" s="21">
        <f t="shared" si="184"/>
        <v>58680</v>
      </c>
      <c r="L354" s="24">
        <v>197819.54</v>
      </c>
      <c r="M354" s="24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0" customHeight="1">
      <c r="A355" s="1"/>
      <c r="B355" s="20">
        <v>524.0</v>
      </c>
      <c r="C355" s="20" t="s">
        <v>21</v>
      </c>
      <c r="D355" s="1" t="s">
        <v>61</v>
      </c>
      <c r="E355" s="21">
        <v>1.346571E8</v>
      </c>
      <c r="F355" s="22">
        <v>4.47149E7</v>
      </c>
      <c r="G355" s="22">
        <v>8.92453E7</v>
      </c>
      <c r="H355" s="22">
        <f t="shared" si="181"/>
        <v>133960200</v>
      </c>
      <c r="I355" s="22">
        <f t="shared" si="182"/>
        <v>696900</v>
      </c>
      <c r="J355" s="23">
        <f t="shared" si="183"/>
        <v>0.9948246323</v>
      </c>
      <c r="K355" s="21">
        <f t="shared" si="184"/>
        <v>139380</v>
      </c>
      <c r="L355" s="24">
        <v>239134.25</v>
      </c>
      <c r="M355" s="24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0" customHeight="1">
      <c r="A356" s="1"/>
      <c r="B356" s="20">
        <v>524.0</v>
      </c>
      <c r="C356" s="20" t="s">
        <v>22</v>
      </c>
      <c r="D356" s="1" t="s">
        <v>61</v>
      </c>
      <c r="E356" s="21">
        <v>1.346571E8</v>
      </c>
      <c r="F356" s="22">
        <v>4.47149E7</v>
      </c>
      <c r="G356" s="22">
        <v>8.92453E7</v>
      </c>
      <c r="H356" s="22">
        <f t="shared" si="181"/>
        <v>133960200</v>
      </c>
      <c r="I356" s="22">
        <f t="shared" si="182"/>
        <v>696900</v>
      </c>
      <c r="J356" s="23">
        <f t="shared" si="183"/>
        <v>0.9948246323</v>
      </c>
      <c r="K356" s="21">
        <f t="shared" si="184"/>
        <v>139380</v>
      </c>
      <c r="L356" s="24">
        <v>160653.99</v>
      </c>
      <c r="M356" s="24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0" customHeight="1">
      <c r="A357" s="1"/>
      <c r="B357" s="20">
        <v>524.0</v>
      </c>
      <c r="C357" s="20" t="s">
        <v>23</v>
      </c>
      <c r="D357" s="1" t="s">
        <v>61</v>
      </c>
      <c r="E357" s="21">
        <v>6.05522E7</v>
      </c>
      <c r="F357" s="22">
        <v>4.30845E7</v>
      </c>
      <c r="G357" s="22">
        <v>1.68021E7</v>
      </c>
      <c r="H357" s="22">
        <f t="shared" si="181"/>
        <v>59886600</v>
      </c>
      <c r="I357" s="22">
        <f t="shared" si="182"/>
        <v>665600</v>
      </c>
      <c r="J357" s="23">
        <f t="shared" si="183"/>
        <v>0.9890078313</v>
      </c>
      <c r="K357" s="21">
        <f t="shared" si="184"/>
        <v>133120</v>
      </c>
      <c r="L357" s="24">
        <v>128657.0</v>
      </c>
      <c r="M357" s="24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0" customHeight="1">
      <c r="A358" s="1"/>
      <c r="B358" s="20">
        <v>524.0</v>
      </c>
      <c r="C358" s="20" t="s">
        <v>24</v>
      </c>
      <c r="D358" s="1" t="s">
        <v>61</v>
      </c>
      <c r="E358" s="21">
        <v>5.6812702E7</v>
      </c>
      <c r="F358" s="22">
        <v>4.3343437E7</v>
      </c>
      <c r="G358" s="22">
        <v>1.2712802E7</v>
      </c>
      <c r="H358" s="22">
        <f t="shared" si="181"/>
        <v>56056239</v>
      </c>
      <c r="I358" s="22">
        <f t="shared" si="182"/>
        <v>756463</v>
      </c>
      <c r="J358" s="23">
        <f t="shared" si="183"/>
        <v>0.986684967</v>
      </c>
      <c r="K358" s="21">
        <f t="shared" si="184"/>
        <v>151292.6</v>
      </c>
      <c r="L358" s="24">
        <v>147218.0</v>
      </c>
      <c r="M358" s="24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0" customHeight="1">
      <c r="A359" s="1"/>
      <c r="B359" s="20">
        <v>524.0</v>
      </c>
      <c r="C359" s="20" t="s">
        <v>25</v>
      </c>
      <c r="D359" s="1" t="s">
        <v>61</v>
      </c>
      <c r="E359" s="21">
        <v>5.506328E7</v>
      </c>
      <c r="F359" s="22">
        <v>4.745265E7</v>
      </c>
      <c r="G359" s="22">
        <v>6943740.0</v>
      </c>
      <c r="H359" s="22">
        <f t="shared" si="181"/>
        <v>54396390</v>
      </c>
      <c r="I359" s="22">
        <f t="shared" si="182"/>
        <v>666890</v>
      </c>
      <c r="J359" s="23">
        <f t="shared" si="183"/>
        <v>0.9878886619</v>
      </c>
      <c r="K359" s="21">
        <f t="shared" si="184"/>
        <v>133378</v>
      </c>
      <c r="L359" s="25">
        <v>156021.0</v>
      </c>
      <c r="M359" s="25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0" customHeight="1">
      <c r="A360" s="1"/>
      <c r="B360" s="20">
        <v>524.0</v>
      </c>
      <c r="C360" s="20" t="s">
        <v>26</v>
      </c>
      <c r="D360" s="1" t="s">
        <v>61</v>
      </c>
      <c r="E360" s="21">
        <v>5.62455E7</v>
      </c>
      <c r="F360" s="22">
        <v>4.53925E7</v>
      </c>
      <c r="G360" s="22">
        <v>1.02321E7</v>
      </c>
      <c r="H360" s="22">
        <f t="shared" si="181"/>
        <v>55624600</v>
      </c>
      <c r="I360" s="22">
        <f t="shared" si="182"/>
        <v>620900</v>
      </c>
      <c r="J360" s="23">
        <f t="shared" si="183"/>
        <v>0.9889608946</v>
      </c>
      <c r="K360" s="21">
        <f t="shared" si="184"/>
        <v>124180</v>
      </c>
      <c r="L360" s="24">
        <v>151626.13999999998</v>
      </c>
      <c r="M360" s="24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0" customHeight="1">
      <c r="A361" s="1"/>
      <c r="B361" s="20">
        <v>524.0</v>
      </c>
      <c r="C361" s="20" t="s">
        <v>27</v>
      </c>
      <c r="D361" s="1" t="s">
        <v>61</v>
      </c>
      <c r="E361" s="22">
        <v>4.093016569999999E7</v>
      </c>
      <c r="F361" s="22">
        <v>3.852763483E7</v>
      </c>
      <c r="G361" s="22">
        <v>2081095.6400000001</v>
      </c>
      <c r="H361" s="22">
        <f t="shared" si="181"/>
        <v>40608730.47</v>
      </c>
      <c r="I361" s="22">
        <f t="shared" si="182"/>
        <v>321435.23</v>
      </c>
      <c r="J361" s="23">
        <f t="shared" si="183"/>
        <v>0.9921467401</v>
      </c>
      <c r="K361" s="21">
        <f t="shared" si="184"/>
        <v>64287.046</v>
      </c>
      <c r="L361" s="24">
        <v>136399.25</v>
      </c>
      <c r="M361" s="24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0" customHeight="1">
      <c r="A362" s="26"/>
      <c r="B362" s="27"/>
      <c r="C362" s="27"/>
      <c r="D362" s="28" t="s">
        <v>28</v>
      </c>
      <c r="E362" s="29">
        <f t="shared" ref="E362:I362" si="185">SUM(E353:E361)/9</f>
        <v>91569695.74</v>
      </c>
      <c r="F362" s="29">
        <f t="shared" si="185"/>
        <v>45517657.98</v>
      </c>
      <c r="G362" s="29">
        <f t="shared" si="185"/>
        <v>45440594.63</v>
      </c>
      <c r="H362" s="29">
        <f t="shared" si="185"/>
        <v>90958252.61</v>
      </c>
      <c r="I362" s="29">
        <f t="shared" si="185"/>
        <v>611443.1367</v>
      </c>
      <c r="J362" s="30">
        <f t="shared" si="183"/>
        <v>0.9933226475</v>
      </c>
      <c r="K362" s="29">
        <f t="shared" ref="K362:L362" si="186">SUM(K353:K361)/9</f>
        <v>122288.6273</v>
      </c>
      <c r="L362" s="31">
        <f t="shared" si="186"/>
        <v>169144.5311</v>
      </c>
      <c r="M362" s="31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8.0" customHeight="1">
      <c r="A363" s="26"/>
      <c r="B363" s="27"/>
      <c r="C363" s="27"/>
      <c r="D363" s="28"/>
      <c r="E363" s="29"/>
      <c r="F363" s="29"/>
      <c r="G363" s="29"/>
      <c r="H363" s="29"/>
      <c r="I363" s="29"/>
      <c r="J363" s="30"/>
      <c r="K363" s="29"/>
      <c r="L363" s="31"/>
      <c r="M363" s="31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45.75" customHeight="1">
      <c r="A364" s="8"/>
      <c r="B364" s="9" t="s">
        <v>0</v>
      </c>
      <c r="C364" s="9" t="s">
        <v>1</v>
      </c>
      <c r="D364" s="10" t="s">
        <v>2</v>
      </c>
      <c r="E364" s="11" t="s">
        <v>3</v>
      </c>
      <c r="F364" s="12" t="s">
        <v>4</v>
      </c>
      <c r="G364" s="12" t="s">
        <v>5</v>
      </c>
      <c r="H364" s="13" t="s">
        <v>6</v>
      </c>
      <c r="I364" s="13" t="s">
        <v>7</v>
      </c>
      <c r="J364" s="14" t="s">
        <v>8</v>
      </c>
      <c r="K364" s="13" t="s">
        <v>9</v>
      </c>
      <c r="L364" s="15" t="s">
        <v>10</v>
      </c>
      <c r="M364" s="32"/>
      <c r="N364" s="33"/>
      <c r="O364" s="17"/>
      <c r="P364" s="34"/>
      <c r="Q364" s="17"/>
      <c r="R364" s="18"/>
      <c r="S364" s="19"/>
      <c r="T364" s="8"/>
      <c r="U364" s="8"/>
      <c r="V364" s="8"/>
      <c r="W364" s="8"/>
      <c r="X364" s="8"/>
      <c r="Y364" s="8"/>
      <c r="Z364" s="8"/>
    </row>
    <row r="365" ht="18.0" customHeight="1">
      <c r="A365" s="1"/>
      <c r="B365" s="20">
        <v>528.0</v>
      </c>
      <c r="C365" s="20" t="s">
        <v>15</v>
      </c>
      <c r="D365" s="1" t="s">
        <v>62</v>
      </c>
      <c r="E365" s="21">
        <v>4.342908E7</v>
      </c>
      <c r="F365" s="22">
        <v>4.2904975E7</v>
      </c>
      <c r="G365" s="22">
        <v>45005.0</v>
      </c>
      <c r="H365" s="22">
        <f t="shared" ref="H365:H373" si="187">SUM(F365+G365)</f>
        <v>42949980</v>
      </c>
      <c r="I365" s="22">
        <f t="shared" ref="I365:I373" si="188">SUM(E365-H365)</f>
        <v>479100</v>
      </c>
      <c r="J365" s="23">
        <f t="shared" ref="J365:J374" si="189">SUM(H365/E365)</f>
        <v>0.9889682213</v>
      </c>
      <c r="K365" s="21">
        <f t="shared" ref="K365:K373" si="190">SUM(I365*0.2)</f>
        <v>95820</v>
      </c>
      <c r="L365" s="24">
        <v>172247.74</v>
      </c>
      <c r="M365" s="24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0" customHeight="1">
      <c r="A366" s="1"/>
      <c r="B366" s="20">
        <v>528.0</v>
      </c>
      <c r="C366" s="20" t="s">
        <v>20</v>
      </c>
      <c r="D366" s="1" t="s">
        <v>62</v>
      </c>
      <c r="E366" s="21">
        <v>3.942908E7</v>
      </c>
      <c r="F366" s="22">
        <v>3.8904975E7</v>
      </c>
      <c r="G366" s="22">
        <v>45005.0</v>
      </c>
      <c r="H366" s="22">
        <f t="shared" si="187"/>
        <v>38949980</v>
      </c>
      <c r="I366" s="22">
        <f t="shared" si="188"/>
        <v>479100</v>
      </c>
      <c r="J366" s="23">
        <f t="shared" si="189"/>
        <v>0.9878490698</v>
      </c>
      <c r="K366" s="21">
        <f t="shared" si="190"/>
        <v>95820</v>
      </c>
      <c r="L366" s="24">
        <v>10987.990000000002</v>
      </c>
      <c r="M366" s="24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0" customHeight="1">
      <c r="A367" s="1"/>
      <c r="B367" s="20">
        <v>528.0</v>
      </c>
      <c r="C367" s="20" t="s">
        <v>21</v>
      </c>
      <c r="D367" s="1" t="s">
        <v>62</v>
      </c>
      <c r="E367" s="21">
        <v>2.797905E7</v>
      </c>
      <c r="F367" s="22">
        <v>2.790675E7</v>
      </c>
      <c r="G367" s="22">
        <v>45000.0</v>
      </c>
      <c r="H367" s="22">
        <f t="shared" si="187"/>
        <v>27951750</v>
      </c>
      <c r="I367" s="22">
        <f t="shared" si="188"/>
        <v>27300</v>
      </c>
      <c r="J367" s="23">
        <f t="shared" si="189"/>
        <v>0.9990242699</v>
      </c>
      <c r="K367" s="21">
        <f t="shared" si="190"/>
        <v>5460</v>
      </c>
      <c r="L367" s="24">
        <v>10243.93</v>
      </c>
      <c r="M367" s="24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0" customHeight="1">
      <c r="A368" s="1"/>
      <c r="B368" s="20">
        <v>528.0</v>
      </c>
      <c r="C368" s="20" t="s">
        <v>22</v>
      </c>
      <c r="D368" s="1" t="s">
        <v>62</v>
      </c>
      <c r="E368" s="21">
        <v>2.597905E7</v>
      </c>
      <c r="F368" s="22">
        <v>2.590495E7</v>
      </c>
      <c r="G368" s="22">
        <v>45000.0</v>
      </c>
      <c r="H368" s="22">
        <f t="shared" si="187"/>
        <v>25949950</v>
      </c>
      <c r="I368" s="22">
        <f t="shared" si="188"/>
        <v>29100</v>
      </c>
      <c r="J368" s="23">
        <f t="shared" si="189"/>
        <v>0.9988798667</v>
      </c>
      <c r="K368" s="21">
        <f t="shared" si="190"/>
        <v>5820</v>
      </c>
      <c r="L368" s="24">
        <v>5960.049999999999</v>
      </c>
      <c r="M368" s="24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0" customHeight="1">
      <c r="A369" s="1"/>
      <c r="B369" s="20">
        <v>528.0</v>
      </c>
      <c r="C369" s="20" t="s">
        <v>23</v>
      </c>
      <c r="D369" s="1" t="s">
        <v>62</v>
      </c>
      <c r="E369" s="21">
        <v>2.597905E7</v>
      </c>
      <c r="F369" s="22">
        <v>2.590495E7</v>
      </c>
      <c r="G369" s="22">
        <v>45000.0</v>
      </c>
      <c r="H369" s="22">
        <f t="shared" si="187"/>
        <v>25949950</v>
      </c>
      <c r="I369" s="22">
        <f t="shared" si="188"/>
        <v>29100</v>
      </c>
      <c r="J369" s="23">
        <f t="shared" si="189"/>
        <v>0.9988798667</v>
      </c>
      <c r="K369" s="21">
        <f t="shared" si="190"/>
        <v>5820</v>
      </c>
      <c r="L369" s="24">
        <v>11022.0</v>
      </c>
      <c r="M369" s="24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0" customHeight="1">
      <c r="A370" s="1"/>
      <c r="B370" s="20">
        <v>528.0</v>
      </c>
      <c r="C370" s="20" t="s">
        <v>24</v>
      </c>
      <c r="D370" s="1" t="s">
        <v>62</v>
      </c>
      <c r="E370" s="21">
        <v>2.68818E7</v>
      </c>
      <c r="F370" s="22">
        <v>2.67038E7</v>
      </c>
      <c r="G370" s="22">
        <v>138600.0</v>
      </c>
      <c r="H370" s="22">
        <f t="shared" si="187"/>
        <v>26842400</v>
      </c>
      <c r="I370" s="22">
        <f t="shared" si="188"/>
        <v>39400</v>
      </c>
      <c r="J370" s="23">
        <f t="shared" si="189"/>
        <v>0.9985343243</v>
      </c>
      <c r="K370" s="21">
        <f t="shared" si="190"/>
        <v>7880</v>
      </c>
      <c r="L370" s="24">
        <v>0.0</v>
      </c>
      <c r="M370" s="24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0" customHeight="1">
      <c r="A371" s="1"/>
      <c r="B371" s="20">
        <v>528.0</v>
      </c>
      <c r="C371" s="20" t="s">
        <v>25</v>
      </c>
      <c r="D371" s="1" t="s">
        <v>62</v>
      </c>
      <c r="E371" s="22">
        <v>2.61245E7</v>
      </c>
      <c r="F371" s="22">
        <v>2.6050395E7</v>
      </c>
      <c r="G371" s="22">
        <v>53355.0</v>
      </c>
      <c r="H371" s="22">
        <f t="shared" si="187"/>
        <v>26103750</v>
      </c>
      <c r="I371" s="22">
        <f t="shared" si="188"/>
        <v>20750</v>
      </c>
      <c r="J371" s="23">
        <f t="shared" si="189"/>
        <v>0.9992057264</v>
      </c>
      <c r="K371" s="21">
        <f t="shared" si="190"/>
        <v>4150</v>
      </c>
      <c r="L371" s="25">
        <v>1654.0</v>
      </c>
      <c r="M371" s="25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0" customHeight="1">
      <c r="A372" s="1"/>
      <c r="B372" s="20">
        <v>528.0</v>
      </c>
      <c r="C372" s="20" t="s">
        <v>26</v>
      </c>
      <c r="D372" s="1" t="s">
        <v>62</v>
      </c>
      <c r="E372" s="22">
        <v>3.03191E7</v>
      </c>
      <c r="F372" s="22">
        <v>3.0244995E7</v>
      </c>
      <c r="G372" s="22">
        <v>61755.0</v>
      </c>
      <c r="H372" s="22">
        <f t="shared" si="187"/>
        <v>30306750</v>
      </c>
      <c r="I372" s="22">
        <f t="shared" si="188"/>
        <v>12350</v>
      </c>
      <c r="J372" s="23">
        <f t="shared" si="189"/>
        <v>0.999592666</v>
      </c>
      <c r="K372" s="21">
        <f t="shared" si="190"/>
        <v>2470</v>
      </c>
      <c r="L372" s="24">
        <v>282.5</v>
      </c>
      <c r="M372" s="24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0" customHeight="1">
      <c r="A373" s="1"/>
      <c r="B373" s="20">
        <v>528.0</v>
      </c>
      <c r="C373" s="20" t="s">
        <v>27</v>
      </c>
      <c r="D373" s="1" t="s">
        <v>62</v>
      </c>
      <c r="E373" s="22">
        <v>3.03191E7</v>
      </c>
      <c r="F373" s="22">
        <v>3.0244995E7</v>
      </c>
      <c r="G373" s="22">
        <v>61755.0</v>
      </c>
      <c r="H373" s="22">
        <f t="shared" si="187"/>
        <v>30306750</v>
      </c>
      <c r="I373" s="22">
        <f t="shared" si="188"/>
        <v>12350</v>
      </c>
      <c r="J373" s="23">
        <f t="shared" si="189"/>
        <v>0.999592666</v>
      </c>
      <c r="K373" s="21">
        <f t="shared" si="190"/>
        <v>2470</v>
      </c>
      <c r="L373" s="24">
        <v>2330.46</v>
      </c>
      <c r="M373" s="24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0" customHeight="1">
      <c r="A374" s="26"/>
      <c r="B374" s="27"/>
      <c r="C374" s="27"/>
      <c r="D374" s="28" t="s">
        <v>28</v>
      </c>
      <c r="E374" s="29">
        <f t="shared" ref="E374:I374" si="191">SUM(E365:E373)/9</f>
        <v>30715534.44</v>
      </c>
      <c r="F374" s="29">
        <f t="shared" si="191"/>
        <v>30530087.22</v>
      </c>
      <c r="G374" s="29">
        <f t="shared" si="191"/>
        <v>60052.77778</v>
      </c>
      <c r="H374" s="29">
        <f t="shared" si="191"/>
        <v>30590140</v>
      </c>
      <c r="I374" s="29">
        <f t="shared" si="191"/>
        <v>125394.4444</v>
      </c>
      <c r="J374" s="30">
        <f t="shared" si="189"/>
        <v>0.9959175562</v>
      </c>
      <c r="K374" s="29">
        <f t="shared" ref="K374:L374" si="192">SUM(K365:K373)/9</f>
        <v>25078.88889</v>
      </c>
      <c r="L374" s="31">
        <f t="shared" si="192"/>
        <v>23858.74111</v>
      </c>
      <c r="M374" s="31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8.0" customHeight="1">
      <c r="A375" s="26"/>
      <c r="B375" s="27"/>
      <c r="C375" s="27"/>
      <c r="D375" s="28"/>
      <c r="E375" s="29"/>
      <c r="F375" s="29"/>
      <c r="G375" s="29"/>
      <c r="H375" s="29"/>
      <c r="I375" s="29"/>
      <c r="J375" s="30"/>
      <c r="K375" s="29"/>
      <c r="L375" s="31"/>
      <c r="M375" s="31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45.75" customHeight="1">
      <c r="A376" s="8"/>
      <c r="B376" s="9" t="s">
        <v>0</v>
      </c>
      <c r="C376" s="9" t="s">
        <v>1</v>
      </c>
      <c r="D376" s="10" t="s">
        <v>2</v>
      </c>
      <c r="E376" s="11" t="s">
        <v>3</v>
      </c>
      <c r="F376" s="12" t="s">
        <v>4</v>
      </c>
      <c r="G376" s="12" t="s">
        <v>5</v>
      </c>
      <c r="H376" s="13" t="s">
        <v>6</v>
      </c>
      <c r="I376" s="13" t="s">
        <v>7</v>
      </c>
      <c r="J376" s="14" t="s">
        <v>8</v>
      </c>
      <c r="K376" s="13" t="s">
        <v>9</v>
      </c>
      <c r="L376" s="15" t="s">
        <v>10</v>
      </c>
      <c r="M376" s="32"/>
      <c r="N376" s="33"/>
      <c r="O376" s="17"/>
      <c r="P376" s="34"/>
      <c r="Q376" s="17"/>
      <c r="R376" s="18"/>
      <c r="S376" s="19"/>
      <c r="T376" s="8"/>
      <c r="U376" s="8"/>
      <c r="V376" s="8"/>
      <c r="W376" s="8"/>
      <c r="X376" s="8"/>
      <c r="Y376" s="8"/>
      <c r="Z376" s="8"/>
    </row>
    <row r="377" ht="18.0" customHeight="1">
      <c r="A377" s="1"/>
      <c r="B377" s="20">
        <v>532.0</v>
      </c>
      <c r="C377" s="20" t="s">
        <v>15</v>
      </c>
      <c r="D377" s="1" t="s">
        <v>63</v>
      </c>
      <c r="E377" s="21">
        <v>2.891491E8</v>
      </c>
      <c r="F377" s="22">
        <v>1.494923E8</v>
      </c>
      <c r="G377" s="22">
        <v>1.25331206E8</v>
      </c>
      <c r="H377" s="22">
        <f t="shared" ref="H377:H385" si="193">SUM(F377+G377)</f>
        <v>274823506</v>
      </c>
      <c r="I377" s="22">
        <f t="shared" ref="I377:I385" si="194">SUM(E377-H377)</f>
        <v>14325594</v>
      </c>
      <c r="J377" s="23">
        <f t="shared" ref="J377:J386" si="195">SUM(H377/E377)</f>
        <v>0.9504560312</v>
      </c>
      <c r="K377" s="21">
        <f t="shared" ref="K377:K385" si="196">SUM(I377*0.2)</f>
        <v>2865118.8</v>
      </c>
      <c r="L377" s="24">
        <v>2152965.55</v>
      </c>
      <c r="M377" s="24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0" customHeight="1">
      <c r="A378" s="1"/>
      <c r="B378" s="20">
        <v>532.0</v>
      </c>
      <c r="C378" s="20" t="s">
        <v>20</v>
      </c>
      <c r="D378" s="1" t="s">
        <v>63</v>
      </c>
      <c r="E378" s="21">
        <v>2.971787E8</v>
      </c>
      <c r="F378" s="22">
        <v>1.665839E8</v>
      </c>
      <c r="G378" s="22">
        <v>1.15875E8</v>
      </c>
      <c r="H378" s="22">
        <f t="shared" si="193"/>
        <v>282458900</v>
      </c>
      <c r="I378" s="22">
        <f t="shared" si="194"/>
        <v>14719800</v>
      </c>
      <c r="J378" s="23">
        <f t="shared" si="195"/>
        <v>0.9504681863</v>
      </c>
      <c r="K378" s="21">
        <f t="shared" si="196"/>
        <v>2943960</v>
      </c>
      <c r="L378" s="24">
        <v>2314197.88</v>
      </c>
      <c r="M378" s="24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0" customHeight="1">
      <c r="A379" s="1"/>
      <c r="B379" s="20">
        <v>532.0</v>
      </c>
      <c r="C379" s="20" t="s">
        <v>21</v>
      </c>
      <c r="D379" s="1" t="s">
        <v>63</v>
      </c>
      <c r="E379" s="21">
        <v>3.046099E8</v>
      </c>
      <c r="F379" s="22">
        <v>1.641945E8</v>
      </c>
      <c r="G379" s="22">
        <v>1.250665E8</v>
      </c>
      <c r="H379" s="22">
        <f t="shared" si="193"/>
        <v>289261000</v>
      </c>
      <c r="I379" s="22">
        <f t="shared" si="194"/>
        <v>15348900</v>
      </c>
      <c r="J379" s="23">
        <f t="shared" si="195"/>
        <v>0.9496112897</v>
      </c>
      <c r="K379" s="21">
        <f t="shared" si="196"/>
        <v>3069780</v>
      </c>
      <c r="L379" s="24">
        <v>3141611.4799999995</v>
      </c>
      <c r="M379" s="24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0" customHeight="1">
      <c r="A380" s="1"/>
      <c r="B380" s="20">
        <v>532.0</v>
      </c>
      <c r="C380" s="20" t="s">
        <v>22</v>
      </c>
      <c r="D380" s="1" t="s">
        <v>63</v>
      </c>
      <c r="E380" s="21">
        <v>3.0789059118E8</v>
      </c>
      <c r="F380" s="22">
        <v>1.53624791E8</v>
      </c>
      <c r="G380" s="22">
        <v>1.39922448E8</v>
      </c>
      <c r="H380" s="22">
        <f t="shared" si="193"/>
        <v>293547239</v>
      </c>
      <c r="I380" s="22">
        <f t="shared" si="194"/>
        <v>14343352.18</v>
      </c>
      <c r="J380" s="23">
        <f t="shared" si="195"/>
        <v>0.9534141263</v>
      </c>
      <c r="K380" s="21">
        <f t="shared" si="196"/>
        <v>2868670.436</v>
      </c>
      <c r="L380" s="24">
        <v>2511265.28</v>
      </c>
      <c r="M380" s="24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0" customHeight="1">
      <c r="A381" s="1"/>
      <c r="B381" s="20">
        <v>532.0</v>
      </c>
      <c r="C381" s="20" t="s">
        <v>23</v>
      </c>
      <c r="D381" s="1" t="s">
        <v>63</v>
      </c>
      <c r="E381" s="21">
        <v>3.493008E8</v>
      </c>
      <c r="F381" s="22">
        <v>1.783304E8</v>
      </c>
      <c r="G381" s="22">
        <v>1.56280933E8</v>
      </c>
      <c r="H381" s="22">
        <f t="shared" si="193"/>
        <v>334611333</v>
      </c>
      <c r="I381" s="22">
        <f t="shared" si="194"/>
        <v>14689467</v>
      </c>
      <c r="J381" s="23">
        <f t="shared" si="195"/>
        <v>0.9579460826</v>
      </c>
      <c r="K381" s="21">
        <f t="shared" si="196"/>
        <v>2937893.4</v>
      </c>
      <c r="L381" s="24">
        <v>2017333.0</v>
      </c>
      <c r="M381" s="24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0" customHeight="1">
      <c r="A382" s="1"/>
      <c r="B382" s="20">
        <v>532.0</v>
      </c>
      <c r="C382" s="20" t="s">
        <v>24</v>
      </c>
      <c r="D382" s="1" t="s">
        <v>63</v>
      </c>
      <c r="E382" s="21">
        <v>3.721759E8</v>
      </c>
      <c r="F382" s="22">
        <v>1.12363108E8</v>
      </c>
      <c r="G382" s="22">
        <v>2.12082752E8</v>
      </c>
      <c r="H382" s="22">
        <f t="shared" si="193"/>
        <v>324445860</v>
      </c>
      <c r="I382" s="22">
        <f t="shared" si="194"/>
        <v>47730040</v>
      </c>
      <c r="J382" s="23">
        <f t="shared" si="195"/>
        <v>0.8717540819</v>
      </c>
      <c r="K382" s="21">
        <f t="shared" si="196"/>
        <v>9546008</v>
      </c>
      <c r="L382" s="24">
        <v>1820323.0</v>
      </c>
      <c r="M382" s="24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0" customHeight="1">
      <c r="A383" s="1"/>
      <c r="B383" s="20">
        <v>532.0</v>
      </c>
      <c r="C383" s="20" t="s">
        <v>25</v>
      </c>
      <c r="D383" s="1" t="s">
        <v>63</v>
      </c>
      <c r="E383" s="22">
        <v>3.816515E8</v>
      </c>
      <c r="F383" s="22">
        <v>1.063915E8</v>
      </c>
      <c r="G383" s="22">
        <v>2.60048E8</v>
      </c>
      <c r="H383" s="22">
        <f t="shared" si="193"/>
        <v>366439500</v>
      </c>
      <c r="I383" s="22">
        <f t="shared" si="194"/>
        <v>15212000</v>
      </c>
      <c r="J383" s="23">
        <f t="shared" si="195"/>
        <v>0.9601416476</v>
      </c>
      <c r="K383" s="21">
        <f t="shared" si="196"/>
        <v>3042400</v>
      </c>
      <c r="L383" s="25">
        <v>2763151.0</v>
      </c>
      <c r="M383" s="25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0" customHeight="1">
      <c r="A384" s="1"/>
      <c r="B384" s="20">
        <v>532.0</v>
      </c>
      <c r="C384" s="20" t="s">
        <v>26</v>
      </c>
      <c r="D384" s="1" t="s">
        <v>63</v>
      </c>
      <c r="E384" s="22">
        <v>2.769717522E9</v>
      </c>
      <c r="F384" s="22">
        <v>2.706207201E9</v>
      </c>
      <c r="G384" s="22">
        <v>2.79676E7</v>
      </c>
      <c r="H384" s="22">
        <f t="shared" si="193"/>
        <v>2734174801</v>
      </c>
      <c r="I384" s="22">
        <f t="shared" si="194"/>
        <v>35542721</v>
      </c>
      <c r="J384" s="23">
        <f t="shared" si="195"/>
        <v>0.9871673841</v>
      </c>
      <c r="K384" s="21">
        <f t="shared" si="196"/>
        <v>7108544.2</v>
      </c>
      <c r="L384" s="24">
        <v>1248985.2000000002</v>
      </c>
      <c r="M384" s="24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0" customHeight="1">
      <c r="A385" s="1"/>
      <c r="B385" s="20">
        <v>532.0</v>
      </c>
      <c r="C385" s="20" t="s">
        <v>27</v>
      </c>
      <c r="D385" s="1" t="s">
        <v>63</v>
      </c>
      <c r="E385" s="22">
        <v>3.061797E8</v>
      </c>
      <c r="F385" s="22">
        <v>2.3976175E8</v>
      </c>
      <c r="G385" s="22">
        <v>0.0</v>
      </c>
      <c r="H385" s="22">
        <f t="shared" si="193"/>
        <v>239761750</v>
      </c>
      <c r="I385" s="22">
        <f t="shared" si="194"/>
        <v>66417950</v>
      </c>
      <c r="J385" s="23">
        <f t="shared" si="195"/>
        <v>0.7830752659</v>
      </c>
      <c r="K385" s="21">
        <f t="shared" si="196"/>
        <v>13283590</v>
      </c>
      <c r="L385" s="24">
        <v>1661013.6900000002</v>
      </c>
      <c r="M385" s="24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0" customHeight="1">
      <c r="A386" s="26"/>
      <c r="B386" s="27"/>
      <c r="C386" s="27"/>
      <c r="D386" s="28" t="s">
        <v>28</v>
      </c>
      <c r="E386" s="29">
        <f t="shared" ref="E386:I386" si="197">SUM(E377:E385)/9</f>
        <v>597539301.5</v>
      </c>
      <c r="F386" s="29">
        <f t="shared" si="197"/>
        <v>441883272.2</v>
      </c>
      <c r="G386" s="29">
        <f t="shared" si="197"/>
        <v>129174937.7</v>
      </c>
      <c r="H386" s="29">
        <f t="shared" si="197"/>
        <v>571058209.9</v>
      </c>
      <c r="I386" s="29">
        <f t="shared" si="197"/>
        <v>26481091.58</v>
      </c>
      <c r="J386" s="30">
        <f t="shared" si="195"/>
        <v>0.9556830965</v>
      </c>
      <c r="K386" s="29">
        <f t="shared" ref="K386:L386" si="198">SUM(K377:K385)/9</f>
        <v>5296218.315</v>
      </c>
      <c r="L386" s="31">
        <f t="shared" si="198"/>
        <v>2181205.12</v>
      </c>
      <c r="M386" s="31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8.0" customHeight="1">
      <c r="A387" s="26"/>
      <c r="B387" s="27"/>
      <c r="C387" s="27"/>
      <c r="D387" s="28"/>
      <c r="E387" s="29"/>
      <c r="F387" s="29"/>
      <c r="G387" s="29"/>
      <c r="H387" s="29"/>
      <c r="I387" s="29"/>
      <c r="J387" s="30"/>
      <c r="K387" s="29"/>
      <c r="L387" s="31"/>
      <c r="M387" s="31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45.75" customHeight="1">
      <c r="A388" s="8"/>
      <c r="B388" s="9" t="s">
        <v>0</v>
      </c>
      <c r="C388" s="9" t="s">
        <v>1</v>
      </c>
      <c r="D388" s="10" t="s">
        <v>2</v>
      </c>
      <c r="E388" s="11" t="s">
        <v>3</v>
      </c>
      <c r="F388" s="12" t="s">
        <v>4</v>
      </c>
      <c r="G388" s="12" t="s">
        <v>5</v>
      </c>
      <c r="H388" s="13" t="s">
        <v>6</v>
      </c>
      <c r="I388" s="13" t="s">
        <v>7</v>
      </c>
      <c r="J388" s="14" t="s">
        <v>8</v>
      </c>
      <c r="K388" s="13" t="s">
        <v>9</v>
      </c>
      <c r="L388" s="15" t="s">
        <v>10</v>
      </c>
      <c r="M388" s="32"/>
      <c r="N388" s="33"/>
      <c r="O388" s="17"/>
      <c r="P388" s="34"/>
      <c r="Q388" s="17"/>
      <c r="R388" s="18"/>
      <c r="S388" s="19"/>
      <c r="T388" s="8"/>
      <c r="U388" s="8"/>
      <c r="V388" s="8"/>
      <c r="W388" s="8"/>
      <c r="X388" s="8"/>
      <c r="Y388" s="8"/>
      <c r="Z388" s="8"/>
    </row>
    <row r="389" ht="18.0" customHeight="1">
      <c r="A389" s="1"/>
      <c r="B389" s="20">
        <v>537.0</v>
      </c>
      <c r="C389" s="20" t="s">
        <v>15</v>
      </c>
      <c r="D389" s="1" t="s">
        <v>64</v>
      </c>
      <c r="E389" s="21">
        <v>9944500.0</v>
      </c>
      <c r="F389" s="22">
        <v>9098829.0</v>
      </c>
      <c r="G389" s="22">
        <v>844471.0</v>
      </c>
      <c r="H389" s="22">
        <f t="shared" ref="H389:H397" si="199">SUM(F389+G389)</f>
        <v>9943300</v>
      </c>
      <c r="I389" s="22">
        <f t="shared" ref="I389:I397" si="200">SUM(E389-H389)</f>
        <v>1200</v>
      </c>
      <c r="J389" s="23">
        <f t="shared" ref="J389:J398" si="201">SUM(H389/E389)</f>
        <v>0.9998793303</v>
      </c>
      <c r="K389" s="21">
        <f t="shared" ref="K389:K397" si="202">SUM(I389*0.2)</f>
        <v>240</v>
      </c>
      <c r="L389" s="24">
        <v>27051.09</v>
      </c>
      <c r="M389" s="24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0" customHeight="1">
      <c r="A390" s="1"/>
      <c r="B390" s="20">
        <v>537.0</v>
      </c>
      <c r="C390" s="20" t="s">
        <v>20</v>
      </c>
      <c r="D390" s="1" t="s">
        <v>64</v>
      </c>
      <c r="E390" s="21">
        <v>1.050125E7</v>
      </c>
      <c r="F390" s="22">
        <v>9544250.0</v>
      </c>
      <c r="G390" s="22">
        <v>938978.0</v>
      </c>
      <c r="H390" s="22">
        <f t="shared" si="199"/>
        <v>10483228</v>
      </c>
      <c r="I390" s="22">
        <f t="shared" si="200"/>
        <v>18022</v>
      </c>
      <c r="J390" s="23">
        <f t="shared" si="201"/>
        <v>0.9982838234</v>
      </c>
      <c r="K390" s="21">
        <f t="shared" si="202"/>
        <v>3604.4</v>
      </c>
      <c r="L390" s="24">
        <v>30413.61</v>
      </c>
      <c r="M390" s="24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0" customHeight="1">
      <c r="A391" s="1"/>
      <c r="B391" s="20">
        <v>537.0</v>
      </c>
      <c r="C391" s="20" t="s">
        <v>21</v>
      </c>
      <c r="D391" s="1" t="s">
        <v>64</v>
      </c>
      <c r="E391" s="21">
        <v>1.0405652E7</v>
      </c>
      <c r="F391" s="22">
        <v>9991000.0</v>
      </c>
      <c r="G391" s="22">
        <v>374752.0</v>
      </c>
      <c r="H391" s="22">
        <f t="shared" si="199"/>
        <v>10365752</v>
      </c>
      <c r="I391" s="22">
        <f t="shared" si="200"/>
        <v>39900</v>
      </c>
      <c r="J391" s="23">
        <f t="shared" si="201"/>
        <v>0.9961655454</v>
      </c>
      <c r="K391" s="21">
        <f t="shared" si="202"/>
        <v>7980</v>
      </c>
      <c r="L391" s="24">
        <v>24132.99</v>
      </c>
      <c r="M391" s="24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0" customHeight="1">
      <c r="A392" s="1"/>
      <c r="B392" s="20">
        <v>537.0</v>
      </c>
      <c r="C392" s="20" t="s">
        <v>22</v>
      </c>
      <c r="D392" s="1" t="s">
        <v>64</v>
      </c>
      <c r="E392" s="21">
        <v>1.13E7</v>
      </c>
      <c r="F392" s="22">
        <v>1.00019E7</v>
      </c>
      <c r="G392" s="22">
        <v>673813.0</v>
      </c>
      <c r="H392" s="22">
        <f t="shared" si="199"/>
        <v>10675713</v>
      </c>
      <c r="I392" s="22">
        <f t="shared" si="200"/>
        <v>624287</v>
      </c>
      <c r="J392" s="23">
        <f t="shared" si="201"/>
        <v>0.9447533628</v>
      </c>
      <c r="K392" s="21">
        <f t="shared" si="202"/>
        <v>124857.4</v>
      </c>
      <c r="L392" s="24">
        <v>42198.24999999999</v>
      </c>
      <c r="M392" s="24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0" customHeight="1">
      <c r="A393" s="1"/>
      <c r="B393" s="20">
        <v>537.0</v>
      </c>
      <c r="C393" s="20" t="s">
        <v>23</v>
      </c>
      <c r="D393" s="1" t="s">
        <v>64</v>
      </c>
      <c r="E393" s="21">
        <v>1.13E7</v>
      </c>
      <c r="F393" s="22">
        <v>1.00019E7</v>
      </c>
      <c r="G393" s="22">
        <v>673813.0</v>
      </c>
      <c r="H393" s="22">
        <f t="shared" si="199"/>
        <v>10675713</v>
      </c>
      <c r="I393" s="22">
        <f t="shared" si="200"/>
        <v>624287</v>
      </c>
      <c r="J393" s="23">
        <f t="shared" si="201"/>
        <v>0.9447533628</v>
      </c>
      <c r="K393" s="21">
        <f t="shared" si="202"/>
        <v>124857.4</v>
      </c>
      <c r="L393" s="24">
        <v>25537.0</v>
      </c>
      <c r="M393" s="24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0" customHeight="1">
      <c r="A394" s="1"/>
      <c r="B394" s="20">
        <v>537.0</v>
      </c>
      <c r="C394" s="20" t="s">
        <v>24</v>
      </c>
      <c r="D394" s="1" t="s">
        <v>64</v>
      </c>
      <c r="E394" s="21">
        <v>1.12184E7</v>
      </c>
      <c r="F394" s="22">
        <v>1.00229E7</v>
      </c>
      <c r="G394" s="22">
        <v>1154949.0</v>
      </c>
      <c r="H394" s="22">
        <f t="shared" si="199"/>
        <v>11177849</v>
      </c>
      <c r="I394" s="22">
        <f t="shared" si="200"/>
        <v>40551</v>
      </c>
      <c r="J394" s="23">
        <f t="shared" si="201"/>
        <v>0.9963853134</v>
      </c>
      <c r="K394" s="21">
        <f t="shared" si="202"/>
        <v>8110.2</v>
      </c>
      <c r="L394" s="24">
        <v>12104.0</v>
      </c>
      <c r="M394" s="24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0" customHeight="1">
      <c r="A395" s="1"/>
      <c r="B395" s="20">
        <v>537.0</v>
      </c>
      <c r="C395" s="20" t="s">
        <v>25</v>
      </c>
      <c r="D395" s="1" t="s">
        <v>64</v>
      </c>
      <c r="E395" s="21">
        <v>1.19E7</v>
      </c>
      <c r="F395" s="22">
        <v>1.06969E7</v>
      </c>
      <c r="G395" s="22">
        <v>1177100.0</v>
      </c>
      <c r="H395" s="22">
        <f t="shared" si="199"/>
        <v>11874000</v>
      </c>
      <c r="I395" s="22">
        <f t="shared" si="200"/>
        <v>26000</v>
      </c>
      <c r="J395" s="23">
        <f t="shared" si="201"/>
        <v>0.9978151261</v>
      </c>
      <c r="K395" s="21">
        <f t="shared" si="202"/>
        <v>5200</v>
      </c>
      <c r="L395" s="25">
        <v>58241.0</v>
      </c>
      <c r="M395" s="25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0" customHeight="1">
      <c r="A396" s="1"/>
      <c r="B396" s="20">
        <v>537.0</v>
      </c>
      <c r="C396" s="20" t="s">
        <v>26</v>
      </c>
      <c r="D396" s="1" t="s">
        <v>64</v>
      </c>
      <c r="E396" s="21">
        <v>1.25097E7</v>
      </c>
      <c r="F396" s="22">
        <v>1.11197E7</v>
      </c>
      <c r="G396" s="22">
        <v>1390000.0</v>
      </c>
      <c r="H396" s="22">
        <f t="shared" si="199"/>
        <v>12509700</v>
      </c>
      <c r="I396" s="22">
        <f t="shared" si="200"/>
        <v>0</v>
      </c>
      <c r="J396" s="23">
        <f t="shared" si="201"/>
        <v>1</v>
      </c>
      <c r="K396" s="21">
        <f t="shared" si="202"/>
        <v>0</v>
      </c>
      <c r="L396" s="24">
        <v>52677.27</v>
      </c>
      <c r="M396" s="24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0" customHeight="1">
      <c r="A397" s="1"/>
      <c r="B397" s="20">
        <v>537.0</v>
      </c>
      <c r="C397" s="20" t="s">
        <v>27</v>
      </c>
      <c r="D397" s="1" t="s">
        <v>64</v>
      </c>
      <c r="E397" s="22">
        <v>1.2031371E7</v>
      </c>
      <c r="F397" s="22">
        <v>1.0859066E7</v>
      </c>
      <c r="G397" s="22">
        <v>0.0</v>
      </c>
      <c r="H397" s="22">
        <f t="shared" si="199"/>
        <v>10859066</v>
      </c>
      <c r="I397" s="22">
        <f t="shared" si="200"/>
        <v>1172305</v>
      </c>
      <c r="J397" s="23">
        <f t="shared" si="201"/>
        <v>0.9025626423</v>
      </c>
      <c r="K397" s="21">
        <f t="shared" si="202"/>
        <v>234461</v>
      </c>
      <c r="L397" s="24">
        <v>119685.18</v>
      </c>
      <c r="M397" s="24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0" customHeight="1">
      <c r="A398" s="26"/>
      <c r="B398" s="27"/>
      <c r="C398" s="27"/>
      <c r="D398" s="28" t="s">
        <v>28</v>
      </c>
      <c r="E398" s="29">
        <f t="shared" ref="E398:I398" si="203">SUM(E389:E397)/9</f>
        <v>11234541.44</v>
      </c>
      <c r="F398" s="29">
        <f t="shared" si="203"/>
        <v>10148493.89</v>
      </c>
      <c r="G398" s="29">
        <f t="shared" si="203"/>
        <v>803097.3333</v>
      </c>
      <c r="H398" s="29">
        <f t="shared" si="203"/>
        <v>10951591.22</v>
      </c>
      <c r="I398" s="29">
        <f t="shared" si="203"/>
        <v>282950.2222</v>
      </c>
      <c r="J398" s="30">
        <f t="shared" si="201"/>
        <v>0.9748142616</v>
      </c>
      <c r="K398" s="29">
        <f t="shared" ref="K398:L398" si="204">SUM(K389:K397)/9</f>
        <v>56590.04444</v>
      </c>
      <c r="L398" s="31">
        <f t="shared" si="204"/>
        <v>43560.04333</v>
      </c>
      <c r="M398" s="31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8.0" customHeight="1">
      <c r="A399" s="26"/>
      <c r="B399" s="27"/>
      <c r="C399" s="27"/>
      <c r="D399" s="28"/>
      <c r="E399" s="29"/>
      <c r="F399" s="29"/>
      <c r="G399" s="29"/>
      <c r="H399" s="29"/>
      <c r="I399" s="29"/>
      <c r="J399" s="30"/>
      <c r="K399" s="29"/>
      <c r="L399" s="31"/>
      <c r="M399" s="31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45.75" customHeight="1">
      <c r="A400" s="8"/>
      <c r="B400" s="9" t="s">
        <v>0</v>
      </c>
      <c r="C400" s="9" t="s">
        <v>1</v>
      </c>
      <c r="D400" s="10" t="s">
        <v>2</v>
      </c>
      <c r="E400" s="11" t="s">
        <v>3</v>
      </c>
      <c r="F400" s="12" t="s">
        <v>4</v>
      </c>
      <c r="G400" s="12" t="s">
        <v>5</v>
      </c>
      <c r="H400" s="13" t="s">
        <v>6</v>
      </c>
      <c r="I400" s="13" t="s">
        <v>7</v>
      </c>
      <c r="J400" s="14" t="s">
        <v>8</v>
      </c>
      <c r="K400" s="13" t="s">
        <v>9</v>
      </c>
      <c r="L400" s="15" t="s">
        <v>10</v>
      </c>
      <c r="M400" s="32"/>
      <c r="N400" s="33"/>
      <c r="O400" s="17"/>
      <c r="P400" s="34"/>
      <c r="Q400" s="17"/>
      <c r="R400" s="18"/>
      <c r="S400" s="19"/>
      <c r="T400" s="8"/>
      <c r="U400" s="8"/>
      <c r="V400" s="8"/>
      <c r="W400" s="8"/>
      <c r="X400" s="8"/>
      <c r="Y400" s="8"/>
      <c r="Z400" s="8"/>
    </row>
    <row r="401" ht="18.0" customHeight="1">
      <c r="A401" s="1"/>
      <c r="B401" s="20">
        <v>541.0</v>
      </c>
      <c r="C401" s="20" t="s">
        <v>15</v>
      </c>
      <c r="D401" s="1" t="s">
        <v>65</v>
      </c>
      <c r="E401" s="21">
        <v>2.304736E7</v>
      </c>
      <c r="F401" s="22">
        <v>2.109436E7</v>
      </c>
      <c r="G401" s="22">
        <v>1106000.0</v>
      </c>
      <c r="H401" s="22">
        <f t="shared" ref="H401:H405" si="205">SUM(F401+G401)</f>
        <v>22200360</v>
      </c>
      <c r="I401" s="22">
        <f t="shared" ref="I401:I405" si="206">SUM(E401-H401)</f>
        <v>847000</v>
      </c>
      <c r="J401" s="23">
        <f t="shared" ref="J401:J405" si="207">SUM(H401/E401)</f>
        <v>0.9632495869</v>
      </c>
      <c r="K401" s="21">
        <f t="shared" ref="K401:K405" si="208">SUM(I401*0.2)</f>
        <v>169400</v>
      </c>
      <c r="L401" s="24">
        <v>417131.09</v>
      </c>
      <c r="M401" s="24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0" customHeight="1">
      <c r="A402" s="1"/>
      <c r="B402" s="20">
        <v>541.0</v>
      </c>
      <c r="C402" s="20" t="s">
        <v>20</v>
      </c>
      <c r="D402" s="1" t="s">
        <v>65</v>
      </c>
      <c r="E402" s="21">
        <v>2.41488E7</v>
      </c>
      <c r="F402" s="22">
        <v>2.14298E7</v>
      </c>
      <c r="G402" s="22">
        <v>900000.0</v>
      </c>
      <c r="H402" s="22">
        <f t="shared" si="205"/>
        <v>22329800</v>
      </c>
      <c r="I402" s="22">
        <f t="shared" si="206"/>
        <v>1819000</v>
      </c>
      <c r="J402" s="23">
        <f t="shared" si="207"/>
        <v>0.9246753462</v>
      </c>
      <c r="K402" s="21">
        <f t="shared" si="208"/>
        <v>363800</v>
      </c>
      <c r="L402" s="24">
        <v>483708.04</v>
      </c>
      <c r="M402" s="24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0" customHeight="1">
      <c r="A403" s="1"/>
      <c r="B403" s="20">
        <v>541.0</v>
      </c>
      <c r="C403" s="20" t="s">
        <v>21</v>
      </c>
      <c r="D403" s="1" t="s">
        <v>65</v>
      </c>
      <c r="E403" s="21">
        <v>2.44531E7</v>
      </c>
      <c r="F403" s="22">
        <v>2.14191E7</v>
      </c>
      <c r="G403" s="22">
        <v>1063900.0</v>
      </c>
      <c r="H403" s="22">
        <f t="shared" si="205"/>
        <v>22483000</v>
      </c>
      <c r="I403" s="22">
        <f t="shared" si="206"/>
        <v>1970100</v>
      </c>
      <c r="J403" s="23">
        <f t="shared" si="207"/>
        <v>0.9194335279</v>
      </c>
      <c r="K403" s="21">
        <f t="shared" si="208"/>
        <v>394020</v>
      </c>
      <c r="L403" s="24">
        <v>498548.65</v>
      </c>
      <c r="M403" s="24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0" customHeight="1">
      <c r="A404" s="1"/>
      <c r="B404" s="20">
        <v>541.0</v>
      </c>
      <c r="C404" s="20" t="s">
        <v>22</v>
      </c>
      <c r="D404" s="1" t="s">
        <v>65</v>
      </c>
      <c r="E404" s="21">
        <v>2.2474916E7</v>
      </c>
      <c r="F404" s="22">
        <v>1.6885927E7</v>
      </c>
      <c r="G404" s="22">
        <v>761404.0</v>
      </c>
      <c r="H404" s="22">
        <f t="shared" si="205"/>
        <v>17647331</v>
      </c>
      <c r="I404" s="22">
        <f t="shared" si="206"/>
        <v>4827585</v>
      </c>
      <c r="J404" s="23">
        <f t="shared" si="207"/>
        <v>0.7852011994</v>
      </c>
      <c r="K404" s="21">
        <f t="shared" si="208"/>
        <v>965517</v>
      </c>
      <c r="L404" s="24">
        <v>63279.97</v>
      </c>
      <c r="M404" s="24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0" customHeight="1">
      <c r="A405" s="1"/>
      <c r="B405" s="20">
        <v>541.0</v>
      </c>
      <c r="C405" s="20" t="s">
        <v>23</v>
      </c>
      <c r="D405" s="1" t="s">
        <v>65</v>
      </c>
      <c r="E405" s="21">
        <v>2.8844E7</v>
      </c>
      <c r="F405" s="22">
        <v>1.436215E7</v>
      </c>
      <c r="G405" s="22">
        <v>3650000.0</v>
      </c>
      <c r="H405" s="22">
        <f t="shared" si="205"/>
        <v>18012150</v>
      </c>
      <c r="I405" s="22">
        <f t="shared" si="206"/>
        <v>10831850</v>
      </c>
      <c r="J405" s="23">
        <f t="shared" si="207"/>
        <v>0.6244678269</v>
      </c>
      <c r="K405" s="21">
        <f t="shared" si="208"/>
        <v>2166370</v>
      </c>
      <c r="L405" s="24">
        <v>112887.0</v>
      </c>
      <c r="M405" s="24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0" customHeight="1">
      <c r="A406" s="1"/>
      <c r="B406" s="20">
        <v>541.0</v>
      </c>
      <c r="C406" s="20" t="s">
        <v>24</v>
      </c>
      <c r="D406" s="1" t="s">
        <v>65</v>
      </c>
      <c r="E406" s="37" t="s">
        <v>66</v>
      </c>
      <c r="F406" s="22"/>
      <c r="G406" s="22"/>
      <c r="H406" s="22"/>
      <c r="I406" s="22"/>
      <c r="J406" s="23"/>
      <c r="K406" s="21"/>
      <c r="L406" s="24"/>
      <c r="M406" s="24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0" customHeight="1">
      <c r="A407" s="26"/>
      <c r="B407" s="27"/>
      <c r="C407" s="27"/>
      <c r="D407" s="28" t="s">
        <v>67</v>
      </c>
      <c r="E407" s="29">
        <f t="shared" ref="E407:I407" si="209">SUM(E398:E406)/5</f>
        <v>26840543.49</v>
      </c>
      <c r="F407" s="29">
        <f t="shared" si="209"/>
        <v>21067966.18</v>
      </c>
      <c r="G407" s="29">
        <f t="shared" si="209"/>
        <v>1656880.267</v>
      </c>
      <c r="H407" s="29">
        <f t="shared" si="209"/>
        <v>22724846.44</v>
      </c>
      <c r="I407" s="29">
        <f t="shared" si="209"/>
        <v>4115697.044</v>
      </c>
      <c r="J407" s="30">
        <f>SUM(H407/E407)</f>
        <v>0.8466611883</v>
      </c>
      <c r="K407" s="29">
        <f>SUM(K398:K406)/7</f>
        <v>587956.7206</v>
      </c>
      <c r="L407" s="31">
        <f>SUM(L398:L406)/5</f>
        <v>323822.9587</v>
      </c>
      <c r="M407" s="31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8.0" customHeight="1">
      <c r="A408" s="26"/>
      <c r="B408" s="27"/>
      <c r="C408" s="27"/>
      <c r="D408" s="28"/>
      <c r="E408" s="29"/>
      <c r="F408" s="29"/>
      <c r="G408" s="29"/>
      <c r="H408" s="29"/>
      <c r="I408" s="29"/>
      <c r="J408" s="30"/>
      <c r="K408" s="29"/>
      <c r="L408" s="31"/>
      <c r="M408" s="31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45.75" customHeight="1">
      <c r="A409" s="8"/>
      <c r="B409" s="9" t="s">
        <v>0</v>
      </c>
      <c r="C409" s="9" t="s">
        <v>1</v>
      </c>
      <c r="D409" s="10" t="s">
        <v>2</v>
      </c>
      <c r="E409" s="11" t="s">
        <v>3</v>
      </c>
      <c r="F409" s="12" t="s">
        <v>4</v>
      </c>
      <c r="G409" s="12" t="s">
        <v>5</v>
      </c>
      <c r="H409" s="13" t="s">
        <v>6</v>
      </c>
      <c r="I409" s="13" t="s">
        <v>7</v>
      </c>
      <c r="J409" s="14" t="s">
        <v>8</v>
      </c>
      <c r="K409" s="13" t="s">
        <v>9</v>
      </c>
      <c r="L409" s="15" t="s">
        <v>10</v>
      </c>
      <c r="M409" s="32"/>
      <c r="N409" s="33"/>
      <c r="O409" s="17"/>
      <c r="P409" s="34"/>
      <c r="Q409" s="17"/>
      <c r="R409" s="18"/>
      <c r="S409" s="19"/>
      <c r="T409" s="8"/>
      <c r="U409" s="8"/>
      <c r="V409" s="8"/>
      <c r="W409" s="8"/>
      <c r="X409" s="8"/>
      <c r="Y409" s="8"/>
      <c r="Z409" s="8"/>
    </row>
    <row r="410" ht="18.0" customHeight="1">
      <c r="A410" s="1"/>
      <c r="B410" s="20">
        <v>542.0</v>
      </c>
      <c r="C410" s="20" t="s">
        <v>15</v>
      </c>
      <c r="D410" s="1" t="s">
        <v>68</v>
      </c>
      <c r="E410" s="21">
        <v>1755000.0</v>
      </c>
      <c r="F410" s="22">
        <v>1572700.0</v>
      </c>
      <c r="G410" s="22">
        <v>161800.0</v>
      </c>
      <c r="H410" s="22">
        <f t="shared" ref="H410:H418" si="210">SUM(F410+G410)</f>
        <v>1734500</v>
      </c>
      <c r="I410" s="22">
        <f t="shared" ref="I410:I418" si="211">SUM(E410-H410)</f>
        <v>20500</v>
      </c>
      <c r="J410" s="23">
        <f t="shared" ref="J410:J419" si="212">SUM(H410/E410)</f>
        <v>0.9883190883</v>
      </c>
      <c r="K410" s="21">
        <f t="shared" ref="K410:K418" si="213">SUM(I410*0.2)</f>
        <v>4100</v>
      </c>
      <c r="L410" s="24">
        <v>24362.55</v>
      </c>
      <c r="M410" s="24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0" customHeight="1">
      <c r="A411" s="1"/>
      <c r="B411" s="20">
        <v>542.0</v>
      </c>
      <c r="C411" s="20" t="s">
        <v>20</v>
      </c>
      <c r="D411" s="1" t="s">
        <v>68</v>
      </c>
      <c r="E411" s="21">
        <v>1799400.0</v>
      </c>
      <c r="F411" s="22">
        <v>1658817.0</v>
      </c>
      <c r="G411" s="22">
        <v>140083.0</v>
      </c>
      <c r="H411" s="22">
        <f t="shared" si="210"/>
        <v>1798900</v>
      </c>
      <c r="I411" s="22">
        <f t="shared" si="211"/>
        <v>500</v>
      </c>
      <c r="J411" s="23">
        <f t="shared" si="212"/>
        <v>0.9997221296</v>
      </c>
      <c r="K411" s="21">
        <f t="shared" si="213"/>
        <v>100</v>
      </c>
      <c r="L411" s="24">
        <v>42164.770000000004</v>
      </c>
      <c r="M411" s="24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0" customHeight="1">
      <c r="A412" s="1"/>
      <c r="B412" s="20">
        <v>542.0</v>
      </c>
      <c r="C412" s="20" t="s">
        <v>21</v>
      </c>
      <c r="D412" s="1" t="s">
        <v>68</v>
      </c>
      <c r="E412" s="21">
        <v>2099400.0</v>
      </c>
      <c r="F412" s="22">
        <v>1680200.0</v>
      </c>
      <c r="G412" s="22">
        <v>417700.0</v>
      </c>
      <c r="H412" s="22">
        <f t="shared" si="210"/>
        <v>2097900</v>
      </c>
      <c r="I412" s="22">
        <f t="shared" si="211"/>
        <v>1500</v>
      </c>
      <c r="J412" s="23">
        <f t="shared" si="212"/>
        <v>0.9992855101</v>
      </c>
      <c r="K412" s="21">
        <f t="shared" si="213"/>
        <v>300</v>
      </c>
      <c r="L412" s="24">
        <v>32170.93</v>
      </c>
      <c r="M412" s="24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0" customHeight="1">
      <c r="A413" s="1"/>
      <c r="B413" s="20">
        <v>542.0</v>
      </c>
      <c r="C413" s="20" t="s">
        <v>22</v>
      </c>
      <c r="D413" s="1" t="s">
        <v>68</v>
      </c>
      <c r="E413" s="21">
        <v>2099400.0</v>
      </c>
      <c r="F413" s="22">
        <v>1619700.0</v>
      </c>
      <c r="G413" s="22">
        <v>478200.0</v>
      </c>
      <c r="H413" s="22">
        <f t="shared" si="210"/>
        <v>2097900</v>
      </c>
      <c r="I413" s="22">
        <f t="shared" si="211"/>
        <v>1500</v>
      </c>
      <c r="J413" s="23">
        <f t="shared" si="212"/>
        <v>0.9992855101</v>
      </c>
      <c r="K413" s="21">
        <f t="shared" si="213"/>
        <v>300</v>
      </c>
      <c r="L413" s="24">
        <v>0.0</v>
      </c>
      <c r="M413" s="24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0" customHeight="1">
      <c r="A414" s="1"/>
      <c r="B414" s="20">
        <v>542.0</v>
      </c>
      <c r="C414" s="20" t="s">
        <v>23</v>
      </c>
      <c r="D414" s="1" t="s">
        <v>68</v>
      </c>
      <c r="E414" s="21">
        <v>2099400.0</v>
      </c>
      <c r="F414" s="22">
        <v>1619700.0</v>
      </c>
      <c r="G414" s="22">
        <v>478200.0</v>
      </c>
      <c r="H414" s="22">
        <f t="shared" si="210"/>
        <v>2097900</v>
      </c>
      <c r="I414" s="22">
        <f t="shared" si="211"/>
        <v>1500</v>
      </c>
      <c r="J414" s="23">
        <f t="shared" si="212"/>
        <v>0.9992855101</v>
      </c>
      <c r="K414" s="21">
        <f t="shared" si="213"/>
        <v>300</v>
      </c>
      <c r="L414" s="24">
        <v>16436.0</v>
      </c>
      <c r="M414" s="24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0" customHeight="1">
      <c r="A415" s="1"/>
      <c r="B415" s="20">
        <v>542.0</v>
      </c>
      <c r="C415" s="20" t="s">
        <v>24</v>
      </c>
      <c r="D415" s="1" t="s">
        <v>68</v>
      </c>
      <c r="E415" s="21">
        <v>2064800.0</v>
      </c>
      <c r="F415" s="22">
        <v>1611400.0</v>
      </c>
      <c r="G415" s="22">
        <v>452400.0</v>
      </c>
      <c r="H415" s="22">
        <f t="shared" si="210"/>
        <v>2063800</v>
      </c>
      <c r="I415" s="22">
        <f t="shared" si="211"/>
        <v>1000</v>
      </c>
      <c r="J415" s="23">
        <f t="shared" si="212"/>
        <v>0.9995156916</v>
      </c>
      <c r="K415" s="21">
        <f t="shared" si="213"/>
        <v>200</v>
      </c>
      <c r="L415" s="24">
        <v>3477.0</v>
      </c>
      <c r="M415" s="24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0" customHeight="1">
      <c r="A416" s="1"/>
      <c r="B416" s="20">
        <v>542.0</v>
      </c>
      <c r="C416" s="20" t="s">
        <v>25</v>
      </c>
      <c r="D416" s="1" t="s">
        <v>68</v>
      </c>
      <c r="E416" s="21">
        <v>2400000.0</v>
      </c>
      <c r="F416" s="22">
        <v>1843100.0</v>
      </c>
      <c r="G416" s="22">
        <v>555900.0</v>
      </c>
      <c r="H416" s="22">
        <f t="shared" si="210"/>
        <v>2399000</v>
      </c>
      <c r="I416" s="22">
        <f t="shared" si="211"/>
        <v>1000</v>
      </c>
      <c r="J416" s="23">
        <f t="shared" si="212"/>
        <v>0.9995833333</v>
      </c>
      <c r="K416" s="21">
        <f t="shared" si="213"/>
        <v>200</v>
      </c>
      <c r="L416" s="25">
        <v>12616.0</v>
      </c>
      <c r="M416" s="25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0" customHeight="1">
      <c r="A417" s="1"/>
      <c r="B417" s="20">
        <v>542.0</v>
      </c>
      <c r="C417" s="20" t="s">
        <v>26</v>
      </c>
      <c r="D417" s="1" t="s">
        <v>68</v>
      </c>
      <c r="E417" s="21">
        <v>3089600.0</v>
      </c>
      <c r="F417" s="22">
        <v>2475375.0</v>
      </c>
      <c r="G417" s="22">
        <v>609725.0</v>
      </c>
      <c r="H417" s="22">
        <f t="shared" si="210"/>
        <v>3085100</v>
      </c>
      <c r="I417" s="22">
        <f t="shared" si="211"/>
        <v>4500</v>
      </c>
      <c r="J417" s="23">
        <f t="shared" si="212"/>
        <v>0.9985435008</v>
      </c>
      <c r="K417" s="21">
        <f t="shared" si="213"/>
        <v>900</v>
      </c>
      <c r="L417" s="24">
        <v>8438.400000000001</v>
      </c>
      <c r="M417" s="24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0" customHeight="1">
      <c r="A418" s="1"/>
      <c r="B418" s="20">
        <v>542.0</v>
      </c>
      <c r="C418" s="20" t="s">
        <v>27</v>
      </c>
      <c r="D418" s="1" t="s">
        <v>68</v>
      </c>
      <c r="E418" s="22">
        <v>3089600.0</v>
      </c>
      <c r="F418" s="22">
        <v>1898600.0</v>
      </c>
      <c r="G418" s="22">
        <v>1186500.0</v>
      </c>
      <c r="H418" s="22">
        <f t="shared" si="210"/>
        <v>3085100</v>
      </c>
      <c r="I418" s="22">
        <f t="shared" si="211"/>
        <v>4500</v>
      </c>
      <c r="J418" s="23">
        <f t="shared" si="212"/>
        <v>0.9985435008</v>
      </c>
      <c r="K418" s="21">
        <f t="shared" si="213"/>
        <v>900</v>
      </c>
      <c r="L418" s="24">
        <v>15264.47</v>
      </c>
      <c r="M418" s="24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0" customHeight="1">
      <c r="A419" s="26"/>
      <c r="B419" s="27"/>
      <c r="C419" s="27"/>
      <c r="D419" s="28" t="s">
        <v>28</v>
      </c>
      <c r="E419" s="29">
        <f t="shared" ref="E419:I419" si="214">SUM(E410:E418)/9</f>
        <v>2277400</v>
      </c>
      <c r="F419" s="29">
        <f t="shared" si="214"/>
        <v>1775510.222</v>
      </c>
      <c r="G419" s="29">
        <f t="shared" si="214"/>
        <v>497834.2222</v>
      </c>
      <c r="H419" s="29">
        <f t="shared" si="214"/>
        <v>2273344.444</v>
      </c>
      <c r="I419" s="29">
        <f t="shared" si="214"/>
        <v>4055.555556</v>
      </c>
      <c r="J419" s="30">
        <f t="shared" si="212"/>
        <v>0.9982192168</v>
      </c>
      <c r="K419" s="29">
        <f t="shared" ref="K419:L419" si="215">SUM(K410:K418)/9</f>
        <v>811.1111111</v>
      </c>
      <c r="L419" s="31">
        <f t="shared" si="215"/>
        <v>17214.45778</v>
      </c>
      <c r="M419" s="31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8.0" customHeight="1">
      <c r="A420" s="26"/>
      <c r="B420" s="27"/>
      <c r="C420" s="27"/>
      <c r="D420" s="28"/>
      <c r="E420" s="29"/>
      <c r="F420" s="29"/>
      <c r="G420" s="29"/>
      <c r="H420" s="29"/>
      <c r="I420" s="29"/>
      <c r="J420" s="30"/>
      <c r="K420" s="29"/>
      <c r="L420" s="31"/>
      <c r="M420" s="31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45.75" customHeight="1">
      <c r="A421" s="8"/>
      <c r="B421" s="9" t="s">
        <v>0</v>
      </c>
      <c r="C421" s="9" t="s">
        <v>1</v>
      </c>
      <c r="D421" s="10" t="s">
        <v>2</v>
      </c>
      <c r="E421" s="11" t="s">
        <v>3</v>
      </c>
      <c r="F421" s="12" t="s">
        <v>4</v>
      </c>
      <c r="G421" s="12" t="s">
        <v>5</v>
      </c>
      <c r="H421" s="13" t="s">
        <v>6</v>
      </c>
      <c r="I421" s="13" t="s">
        <v>7</v>
      </c>
      <c r="J421" s="14" t="s">
        <v>8</v>
      </c>
      <c r="K421" s="13" t="s">
        <v>9</v>
      </c>
      <c r="L421" s="15" t="s">
        <v>10</v>
      </c>
      <c r="M421" s="32"/>
      <c r="N421" s="33"/>
      <c r="O421" s="17"/>
      <c r="P421" s="34"/>
      <c r="Q421" s="17"/>
      <c r="R421" s="18"/>
      <c r="S421" s="19"/>
      <c r="T421" s="8"/>
      <c r="U421" s="8"/>
      <c r="V421" s="8"/>
      <c r="W421" s="8"/>
      <c r="X421" s="8"/>
      <c r="Y421" s="8"/>
      <c r="Z421" s="8"/>
    </row>
    <row r="422" ht="18.0" customHeight="1">
      <c r="A422" s="1"/>
      <c r="B422" s="20">
        <v>546.0</v>
      </c>
      <c r="C422" s="20" t="s">
        <v>15</v>
      </c>
      <c r="D422" s="1" t="s">
        <v>69</v>
      </c>
      <c r="E422" s="21">
        <v>1.53008001E8</v>
      </c>
      <c r="F422" s="22">
        <v>1.483144E8</v>
      </c>
      <c r="G422" s="22">
        <v>4578200.0</v>
      </c>
      <c r="H422" s="22">
        <f t="shared" ref="H422:H430" si="216">SUM(F422+G422)</f>
        <v>152892600</v>
      </c>
      <c r="I422" s="22">
        <f t="shared" ref="I422:I430" si="217">SUM(E422-H422)</f>
        <v>115401</v>
      </c>
      <c r="J422" s="23">
        <f t="shared" ref="J422:J431" si="218">SUM(H422/E422)</f>
        <v>0.9992457845</v>
      </c>
      <c r="K422" s="21">
        <f t="shared" ref="K422:K430" si="219">SUM(I422*0.2)</f>
        <v>23080.2</v>
      </c>
      <c r="L422" s="24">
        <v>37033.92999999999</v>
      </c>
      <c r="M422" s="24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0" customHeight="1">
      <c r="A423" s="1"/>
      <c r="B423" s="20">
        <v>546.0</v>
      </c>
      <c r="C423" s="20" t="s">
        <v>20</v>
      </c>
      <c r="D423" s="1" t="s">
        <v>69</v>
      </c>
      <c r="E423" s="21">
        <v>1.69244E8</v>
      </c>
      <c r="F423" s="22">
        <v>1.650979E8</v>
      </c>
      <c r="G423" s="22">
        <v>4020100.0</v>
      </c>
      <c r="H423" s="22">
        <f t="shared" si="216"/>
        <v>169118000</v>
      </c>
      <c r="I423" s="22">
        <f t="shared" si="217"/>
        <v>126000</v>
      </c>
      <c r="J423" s="23">
        <f t="shared" si="218"/>
        <v>0.9992555128</v>
      </c>
      <c r="K423" s="21">
        <f t="shared" si="219"/>
        <v>25200</v>
      </c>
      <c r="L423" s="24">
        <v>12618.31</v>
      </c>
      <c r="M423" s="24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0" customHeight="1">
      <c r="A424" s="1"/>
      <c r="B424" s="20">
        <v>546.0</v>
      </c>
      <c r="C424" s="20" t="s">
        <v>21</v>
      </c>
      <c r="D424" s="1" t="s">
        <v>69</v>
      </c>
      <c r="E424" s="21">
        <v>1.033192E8</v>
      </c>
      <c r="F424" s="22">
        <v>9.91366E7</v>
      </c>
      <c r="G424" s="22">
        <v>4097100.0</v>
      </c>
      <c r="H424" s="22">
        <f t="shared" si="216"/>
        <v>103233700</v>
      </c>
      <c r="I424" s="22">
        <f t="shared" si="217"/>
        <v>85500</v>
      </c>
      <c r="J424" s="23">
        <f t="shared" si="218"/>
        <v>0.9991724675</v>
      </c>
      <c r="K424" s="21">
        <f t="shared" si="219"/>
        <v>17100</v>
      </c>
      <c r="L424" s="24">
        <v>35549.170000000006</v>
      </c>
      <c r="M424" s="24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0" customHeight="1">
      <c r="A425" s="1"/>
      <c r="B425" s="20">
        <v>546.0</v>
      </c>
      <c r="C425" s="20" t="s">
        <v>22</v>
      </c>
      <c r="D425" s="1" t="s">
        <v>69</v>
      </c>
      <c r="E425" s="21">
        <v>1.028572E8</v>
      </c>
      <c r="F425" s="22">
        <v>9.87743E7</v>
      </c>
      <c r="G425" s="22">
        <v>3991100.0</v>
      </c>
      <c r="H425" s="22">
        <f t="shared" si="216"/>
        <v>102765400</v>
      </c>
      <c r="I425" s="22">
        <f t="shared" si="217"/>
        <v>91800</v>
      </c>
      <c r="J425" s="23">
        <f t="shared" si="218"/>
        <v>0.9991075005</v>
      </c>
      <c r="K425" s="21">
        <f t="shared" si="219"/>
        <v>18360</v>
      </c>
      <c r="L425" s="24">
        <v>98974.52</v>
      </c>
      <c r="M425" s="24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0" customHeight="1">
      <c r="A426" s="1"/>
      <c r="B426" s="20">
        <v>546.0</v>
      </c>
      <c r="C426" s="20" t="s">
        <v>23</v>
      </c>
      <c r="D426" s="1" t="s">
        <v>69</v>
      </c>
      <c r="E426" s="21">
        <v>9.6662133E7</v>
      </c>
      <c r="F426" s="22">
        <v>9.3143433E7</v>
      </c>
      <c r="G426" s="22">
        <v>3393388.0</v>
      </c>
      <c r="H426" s="22">
        <f t="shared" si="216"/>
        <v>96536821</v>
      </c>
      <c r="I426" s="22">
        <f t="shared" si="217"/>
        <v>125312</v>
      </c>
      <c r="J426" s="23">
        <f t="shared" si="218"/>
        <v>0.9987036082</v>
      </c>
      <c r="K426" s="21">
        <f t="shared" si="219"/>
        <v>25062.4</v>
      </c>
      <c r="L426" s="24">
        <v>149612.0</v>
      </c>
      <c r="M426" s="24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0" customHeight="1">
      <c r="A427" s="1"/>
      <c r="B427" s="20">
        <v>546.0</v>
      </c>
      <c r="C427" s="20" t="s">
        <v>24</v>
      </c>
      <c r="D427" s="1" t="s">
        <v>69</v>
      </c>
      <c r="E427" s="21">
        <v>1.379004E8</v>
      </c>
      <c r="F427" s="22">
        <v>1.334724E8</v>
      </c>
      <c r="G427" s="22">
        <v>4308800.0</v>
      </c>
      <c r="H427" s="22">
        <f t="shared" si="216"/>
        <v>137781200</v>
      </c>
      <c r="I427" s="22">
        <f t="shared" si="217"/>
        <v>119200</v>
      </c>
      <c r="J427" s="23">
        <f t="shared" si="218"/>
        <v>0.999135608</v>
      </c>
      <c r="K427" s="21">
        <f t="shared" si="219"/>
        <v>23840</v>
      </c>
      <c r="L427" s="24">
        <v>42160.0</v>
      </c>
      <c r="M427" s="24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0" customHeight="1">
      <c r="A428" s="1"/>
      <c r="B428" s="20">
        <v>546.0</v>
      </c>
      <c r="C428" s="20" t="s">
        <v>25</v>
      </c>
      <c r="D428" s="1" t="s">
        <v>69</v>
      </c>
      <c r="E428" s="21">
        <v>1.58253E8</v>
      </c>
      <c r="F428" s="22">
        <v>1.533103E8</v>
      </c>
      <c r="G428" s="22">
        <v>4842400.0</v>
      </c>
      <c r="H428" s="22">
        <f t="shared" si="216"/>
        <v>158152700</v>
      </c>
      <c r="I428" s="22">
        <f t="shared" si="217"/>
        <v>100300</v>
      </c>
      <c r="J428" s="23">
        <f t="shared" si="218"/>
        <v>0.9993662047</v>
      </c>
      <c r="K428" s="21">
        <f t="shared" si="219"/>
        <v>20060</v>
      </c>
      <c r="L428" s="25">
        <v>13297.0</v>
      </c>
      <c r="M428" s="25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0" customHeight="1">
      <c r="A429" s="1"/>
      <c r="B429" s="20">
        <v>546.0</v>
      </c>
      <c r="C429" s="20" t="s">
        <v>26</v>
      </c>
      <c r="D429" s="1" t="s">
        <v>69</v>
      </c>
      <c r="E429" s="21">
        <v>2.09256624E8</v>
      </c>
      <c r="F429" s="22">
        <v>2.08938524E8</v>
      </c>
      <c r="G429" s="22">
        <v>213400.0</v>
      </c>
      <c r="H429" s="22">
        <f t="shared" si="216"/>
        <v>209151924</v>
      </c>
      <c r="I429" s="22">
        <f t="shared" si="217"/>
        <v>104700</v>
      </c>
      <c r="J429" s="23">
        <f t="shared" si="218"/>
        <v>0.9994996574</v>
      </c>
      <c r="K429" s="21">
        <f t="shared" si="219"/>
        <v>20940</v>
      </c>
      <c r="L429" s="24">
        <v>16249.36</v>
      </c>
      <c r="M429" s="24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0" customHeight="1">
      <c r="A430" s="1"/>
      <c r="B430" s="20">
        <v>546.0</v>
      </c>
      <c r="C430" s="20" t="s">
        <v>27</v>
      </c>
      <c r="D430" s="1" t="s">
        <v>69</v>
      </c>
      <c r="E430" s="22">
        <v>2.735623E8</v>
      </c>
      <c r="F430" s="22">
        <v>2.733994E8</v>
      </c>
      <c r="G430" s="22">
        <v>108000.0</v>
      </c>
      <c r="H430" s="22">
        <f t="shared" si="216"/>
        <v>273507400</v>
      </c>
      <c r="I430" s="22">
        <f t="shared" si="217"/>
        <v>54900</v>
      </c>
      <c r="J430" s="23">
        <f t="shared" si="218"/>
        <v>0.9997993145</v>
      </c>
      <c r="K430" s="21">
        <f t="shared" si="219"/>
        <v>10980</v>
      </c>
      <c r="L430" s="24">
        <v>43859.53</v>
      </c>
      <c r="M430" s="24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0" customHeight="1">
      <c r="A431" s="26"/>
      <c r="B431" s="27"/>
      <c r="C431" s="27"/>
      <c r="D431" s="28" t="s">
        <v>28</v>
      </c>
      <c r="E431" s="29">
        <f t="shared" ref="E431:I431" si="220">SUM(E422:E430)/9</f>
        <v>156006984.2</v>
      </c>
      <c r="F431" s="29">
        <f t="shared" si="220"/>
        <v>152620806.3</v>
      </c>
      <c r="G431" s="29">
        <f t="shared" si="220"/>
        <v>3283609.778</v>
      </c>
      <c r="H431" s="29">
        <f t="shared" si="220"/>
        <v>155904416.1</v>
      </c>
      <c r="I431" s="29">
        <f t="shared" si="220"/>
        <v>102568.1111</v>
      </c>
      <c r="J431" s="30">
        <f t="shared" si="218"/>
        <v>0.9993425415</v>
      </c>
      <c r="K431" s="29">
        <f t="shared" ref="K431:L431" si="221">SUM(K422:K430)/9</f>
        <v>20513.62222</v>
      </c>
      <c r="L431" s="31">
        <f t="shared" si="221"/>
        <v>49928.20222</v>
      </c>
      <c r="M431" s="31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8.0" customHeight="1">
      <c r="A432" s="26"/>
      <c r="B432" s="27"/>
      <c r="C432" s="27"/>
      <c r="D432" s="28"/>
      <c r="E432" s="29"/>
      <c r="F432" s="29"/>
      <c r="G432" s="29"/>
      <c r="H432" s="29"/>
      <c r="I432" s="29"/>
      <c r="J432" s="30"/>
      <c r="K432" s="29"/>
      <c r="L432" s="31"/>
      <c r="M432" s="31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45.75" customHeight="1">
      <c r="A433" s="8"/>
      <c r="B433" s="9" t="s">
        <v>0</v>
      </c>
      <c r="C433" s="9" t="s">
        <v>1</v>
      </c>
      <c r="D433" s="10" t="s">
        <v>2</v>
      </c>
      <c r="E433" s="11" t="s">
        <v>3</v>
      </c>
      <c r="F433" s="12" t="s">
        <v>4</v>
      </c>
      <c r="G433" s="12" t="s">
        <v>5</v>
      </c>
      <c r="H433" s="13" t="s">
        <v>6</v>
      </c>
      <c r="I433" s="13" t="s">
        <v>7</v>
      </c>
      <c r="J433" s="14" t="s">
        <v>8</v>
      </c>
      <c r="K433" s="13" t="s">
        <v>9</v>
      </c>
      <c r="L433" s="15" t="s">
        <v>10</v>
      </c>
      <c r="M433" s="32"/>
      <c r="N433" s="33"/>
      <c r="O433" s="17"/>
      <c r="P433" s="34"/>
      <c r="Q433" s="17"/>
      <c r="R433" s="18"/>
      <c r="S433" s="19"/>
      <c r="T433" s="8"/>
      <c r="U433" s="8"/>
      <c r="V433" s="8"/>
      <c r="W433" s="8"/>
      <c r="X433" s="8"/>
      <c r="Y433" s="8"/>
      <c r="Z433" s="8"/>
    </row>
    <row r="434" ht="18.0" customHeight="1">
      <c r="A434" s="1"/>
      <c r="B434" s="20">
        <v>548.0</v>
      </c>
      <c r="C434" s="20" t="s">
        <v>15</v>
      </c>
      <c r="D434" s="1" t="s">
        <v>70</v>
      </c>
      <c r="E434" s="21">
        <v>978010.0</v>
      </c>
      <c r="F434" s="22">
        <v>912300.0</v>
      </c>
      <c r="G434" s="22">
        <v>65710.0</v>
      </c>
      <c r="H434" s="22">
        <f t="shared" ref="H434:H442" si="222">SUM(F434+G434)</f>
        <v>978010</v>
      </c>
      <c r="I434" s="22">
        <f t="shared" ref="I434:I442" si="223">SUM(E434-H434)</f>
        <v>0</v>
      </c>
      <c r="J434" s="23">
        <f t="shared" ref="J434:J443" si="224">SUM(H434/E434)</f>
        <v>1</v>
      </c>
      <c r="K434" s="21">
        <f t="shared" ref="K434:K442" si="225">SUM(I434*0.2)</f>
        <v>0</v>
      </c>
      <c r="L434" s="24">
        <v>40639.12</v>
      </c>
      <c r="M434" s="24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0" customHeight="1">
      <c r="A435" s="1"/>
      <c r="B435" s="20">
        <v>548.0</v>
      </c>
      <c r="C435" s="20" t="s">
        <v>20</v>
      </c>
      <c r="D435" s="1" t="s">
        <v>70</v>
      </c>
      <c r="E435" s="21">
        <v>1602210.0</v>
      </c>
      <c r="F435" s="22">
        <v>1536500.0</v>
      </c>
      <c r="G435" s="22">
        <v>65710.0</v>
      </c>
      <c r="H435" s="22">
        <f t="shared" si="222"/>
        <v>1602210</v>
      </c>
      <c r="I435" s="22">
        <f t="shared" si="223"/>
        <v>0</v>
      </c>
      <c r="J435" s="23">
        <f t="shared" si="224"/>
        <v>1</v>
      </c>
      <c r="K435" s="21">
        <f t="shared" si="225"/>
        <v>0</v>
      </c>
      <c r="L435" s="24">
        <v>27202.81</v>
      </c>
      <c r="M435" s="24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0" customHeight="1">
      <c r="A436" s="1"/>
      <c r="B436" s="20">
        <v>548.0</v>
      </c>
      <c r="C436" s="20" t="s">
        <v>21</v>
      </c>
      <c r="D436" s="1" t="s">
        <v>70</v>
      </c>
      <c r="E436" s="21">
        <v>1633884.0</v>
      </c>
      <c r="F436" s="22">
        <v>1601800.0</v>
      </c>
      <c r="G436" s="22">
        <v>32084.0</v>
      </c>
      <c r="H436" s="22">
        <f t="shared" si="222"/>
        <v>1633884</v>
      </c>
      <c r="I436" s="22">
        <f t="shared" si="223"/>
        <v>0</v>
      </c>
      <c r="J436" s="23">
        <f t="shared" si="224"/>
        <v>1</v>
      </c>
      <c r="K436" s="21">
        <f t="shared" si="225"/>
        <v>0</v>
      </c>
      <c r="L436" s="24">
        <v>44489.200000000004</v>
      </c>
      <c r="M436" s="24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0" customHeight="1">
      <c r="A437" s="1"/>
      <c r="B437" s="20">
        <v>548.0</v>
      </c>
      <c r="C437" s="20" t="s">
        <v>22</v>
      </c>
      <c r="D437" s="1" t="s">
        <v>70</v>
      </c>
      <c r="E437" s="21">
        <v>1673716.0</v>
      </c>
      <c r="F437" s="22">
        <v>1617500.0</v>
      </c>
      <c r="G437" s="22">
        <v>56216.0</v>
      </c>
      <c r="H437" s="22">
        <f t="shared" si="222"/>
        <v>1673716</v>
      </c>
      <c r="I437" s="22">
        <f t="shared" si="223"/>
        <v>0</v>
      </c>
      <c r="J437" s="23">
        <f t="shared" si="224"/>
        <v>1</v>
      </c>
      <c r="K437" s="21">
        <f t="shared" si="225"/>
        <v>0</v>
      </c>
      <c r="L437" s="24">
        <v>32660.809999999998</v>
      </c>
      <c r="M437" s="24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0" customHeight="1">
      <c r="A438" s="1"/>
      <c r="B438" s="20">
        <v>548.0</v>
      </c>
      <c r="C438" s="20" t="s">
        <v>23</v>
      </c>
      <c r="D438" s="1" t="s">
        <v>70</v>
      </c>
      <c r="E438" s="21">
        <v>1569750.0</v>
      </c>
      <c r="F438" s="22">
        <v>1509700.0</v>
      </c>
      <c r="G438" s="22">
        <v>60050.0</v>
      </c>
      <c r="H438" s="22">
        <f t="shared" si="222"/>
        <v>1569750</v>
      </c>
      <c r="I438" s="22">
        <f t="shared" si="223"/>
        <v>0</v>
      </c>
      <c r="J438" s="23">
        <f t="shared" si="224"/>
        <v>1</v>
      </c>
      <c r="K438" s="21">
        <f t="shared" si="225"/>
        <v>0</v>
      </c>
      <c r="L438" s="24">
        <v>25101.0</v>
      </c>
      <c r="M438" s="24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0" customHeight="1">
      <c r="A439" s="1"/>
      <c r="B439" s="20">
        <v>548.0</v>
      </c>
      <c r="C439" s="20" t="s">
        <v>24</v>
      </c>
      <c r="D439" s="1" t="s">
        <v>70</v>
      </c>
      <c r="E439" s="21">
        <v>1758000.0</v>
      </c>
      <c r="F439" s="22">
        <v>1696000.0</v>
      </c>
      <c r="G439" s="22">
        <v>62000.0</v>
      </c>
      <c r="H439" s="22">
        <f t="shared" si="222"/>
        <v>1758000</v>
      </c>
      <c r="I439" s="22">
        <f t="shared" si="223"/>
        <v>0</v>
      </c>
      <c r="J439" s="23">
        <f t="shared" si="224"/>
        <v>1</v>
      </c>
      <c r="K439" s="21">
        <f t="shared" si="225"/>
        <v>0</v>
      </c>
      <c r="L439" s="24">
        <v>35727.0</v>
      </c>
      <c r="M439" s="24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0" customHeight="1">
      <c r="A440" s="1"/>
      <c r="B440" s="20">
        <v>548.0</v>
      </c>
      <c r="C440" s="20" t="s">
        <v>25</v>
      </c>
      <c r="D440" s="1" t="s">
        <v>70</v>
      </c>
      <c r="E440" s="21">
        <v>1760722.0</v>
      </c>
      <c r="F440" s="22">
        <v>1696235.0</v>
      </c>
      <c r="G440" s="22">
        <v>64487.0</v>
      </c>
      <c r="H440" s="22">
        <f t="shared" si="222"/>
        <v>1760722</v>
      </c>
      <c r="I440" s="22">
        <f t="shared" si="223"/>
        <v>0</v>
      </c>
      <c r="J440" s="23">
        <f t="shared" si="224"/>
        <v>1</v>
      </c>
      <c r="K440" s="21">
        <f t="shared" si="225"/>
        <v>0</v>
      </c>
      <c r="L440" s="25">
        <v>25303.0</v>
      </c>
      <c r="M440" s="25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0" customHeight="1">
      <c r="A441" s="1"/>
      <c r="B441" s="20">
        <v>548.0</v>
      </c>
      <c r="C441" s="20" t="s">
        <v>26</v>
      </c>
      <c r="D441" s="1" t="s">
        <v>70</v>
      </c>
      <c r="E441" s="21">
        <v>1940700.0</v>
      </c>
      <c r="F441" s="22">
        <v>1822000.0</v>
      </c>
      <c r="G441" s="22">
        <v>0.0</v>
      </c>
      <c r="H441" s="22">
        <f t="shared" si="222"/>
        <v>1822000</v>
      </c>
      <c r="I441" s="22">
        <f t="shared" si="223"/>
        <v>118700</v>
      </c>
      <c r="J441" s="23">
        <f t="shared" si="224"/>
        <v>0.9388365023</v>
      </c>
      <c r="K441" s="21">
        <f t="shared" si="225"/>
        <v>23740</v>
      </c>
      <c r="L441" s="24">
        <v>21966.660000000003</v>
      </c>
      <c r="M441" s="24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0" customHeight="1">
      <c r="A442" s="1"/>
      <c r="B442" s="20">
        <v>548.0</v>
      </c>
      <c r="C442" s="20" t="s">
        <v>27</v>
      </c>
      <c r="D442" s="1" t="s">
        <v>70</v>
      </c>
      <c r="E442" s="22">
        <v>2045800.0</v>
      </c>
      <c r="F442" s="22">
        <v>1885700.0</v>
      </c>
      <c r="G442" s="22">
        <v>0.0</v>
      </c>
      <c r="H442" s="22">
        <f t="shared" si="222"/>
        <v>1885700</v>
      </c>
      <c r="I442" s="22">
        <f t="shared" si="223"/>
        <v>160100</v>
      </c>
      <c r="J442" s="23">
        <f t="shared" si="224"/>
        <v>0.9217421058</v>
      </c>
      <c r="K442" s="21">
        <f t="shared" si="225"/>
        <v>32020</v>
      </c>
      <c r="L442" s="24">
        <v>41610.770000000004</v>
      </c>
      <c r="M442" s="24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0" customHeight="1">
      <c r="A443" s="26"/>
      <c r="B443" s="27"/>
      <c r="C443" s="27"/>
      <c r="D443" s="28" t="s">
        <v>28</v>
      </c>
      <c r="E443" s="29">
        <f t="shared" ref="E443:I443" si="226">SUM(E434:E442)/9</f>
        <v>1662532.444</v>
      </c>
      <c r="F443" s="29">
        <f t="shared" si="226"/>
        <v>1586415</v>
      </c>
      <c r="G443" s="29">
        <f t="shared" si="226"/>
        <v>45139.66667</v>
      </c>
      <c r="H443" s="29">
        <f t="shared" si="226"/>
        <v>1631554.667</v>
      </c>
      <c r="I443" s="29">
        <f t="shared" si="226"/>
        <v>30977.77778</v>
      </c>
      <c r="J443" s="30">
        <f t="shared" si="224"/>
        <v>0.9813671138</v>
      </c>
      <c r="K443" s="29">
        <f t="shared" ref="K443:L443" si="227">SUM(K434:K442)/9</f>
        <v>6195.555556</v>
      </c>
      <c r="L443" s="31">
        <f t="shared" si="227"/>
        <v>32744.48556</v>
      </c>
      <c r="M443" s="31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2.0" customHeight="1">
      <c r="A444" s="26"/>
      <c r="B444" s="27"/>
      <c r="C444" s="27"/>
      <c r="D444" s="28"/>
      <c r="E444" s="29"/>
      <c r="F444" s="29"/>
      <c r="G444" s="29"/>
      <c r="H444" s="29"/>
      <c r="I444" s="29"/>
      <c r="J444" s="30"/>
      <c r="K444" s="29"/>
      <c r="L444" s="31"/>
      <c r="M444" s="31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45.75" customHeight="1">
      <c r="A445" s="8"/>
      <c r="B445" s="9" t="s">
        <v>0</v>
      </c>
      <c r="C445" s="9" t="s">
        <v>1</v>
      </c>
      <c r="D445" s="10" t="s">
        <v>2</v>
      </c>
      <c r="E445" s="11" t="s">
        <v>3</v>
      </c>
      <c r="F445" s="12" t="s">
        <v>4</v>
      </c>
      <c r="G445" s="12" t="s">
        <v>5</v>
      </c>
      <c r="H445" s="13" t="s">
        <v>6</v>
      </c>
      <c r="I445" s="13" t="s">
        <v>7</v>
      </c>
      <c r="J445" s="14" t="s">
        <v>8</v>
      </c>
      <c r="K445" s="13" t="s">
        <v>9</v>
      </c>
      <c r="L445" s="15" t="s">
        <v>10</v>
      </c>
      <c r="M445" s="32"/>
      <c r="N445" s="33"/>
      <c r="O445" s="17"/>
      <c r="P445" s="34"/>
      <c r="Q445" s="17"/>
      <c r="R445" s="18"/>
      <c r="S445" s="19"/>
      <c r="T445" s="8"/>
      <c r="U445" s="8"/>
      <c r="V445" s="8"/>
      <c r="W445" s="8"/>
      <c r="X445" s="8"/>
      <c r="Y445" s="8"/>
      <c r="Z445" s="8"/>
    </row>
    <row r="446" ht="18.0" customHeight="1">
      <c r="A446" s="1"/>
      <c r="B446" s="20">
        <v>551.0</v>
      </c>
      <c r="C446" s="20" t="s">
        <v>15</v>
      </c>
      <c r="D446" s="1" t="s">
        <v>71</v>
      </c>
      <c r="E446" s="21">
        <v>3.5785305E7</v>
      </c>
      <c r="F446" s="22">
        <v>2.904979E7</v>
      </c>
      <c r="G446" s="22">
        <v>5297265.0</v>
      </c>
      <c r="H446" s="22">
        <f t="shared" ref="H446:H454" si="228">SUM(F446+G446)</f>
        <v>34347055</v>
      </c>
      <c r="I446" s="22">
        <f t="shared" ref="I446:I454" si="229">SUM(E446-H446)</f>
        <v>1438250</v>
      </c>
      <c r="J446" s="23">
        <f t="shared" ref="J446:J455" si="230">SUM(H446/E446)</f>
        <v>0.9598089216</v>
      </c>
      <c r="K446" s="21">
        <f t="shared" ref="K446:K454" si="231">SUM(I446*0.2)</f>
        <v>287650</v>
      </c>
      <c r="L446" s="24">
        <v>770952.67</v>
      </c>
      <c r="M446" s="24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0" customHeight="1">
      <c r="A447" s="1"/>
      <c r="B447" s="20">
        <v>551.0</v>
      </c>
      <c r="C447" s="20" t="s">
        <v>20</v>
      </c>
      <c r="D447" s="1" t="s">
        <v>71</v>
      </c>
      <c r="E447" s="21">
        <v>4.4629274E7</v>
      </c>
      <c r="F447" s="22">
        <v>3.6886029E7</v>
      </c>
      <c r="G447" s="22">
        <v>5609626.0</v>
      </c>
      <c r="H447" s="22">
        <f t="shared" si="228"/>
        <v>42495655</v>
      </c>
      <c r="I447" s="22">
        <f t="shared" si="229"/>
        <v>2133619</v>
      </c>
      <c r="J447" s="23">
        <f t="shared" si="230"/>
        <v>0.9521923883</v>
      </c>
      <c r="K447" s="21">
        <f t="shared" si="231"/>
        <v>426723.8</v>
      </c>
      <c r="L447" s="24">
        <v>432829.97</v>
      </c>
      <c r="M447" s="24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0" customHeight="1">
      <c r="A448" s="1"/>
      <c r="B448" s="20">
        <v>551.0</v>
      </c>
      <c r="C448" s="20" t="s">
        <v>21</v>
      </c>
      <c r="D448" s="1" t="s">
        <v>71</v>
      </c>
      <c r="E448" s="21">
        <v>4.0422659E7</v>
      </c>
      <c r="F448" s="22">
        <v>3.5251443E7</v>
      </c>
      <c r="G448" s="22">
        <v>3136751.0</v>
      </c>
      <c r="H448" s="22">
        <f t="shared" si="228"/>
        <v>38388194</v>
      </c>
      <c r="I448" s="22">
        <f t="shared" si="229"/>
        <v>2034465</v>
      </c>
      <c r="J448" s="23">
        <f t="shared" si="230"/>
        <v>0.9496701837</v>
      </c>
      <c r="K448" s="21">
        <f t="shared" si="231"/>
        <v>406893</v>
      </c>
      <c r="L448" s="24">
        <v>362197.38</v>
      </c>
      <c r="M448" s="24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0" customHeight="1">
      <c r="A449" s="1"/>
      <c r="B449" s="20">
        <v>551.0</v>
      </c>
      <c r="C449" s="20" t="s">
        <v>22</v>
      </c>
      <c r="D449" s="1" t="s">
        <v>71</v>
      </c>
      <c r="E449" s="21">
        <v>8.0048168E7</v>
      </c>
      <c r="F449" s="22">
        <v>6.9217202E7</v>
      </c>
      <c r="G449" s="22">
        <v>3288464.0</v>
      </c>
      <c r="H449" s="22">
        <f t="shared" si="228"/>
        <v>72505666</v>
      </c>
      <c r="I449" s="22">
        <f t="shared" si="229"/>
        <v>7542502</v>
      </c>
      <c r="J449" s="23">
        <f t="shared" si="230"/>
        <v>0.9057754576</v>
      </c>
      <c r="K449" s="21">
        <f t="shared" si="231"/>
        <v>1508500.4</v>
      </c>
      <c r="L449" s="24">
        <v>325251.83999999997</v>
      </c>
      <c r="M449" s="24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0" customHeight="1">
      <c r="A450" s="1"/>
      <c r="B450" s="20">
        <v>551.0</v>
      </c>
      <c r="C450" s="20" t="s">
        <v>23</v>
      </c>
      <c r="D450" s="1" t="s">
        <v>71</v>
      </c>
      <c r="E450" s="21">
        <v>1.29320281E8</v>
      </c>
      <c r="F450" s="22">
        <v>1.14904868E8</v>
      </c>
      <c r="G450" s="22">
        <v>5213545.0</v>
      </c>
      <c r="H450" s="22">
        <f t="shared" si="228"/>
        <v>120118413</v>
      </c>
      <c r="I450" s="22">
        <f t="shared" si="229"/>
        <v>9201868</v>
      </c>
      <c r="J450" s="23">
        <f t="shared" si="230"/>
        <v>0.928844355</v>
      </c>
      <c r="K450" s="21">
        <f t="shared" si="231"/>
        <v>1840373.6</v>
      </c>
      <c r="L450" s="24">
        <v>630759.0</v>
      </c>
      <c r="M450" s="24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0" customHeight="1">
      <c r="A451" s="1"/>
      <c r="B451" s="20">
        <v>551.0</v>
      </c>
      <c r="C451" s="20" t="s">
        <v>24</v>
      </c>
      <c r="D451" s="1" t="s">
        <v>71</v>
      </c>
      <c r="E451" s="21">
        <v>4.766326E7</v>
      </c>
      <c r="F451" s="22">
        <v>3.3807001E7</v>
      </c>
      <c r="G451" s="22">
        <v>5085856.0</v>
      </c>
      <c r="H451" s="22">
        <f t="shared" si="228"/>
        <v>38892857</v>
      </c>
      <c r="I451" s="22">
        <f t="shared" si="229"/>
        <v>8770403</v>
      </c>
      <c r="J451" s="23">
        <f t="shared" si="230"/>
        <v>0.8159923807</v>
      </c>
      <c r="K451" s="21">
        <f t="shared" si="231"/>
        <v>1754080.6</v>
      </c>
      <c r="L451" s="24">
        <v>714433.0</v>
      </c>
      <c r="M451" s="24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0" customHeight="1">
      <c r="A452" s="1"/>
      <c r="B452" s="20">
        <v>551.0</v>
      </c>
      <c r="C452" s="20" t="s">
        <v>25</v>
      </c>
      <c r="D452" s="1" t="s">
        <v>71</v>
      </c>
      <c r="E452" s="21">
        <v>5.3894535E7</v>
      </c>
      <c r="F452" s="22">
        <v>3.7866974E7</v>
      </c>
      <c r="G452" s="22">
        <v>1.2113722E7</v>
      </c>
      <c r="H452" s="22">
        <f t="shared" si="228"/>
        <v>49980696</v>
      </c>
      <c r="I452" s="22">
        <f t="shared" si="229"/>
        <v>3913839</v>
      </c>
      <c r="J452" s="23">
        <f t="shared" si="230"/>
        <v>0.9273796685</v>
      </c>
      <c r="K452" s="21">
        <f t="shared" si="231"/>
        <v>782767.8</v>
      </c>
      <c r="L452" s="25">
        <v>322726.0</v>
      </c>
      <c r="M452" s="25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0" customHeight="1">
      <c r="A453" s="1"/>
      <c r="B453" s="20">
        <v>551.0</v>
      </c>
      <c r="C453" s="20" t="s">
        <v>26</v>
      </c>
      <c r="D453" s="1" t="s">
        <v>71</v>
      </c>
      <c r="E453" s="21">
        <v>5.2448103E7</v>
      </c>
      <c r="F453" s="22">
        <v>3.9869115E7</v>
      </c>
      <c r="G453" s="22">
        <v>8745050.0</v>
      </c>
      <c r="H453" s="22">
        <f t="shared" si="228"/>
        <v>48614165</v>
      </c>
      <c r="I453" s="22">
        <f t="shared" si="229"/>
        <v>3833938</v>
      </c>
      <c r="J453" s="23">
        <f t="shared" si="230"/>
        <v>0.9269003495</v>
      </c>
      <c r="K453" s="21">
        <f t="shared" si="231"/>
        <v>766787.6</v>
      </c>
      <c r="L453" s="24">
        <v>795718.8099999999</v>
      </c>
      <c r="M453" s="24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0" customHeight="1">
      <c r="A454" s="1"/>
      <c r="B454" s="20">
        <v>551.0</v>
      </c>
      <c r="C454" s="20" t="s">
        <v>27</v>
      </c>
      <c r="D454" s="1" t="s">
        <v>71</v>
      </c>
      <c r="E454" s="22">
        <v>5.3479374E7</v>
      </c>
      <c r="F454" s="22">
        <v>4.004354E7</v>
      </c>
      <c r="G454" s="22">
        <v>9623697.0</v>
      </c>
      <c r="H454" s="22">
        <f t="shared" si="228"/>
        <v>49667237</v>
      </c>
      <c r="I454" s="22">
        <f t="shared" si="229"/>
        <v>3812137</v>
      </c>
      <c r="J454" s="23">
        <f t="shared" si="230"/>
        <v>0.9287176211</v>
      </c>
      <c r="K454" s="21">
        <f t="shared" si="231"/>
        <v>762427.4</v>
      </c>
      <c r="L454" s="24">
        <v>783223.64</v>
      </c>
      <c r="M454" s="24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0" customHeight="1">
      <c r="A455" s="26"/>
      <c r="B455" s="27"/>
      <c r="C455" s="27"/>
      <c r="D455" s="28" t="s">
        <v>28</v>
      </c>
      <c r="E455" s="29">
        <f t="shared" ref="E455:I455" si="232">SUM(E446:E454)/9</f>
        <v>59743439.89</v>
      </c>
      <c r="F455" s="29">
        <f t="shared" si="232"/>
        <v>48543995.78</v>
      </c>
      <c r="G455" s="29">
        <f t="shared" si="232"/>
        <v>6457108.444</v>
      </c>
      <c r="H455" s="29">
        <f t="shared" si="232"/>
        <v>55001104.22</v>
      </c>
      <c r="I455" s="29">
        <f t="shared" si="232"/>
        <v>4742335.667</v>
      </c>
      <c r="J455" s="30">
        <f t="shared" si="230"/>
        <v>0.9206216503</v>
      </c>
      <c r="K455" s="29">
        <f t="shared" ref="K455:L455" si="233">SUM(K446:K454)/9</f>
        <v>948467.1333</v>
      </c>
      <c r="L455" s="31">
        <f t="shared" si="233"/>
        <v>570899.1456</v>
      </c>
      <c r="M455" s="31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8.0" customHeight="1">
      <c r="A456" s="26"/>
      <c r="B456" s="27"/>
      <c r="C456" s="27"/>
      <c r="D456" s="28"/>
      <c r="E456" s="29"/>
      <c r="F456" s="29"/>
      <c r="G456" s="29"/>
      <c r="H456" s="29"/>
      <c r="I456" s="29"/>
      <c r="J456" s="30"/>
      <c r="K456" s="29"/>
      <c r="L456" s="31"/>
      <c r="M456" s="31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45.75" customHeight="1">
      <c r="A457" s="8"/>
      <c r="B457" s="9" t="s">
        <v>0</v>
      </c>
      <c r="C457" s="9" t="s">
        <v>1</v>
      </c>
      <c r="D457" s="10" t="s">
        <v>2</v>
      </c>
      <c r="E457" s="11" t="s">
        <v>3</v>
      </c>
      <c r="F457" s="12" t="s">
        <v>4</v>
      </c>
      <c r="G457" s="12" t="s">
        <v>5</v>
      </c>
      <c r="H457" s="13" t="s">
        <v>6</v>
      </c>
      <c r="I457" s="13" t="s">
        <v>7</v>
      </c>
      <c r="J457" s="14" t="s">
        <v>8</v>
      </c>
      <c r="K457" s="13" t="s">
        <v>9</v>
      </c>
      <c r="L457" s="15" t="s">
        <v>10</v>
      </c>
      <c r="M457" s="32"/>
      <c r="N457" s="33"/>
      <c r="O457" s="17"/>
      <c r="P457" s="34"/>
      <c r="Q457" s="17"/>
      <c r="R457" s="18"/>
      <c r="S457" s="19"/>
      <c r="T457" s="8"/>
      <c r="U457" s="8"/>
      <c r="V457" s="8"/>
      <c r="W457" s="8"/>
      <c r="X457" s="8"/>
      <c r="Y457" s="8"/>
      <c r="Z457" s="8"/>
    </row>
    <row r="458" ht="18.0" customHeight="1">
      <c r="A458" s="1"/>
      <c r="B458" s="20">
        <v>557.0</v>
      </c>
      <c r="C458" s="20" t="s">
        <v>15</v>
      </c>
      <c r="D458" s="1" t="s">
        <v>72</v>
      </c>
      <c r="E458" s="21">
        <v>2.83417991E8</v>
      </c>
      <c r="F458" s="22">
        <v>1.73577436E8</v>
      </c>
      <c r="G458" s="22">
        <v>3.9714539E7</v>
      </c>
      <c r="H458" s="22">
        <f t="shared" ref="H458:H466" si="234">SUM(F458+G458)</f>
        <v>213291975</v>
      </c>
      <c r="I458" s="22">
        <f t="shared" ref="I458:I466" si="235">SUM(E458-H458)</f>
        <v>70126016</v>
      </c>
      <c r="J458" s="23">
        <f t="shared" ref="J458:J467" si="236">SUM(H458/E458)</f>
        <v>0.7525703441</v>
      </c>
      <c r="K458" s="21">
        <f t="shared" ref="K458:K466" si="237">SUM(I458*0.2)</f>
        <v>14025203.2</v>
      </c>
      <c r="L458" s="24">
        <v>2.442445155E7</v>
      </c>
      <c r="M458" s="24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0" customHeight="1">
      <c r="A459" s="1"/>
      <c r="B459" s="20">
        <v>557.0</v>
      </c>
      <c r="C459" s="20" t="s">
        <v>20</v>
      </c>
      <c r="D459" s="1" t="s">
        <v>72</v>
      </c>
      <c r="E459" s="21">
        <v>2.95455696E8</v>
      </c>
      <c r="F459" s="22">
        <v>1.77930769E8</v>
      </c>
      <c r="G459" s="22">
        <v>5.9521849E7</v>
      </c>
      <c r="H459" s="22">
        <f t="shared" si="234"/>
        <v>237452618</v>
      </c>
      <c r="I459" s="22">
        <f t="shared" si="235"/>
        <v>58003078</v>
      </c>
      <c r="J459" s="23">
        <f t="shared" si="236"/>
        <v>0.8036826543</v>
      </c>
      <c r="K459" s="21">
        <f t="shared" si="237"/>
        <v>11600615.6</v>
      </c>
      <c r="L459" s="24">
        <v>3.8609755660000004E7</v>
      </c>
      <c r="M459" s="24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0" customHeight="1">
      <c r="A460" s="1"/>
      <c r="B460" s="20">
        <v>557.0</v>
      </c>
      <c r="C460" s="20" t="s">
        <v>21</v>
      </c>
      <c r="D460" s="1" t="s">
        <v>72</v>
      </c>
      <c r="E460" s="21">
        <v>3.10579004E8</v>
      </c>
      <c r="F460" s="22">
        <v>1.84143457E8</v>
      </c>
      <c r="G460" s="22">
        <v>6.9203244E7</v>
      </c>
      <c r="H460" s="22">
        <f t="shared" si="234"/>
        <v>253346701</v>
      </c>
      <c r="I460" s="22">
        <f t="shared" si="235"/>
        <v>57232303</v>
      </c>
      <c r="J460" s="23">
        <f t="shared" si="236"/>
        <v>0.8157238504</v>
      </c>
      <c r="K460" s="21">
        <f t="shared" si="237"/>
        <v>11446460.6</v>
      </c>
      <c r="L460" s="24">
        <v>6.089784145E7</v>
      </c>
      <c r="M460" s="24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0" customHeight="1">
      <c r="A461" s="1"/>
      <c r="B461" s="20">
        <v>557.0</v>
      </c>
      <c r="C461" s="20" t="s">
        <v>22</v>
      </c>
      <c r="D461" s="1" t="s">
        <v>72</v>
      </c>
      <c r="E461" s="21">
        <v>3.218066E8</v>
      </c>
      <c r="F461" s="22">
        <v>1.399022E8</v>
      </c>
      <c r="G461" s="22">
        <v>0.0</v>
      </c>
      <c r="H461" s="22">
        <f t="shared" si="234"/>
        <v>139902200</v>
      </c>
      <c r="I461" s="22">
        <f t="shared" si="235"/>
        <v>181904400</v>
      </c>
      <c r="J461" s="23">
        <f t="shared" si="236"/>
        <v>0.434739996</v>
      </c>
      <c r="K461" s="21">
        <f t="shared" si="237"/>
        <v>36380880</v>
      </c>
      <c r="L461" s="24">
        <v>6.218321459E7</v>
      </c>
      <c r="M461" s="24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0" customHeight="1">
      <c r="A462" s="1"/>
      <c r="B462" s="20">
        <v>557.0</v>
      </c>
      <c r="C462" s="20" t="s">
        <v>23</v>
      </c>
      <c r="D462" s="1" t="s">
        <v>72</v>
      </c>
      <c r="E462" s="21">
        <v>3.36261048E8</v>
      </c>
      <c r="F462" s="22">
        <v>1.38691481E8</v>
      </c>
      <c r="G462" s="22">
        <v>0.0</v>
      </c>
      <c r="H462" s="22">
        <f t="shared" si="234"/>
        <v>138691481</v>
      </c>
      <c r="I462" s="22">
        <f t="shared" si="235"/>
        <v>197569567</v>
      </c>
      <c r="J462" s="23">
        <f t="shared" si="236"/>
        <v>0.4124518193</v>
      </c>
      <c r="K462" s="21">
        <f t="shared" si="237"/>
        <v>39513913.4</v>
      </c>
      <c r="L462" s="24">
        <v>5.7511459E7</v>
      </c>
      <c r="M462" s="24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0" customHeight="1">
      <c r="A463" s="1"/>
      <c r="B463" s="20">
        <v>557.0</v>
      </c>
      <c r="C463" s="20" t="s">
        <v>24</v>
      </c>
      <c r="D463" s="1" t="s">
        <v>72</v>
      </c>
      <c r="E463" s="21">
        <v>3.55000577E8</v>
      </c>
      <c r="F463" s="22">
        <v>1.87607533E8</v>
      </c>
      <c r="G463" s="22">
        <v>0.0</v>
      </c>
      <c r="H463" s="22">
        <f t="shared" si="234"/>
        <v>187607533</v>
      </c>
      <c r="I463" s="22">
        <f t="shared" si="235"/>
        <v>167393044</v>
      </c>
      <c r="J463" s="23">
        <f t="shared" si="236"/>
        <v>0.528471065</v>
      </c>
      <c r="K463" s="21">
        <f t="shared" si="237"/>
        <v>33478608.8</v>
      </c>
      <c r="L463" s="24">
        <v>1.04867311E8</v>
      </c>
      <c r="M463" s="24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0" customHeight="1">
      <c r="A464" s="1"/>
      <c r="B464" s="20">
        <v>557.0</v>
      </c>
      <c r="C464" s="20" t="s">
        <v>25</v>
      </c>
      <c r="D464" s="1" t="s">
        <v>72</v>
      </c>
      <c r="E464" s="21">
        <v>3.65373539E8</v>
      </c>
      <c r="F464" s="22">
        <v>1.87500358E8</v>
      </c>
      <c r="G464" s="22">
        <v>0.0</v>
      </c>
      <c r="H464" s="22">
        <f t="shared" si="234"/>
        <v>187500358</v>
      </c>
      <c r="I464" s="22">
        <f t="shared" si="235"/>
        <v>177873181</v>
      </c>
      <c r="J464" s="23">
        <f t="shared" si="236"/>
        <v>0.5131744311</v>
      </c>
      <c r="K464" s="21">
        <f t="shared" si="237"/>
        <v>35574636.2</v>
      </c>
      <c r="L464" s="25">
        <v>1.08691415E8</v>
      </c>
      <c r="M464" s="25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0" customHeight="1">
      <c r="A465" s="35"/>
      <c r="B465" s="20">
        <v>557.0</v>
      </c>
      <c r="C465" s="20" t="s">
        <v>26</v>
      </c>
      <c r="D465" s="1" t="s">
        <v>72</v>
      </c>
      <c r="E465" s="21">
        <v>3.82552532E8</v>
      </c>
      <c r="F465" s="22">
        <v>1.92472164E8</v>
      </c>
      <c r="G465" s="22">
        <v>0.0</v>
      </c>
      <c r="H465" s="22">
        <f t="shared" si="234"/>
        <v>192472164</v>
      </c>
      <c r="I465" s="22">
        <f t="shared" si="235"/>
        <v>190080368</v>
      </c>
      <c r="J465" s="23">
        <f t="shared" si="236"/>
        <v>0.5031261014</v>
      </c>
      <c r="K465" s="21">
        <f t="shared" si="237"/>
        <v>38016073.6</v>
      </c>
      <c r="L465" s="24">
        <v>1.0665612078999999E8</v>
      </c>
      <c r="M465" s="24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8.0" customHeight="1">
      <c r="A466" s="35"/>
      <c r="B466" s="20">
        <v>557.0</v>
      </c>
      <c r="C466" s="20" t="s">
        <v>27</v>
      </c>
      <c r="D466" s="1" t="s">
        <v>72</v>
      </c>
      <c r="E466" s="22">
        <v>3.81710443E8</v>
      </c>
      <c r="F466" s="22">
        <v>1.98871029E8</v>
      </c>
      <c r="G466" s="22">
        <v>0.0</v>
      </c>
      <c r="H466" s="22">
        <f t="shared" si="234"/>
        <v>198871029</v>
      </c>
      <c r="I466" s="22">
        <f t="shared" si="235"/>
        <v>182839414</v>
      </c>
      <c r="J466" s="23">
        <f t="shared" si="236"/>
        <v>0.5209997071</v>
      </c>
      <c r="K466" s="21">
        <f t="shared" si="237"/>
        <v>36567882.8</v>
      </c>
      <c r="L466" s="24">
        <v>1.0147194032000001E8</v>
      </c>
      <c r="M466" s="24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8.0" customHeight="1">
      <c r="A467" s="26"/>
      <c r="B467" s="27"/>
      <c r="C467" s="27"/>
      <c r="D467" s="28" t="s">
        <v>28</v>
      </c>
      <c r="E467" s="29">
        <f t="shared" ref="E467:I467" si="238">SUM(E458:E466)/9</f>
        <v>336906381.1</v>
      </c>
      <c r="F467" s="29">
        <f t="shared" si="238"/>
        <v>175632936.3</v>
      </c>
      <c r="G467" s="29">
        <f t="shared" si="238"/>
        <v>18715514.67</v>
      </c>
      <c r="H467" s="29">
        <f t="shared" si="238"/>
        <v>194348451</v>
      </c>
      <c r="I467" s="29">
        <f t="shared" si="238"/>
        <v>142557930.1</v>
      </c>
      <c r="J467" s="30">
        <f t="shared" si="236"/>
        <v>0.5768618877</v>
      </c>
      <c r="K467" s="29">
        <f t="shared" ref="K467:L467" si="239">SUM(K458:K466)/9</f>
        <v>28511586.02</v>
      </c>
      <c r="L467" s="31">
        <f t="shared" si="239"/>
        <v>73923723.26</v>
      </c>
      <c r="M467" s="31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8.0" customHeight="1">
      <c r="A468" s="26"/>
      <c r="B468" s="27"/>
      <c r="C468" s="27"/>
      <c r="D468" s="28"/>
      <c r="E468" s="29"/>
      <c r="F468" s="29"/>
      <c r="G468" s="29"/>
      <c r="H468" s="29"/>
      <c r="I468" s="29"/>
      <c r="J468" s="30"/>
      <c r="K468" s="29"/>
      <c r="L468" s="31"/>
      <c r="M468" s="31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45.75" customHeight="1">
      <c r="A469" s="8"/>
      <c r="B469" s="9" t="s">
        <v>0</v>
      </c>
      <c r="C469" s="9" t="s">
        <v>1</v>
      </c>
      <c r="D469" s="10" t="s">
        <v>2</v>
      </c>
      <c r="E469" s="11" t="s">
        <v>3</v>
      </c>
      <c r="F469" s="12" t="s">
        <v>4</v>
      </c>
      <c r="G469" s="12" t="s">
        <v>5</v>
      </c>
      <c r="H469" s="13" t="s">
        <v>6</v>
      </c>
      <c r="I469" s="13" t="s">
        <v>7</v>
      </c>
      <c r="J469" s="14" t="s">
        <v>8</v>
      </c>
      <c r="K469" s="13" t="s">
        <v>9</v>
      </c>
      <c r="L469" s="15" t="s">
        <v>10</v>
      </c>
      <c r="M469" s="32"/>
      <c r="N469" s="33"/>
      <c r="O469" s="17"/>
      <c r="P469" s="34"/>
      <c r="Q469" s="17"/>
      <c r="R469" s="18"/>
      <c r="S469" s="19"/>
      <c r="T469" s="8"/>
      <c r="U469" s="8"/>
      <c r="V469" s="8"/>
      <c r="W469" s="8"/>
      <c r="X469" s="8"/>
      <c r="Y469" s="8"/>
      <c r="Z469" s="8"/>
    </row>
    <row r="470" ht="18.0" customHeight="1">
      <c r="A470" s="1"/>
      <c r="B470" s="20">
        <v>563.0</v>
      </c>
      <c r="C470" s="20" t="s">
        <v>15</v>
      </c>
      <c r="D470" s="1" t="s">
        <v>73</v>
      </c>
      <c r="E470" s="21">
        <v>2.47321E7</v>
      </c>
      <c r="F470" s="22">
        <v>2.15405E7</v>
      </c>
      <c r="G470" s="22">
        <v>3117470.0</v>
      </c>
      <c r="H470" s="22">
        <f t="shared" ref="H470:H478" si="240">SUM(F470+G470)</f>
        <v>24657970</v>
      </c>
      <c r="I470" s="22">
        <f t="shared" ref="I470:I478" si="241">SUM(E470-H470)</f>
        <v>74130</v>
      </c>
      <c r="J470" s="23">
        <f t="shared" ref="J470:J479" si="242">SUM(H470/E470)</f>
        <v>0.9970026807</v>
      </c>
      <c r="K470" s="21">
        <f t="shared" ref="K470:K478" si="243">SUM(I470*0.2)</f>
        <v>14826</v>
      </c>
      <c r="L470" s="24">
        <v>51491.89</v>
      </c>
      <c r="M470" s="24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0" customHeight="1">
      <c r="A471" s="1"/>
      <c r="B471" s="20">
        <v>563.0</v>
      </c>
      <c r="C471" s="20" t="s">
        <v>20</v>
      </c>
      <c r="D471" s="1" t="s">
        <v>73</v>
      </c>
      <c r="E471" s="21">
        <v>2.65521E7</v>
      </c>
      <c r="F471" s="22">
        <v>2.34434E7</v>
      </c>
      <c r="G471" s="22">
        <v>3061350.0</v>
      </c>
      <c r="H471" s="22">
        <f t="shared" si="240"/>
        <v>26504750</v>
      </c>
      <c r="I471" s="22">
        <f t="shared" si="241"/>
        <v>47350</v>
      </c>
      <c r="J471" s="23">
        <f t="shared" si="242"/>
        <v>0.9982167136</v>
      </c>
      <c r="K471" s="21">
        <f t="shared" si="243"/>
        <v>9470</v>
      </c>
      <c r="L471" s="24">
        <v>40104.49</v>
      </c>
      <c r="M471" s="24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0" customHeight="1">
      <c r="A472" s="1"/>
      <c r="B472" s="20">
        <v>563.0</v>
      </c>
      <c r="C472" s="20" t="s">
        <v>21</v>
      </c>
      <c r="D472" s="1" t="s">
        <v>73</v>
      </c>
      <c r="E472" s="21">
        <v>2.75726E7</v>
      </c>
      <c r="F472" s="22">
        <v>2.46287E7</v>
      </c>
      <c r="G472" s="22">
        <v>2890500.0</v>
      </c>
      <c r="H472" s="22">
        <f t="shared" si="240"/>
        <v>27519200</v>
      </c>
      <c r="I472" s="22">
        <f t="shared" si="241"/>
        <v>53400</v>
      </c>
      <c r="J472" s="23">
        <f t="shared" si="242"/>
        <v>0.9980632947</v>
      </c>
      <c r="K472" s="21">
        <f t="shared" si="243"/>
        <v>10680</v>
      </c>
      <c r="L472" s="24">
        <v>41215.74</v>
      </c>
      <c r="M472" s="24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0" customHeight="1">
      <c r="A473" s="1"/>
      <c r="B473" s="20">
        <v>563.0</v>
      </c>
      <c r="C473" s="20" t="s">
        <v>22</v>
      </c>
      <c r="D473" s="1" t="s">
        <v>73</v>
      </c>
      <c r="E473" s="21">
        <v>2.8773E7</v>
      </c>
      <c r="F473" s="22">
        <v>2.57584E7</v>
      </c>
      <c r="G473" s="22">
        <v>2961000.0</v>
      </c>
      <c r="H473" s="22">
        <f t="shared" si="240"/>
        <v>28719400</v>
      </c>
      <c r="I473" s="22">
        <f t="shared" si="241"/>
        <v>53600</v>
      </c>
      <c r="J473" s="23">
        <f t="shared" si="242"/>
        <v>0.9981371425</v>
      </c>
      <c r="K473" s="21">
        <f t="shared" si="243"/>
        <v>10720</v>
      </c>
      <c r="L473" s="24">
        <v>4487.81</v>
      </c>
      <c r="M473" s="24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0" customHeight="1">
      <c r="A474" s="1"/>
      <c r="B474" s="20">
        <v>563.0</v>
      </c>
      <c r="C474" s="20" t="s">
        <v>23</v>
      </c>
      <c r="D474" s="1" t="s">
        <v>73</v>
      </c>
      <c r="E474" s="21">
        <v>2.90389E7</v>
      </c>
      <c r="F474" s="22">
        <v>2.59022E7</v>
      </c>
      <c r="G474" s="22">
        <v>3086700.0</v>
      </c>
      <c r="H474" s="22">
        <f t="shared" si="240"/>
        <v>28988900</v>
      </c>
      <c r="I474" s="22">
        <f t="shared" si="241"/>
        <v>50000</v>
      </c>
      <c r="J474" s="23">
        <f t="shared" si="242"/>
        <v>0.9982781717</v>
      </c>
      <c r="K474" s="21">
        <f t="shared" si="243"/>
        <v>10000</v>
      </c>
      <c r="L474" s="24">
        <v>48360.0</v>
      </c>
      <c r="M474" s="24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0" customHeight="1">
      <c r="A475" s="1"/>
      <c r="B475" s="20">
        <v>563.0</v>
      </c>
      <c r="C475" s="20" t="s">
        <v>24</v>
      </c>
      <c r="D475" s="1" t="s">
        <v>73</v>
      </c>
      <c r="E475" s="21">
        <v>3.05828E7</v>
      </c>
      <c r="F475" s="22">
        <v>2.48693E7</v>
      </c>
      <c r="G475" s="22">
        <v>5664600.0</v>
      </c>
      <c r="H475" s="22">
        <f t="shared" si="240"/>
        <v>30533900</v>
      </c>
      <c r="I475" s="22">
        <f t="shared" si="241"/>
        <v>48900</v>
      </c>
      <c r="J475" s="23">
        <f t="shared" si="242"/>
        <v>0.998401062</v>
      </c>
      <c r="K475" s="21">
        <f t="shared" si="243"/>
        <v>9780</v>
      </c>
      <c r="L475" s="24">
        <v>45991.0</v>
      </c>
      <c r="M475" s="24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0" customHeight="1">
      <c r="A476" s="1"/>
      <c r="B476" s="20">
        <v>563.0</v>
      </c>
      <c r="C476" s="20" t="s">
        <v>25</v>
      </c>
      <c r="D476" s="1" t="s">
        <v>73</v>
      </c>
      <c r="E476" s="21">
        <v>3.05059E7</v>
      </c>
      <c r="F476" s="22">
        <v>2.4577E7</v>
      </c>
      <c r="G476" s="22">
        <v>5893000.0</v>
      </c>
      <c r="H476" s="22">
        <f t="shared" si="240"/>
        <v>30470000</v>
      </c>
      <c r="I476" s="22">
        <f t="shared" si="241"/>
        <v>35900</v>
      </c>
      <c r="J476" s="23">
        <f t="shared" si="242"/>
        <v>0.9988231785</v>
      </c>
      <c r="K476" s="21">
        <f t="shared" si="243"/>
        <v>7180</v>
      </c>
      <c r="L476" s="25">
        <v>179100.0</v>
      </c>
      <c r="M476" s="25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0" customHeight="1">
      <c r="A477" s="1"/>
      <c r="B477" s="20">
        <v>563.0</v>
      </c>
      <c r="C477" s="20" t="s">
        <v>26</v>
      </c>
      <c r="D477" s="1" t="s">
        <v>73</v>
      </c>
      <c r="E477" s="21">
        <v>3.04996E7</v>
      </c>
      <c r="F477" s="22">
        <v>2.56703E7</v>
      </c>
      <c r="G477" s="22">
        <v>4790300.0</v>
      </c>
      <c r="H477" s="22">
        <f t="shared" si="240"/>
        <v>30460600</v>
      </c>
      <c r="I477" s="22">
        <f t="shared" si="241"/>
        <v>39000</v>
      </c>
      <c r="J477" s="23">
        <f t="shared" si="242"/>
        <v>0.9987212947</v>
      </c>
      <c r="K477" s="21">
        <f t="shared" si="243"/>
        <v>7800</v>
      </c>
      <c r="L477" s="24">
        <v>42460.810000000005</v>
      </c>
      <c r="M477" s="24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0" customHeight="1">
      <c r="A478" s="1"/>
      <c r="B478" s="20">
        <v>563.0</v>
      </c>
      <c r="C478" s="20" t="s">
        <v>27</v>
      </c>
      <c r="D478" s="1" t="s">
        <v>73</v>
      </c>
      <c r="E478" s="22">
        <v>2.88724E7</v>
      </c>
      <c r="F478" s="22">
        <v>2.50184E7</v>
      </c>
      <c r="G478" s="22">
        <v>3768300.0</v>
      </c>
      <c r="H478" s="22">
        <f t="shared" si="240"/>
        <v>28786700</v>
      </c>
      <c r="I478" s="22">
        <f t="shared" si="241"/>
        <v>85700</v>
      </c>
      <c r="J478" s="23">
        <f t="shared" si="242"/>
        <v>0.9970317674</v>
      </c>
      <c r="K478" s="21">
        <f t="shared" si="243"/>
        <v>17140</v>
      </c>
      <c r="L478" s="24">
        <v>174116.62</v>
      </c>
      <c r="M478" s="24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0" customHeight="1">
      <c r="A479" s="26"/>
      <c r="B479" s="27"/>
      <c r="C479" s="27"/>
      <c r="D479" s="28" t="s">
        <v>28</v>
      </c>
      <c r="E479" s="29">
        <f t="shared" ref="E479:I479" si="244">SUM(E470:E478)/9</f>
        <v>28569933.33</v>
      </c>
      <c r="F479" s="29">
        <f t="shared" si="244"/>
        <v>24600911.11</v>
      </c>
      <c r="G479" s="29">
        <f t="shared" si="244"/>
        <v>3914802.222</v>
      </c>
      <c r="H479" s="29">
        <f t="shared" si="244"/>
        <v>28515713.33</v>
      </c>
      <c r="I479" s="29">
        <f t="shared" si="244"/>
        <v>54220</v>
      </c>
      <c r="J479" s="30">
        <f t="shared" si="242"/>
        <v>0.9981022007</v>
      </c>
      <c r="K479" s="29">
        <f t="shared" ref="K479:L479" si="245">SUM(K470:K478)/9</f>
        <v>10844</v>
      </c>
      <c r="L479" s="31">
        <f t="shared" si="245"/>
        <v>69703.15111</v>
      </c>
      <c r="M479" s="31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8.0" customHeight="1">
      <c r="A480" s="26"/>
      <c r="B480" s="27"/>
      <c r="C480" s="27"/>
      <c r="D480" s="28"/>
      <c r="E480" s="29"/>
      <c r="F480" s="29"/>
      <c r="G480" s="29"/>
      <c r="H480" s="29"/>
      <c r="I480" s="29"/>
      <c r="J480" s="30"/>
      <c r="K480" s="29"/>
      <c r="L480" s="31"/>
      <c r="M480" s="31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45.75" customHeight="1">
      <c r="A481" s="8"/>
      <c r="B481" s="9" t="s">
        <v>0</v>
      </c>
      <c r="C481" s="9" t="s">
        <v>1</v>
      </c>
      <c r="D481" s="10" t="s">
        <v>2</v>
      </c>
      <c r="E481" s="11" t="s">
        <v>3</v>
      </c>
      <c r="F481" s="12" t="s">
        <v>4</v>
      </c>
      <c r="G481" s="12" t="s">
        <v>5</v>
      </c>
      <c r="H481" s="13" t="s">
        <v>6</v>
      </c>
      <c r="I481" s="13" t="s">
        <v>7</v>
      </c>
      <c r="J481" s="14" t="s">
        <v>8</v>
      </c>
      <c r="K481" s="13" t="s">
        <v>9</v>
      </c>
      <c r="L481" s="15" t="s">
        <v>10</v>
      </c>
      <c r="M481" s="32"/>
      <c r="N481" s="33"/>
      <c r="O481" s="17"/>
      <c r="P481" s="34"/>
      <c r="Q481" s="17"/>
      <c r="R481" s="18"/>
      <c r="S481" s="19"/>
      <c r="T481" s="8"/>
      <c r="U481" s="8"/>
      <c r="V481" s="8"/>
      <c r="W481" s="8"/>
      <c r="X481" s="8"/>
      <c r="Y481" s="8"/>
      <c r="Z481" s="8"/>
    </row>
    <row r="482" ht="18.0" customHeight="1">
      <c r="A482" s="1"/>
      <c r="B482" s="20">
        <v>565.0</v>
      </c>
      <c r="C482" s="20" t="s">
        <v>15</v>
      </c>
      <c r="D482" s="1" t="s">
        <v>74</v>
      </c>
      <c r="E482" s="21">
        <v>1.678904E8</v>
      </c>
      <c r="F482" s="22">
        <v>1.289994E8</v>
      </c>
      <c r="G482" s="22">
        <v>3.8891E7</v>
      </c>
      <c r="H482" s="22">
        <f t="shared" ref="H482:H490" si="246">SUM(F482+G482)</f>
        <v>167890400</v>
      </c>
      <c r="I482" s="22">
        <f t="shared" ref="I482:I490" si="247">SUM(E482-H482)</f>
        <v>0</v>
      </c>
      <c r="J482" s="23">
        <f t="shared" ref="J482:J491" si="248">SUM(H482/E482)</f>
        <v>1</v>
      </c>
      <c r="K482" s="21">
        <f t="shared" ref="K482:K490" si="249">SUM(I482*0.2)</f>
        <v>0</v>
      </c>
      <c r="L482" s="24">
        <v>2030952.46</v>
      </c>
      <c r="M482" s="24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0" customHeight="1">
      <c r="A483" s="1"/>
      <c r="B483" s="20">
        <v>565.0</v>
      </c>
      <c r="C483" s="20" t="s">
        <v>20</v>
      </c>
      <c r="D483" s="1" t="s">
        <v>74</v>
      </c>
      <c r="E483" s="21">
        <v>1.72423E8</v>
      </c>
      <c r="F483" s="22">
        <v>1.35255E8</v>
      </c>
      <c r="G483" s="22">
        <v>3.7168E7</v>
      </c>
      <c r="H483" s="22">
        <f t="shared" si="246"/>
        <v>172423000</v>
      </c>
      <c r="I483" s="22">
        <f t="shared" si="247"/>
        <v>0</v>
      </c>
      <c r="J483" s="23">
        <f t="shared" si="248"/>
        <v>1</v>
      </c>
      <c r="K483" s="21">
        <f t="shared" si="249"/>
        <v>0</v>
      </c>
      <c r="L483" s="24">
        <v>1011886.3800000001</v>
      </c>
      <c r="M483" s="24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0" customHeight="1">
      <c r="A484" s="1"/>
      <c r="B484" s="20">
        <v>565.0</v>
      </c>
      <c r="C484" s="20" t="s">
        <v>21</v>
      </c>
      <c r="D484" s="1" t="s">
        <v>74</v>
      </c>
      <c r="E484" s="21">
        <v>1.70319E8</v>
      </c>
      <c r="F484" s="22">
        <v>1.32156E8</v>
      </c>
      <c r="G484" s="22">
        <v>3.81197E7</v>
      </c>
      <c r="H484" s="22">
        <f t="shared" si="246"/>
        <v>170275700</v>
      </c>
      <c r="I484" s="22">
        <f t="shared" si="247"/>
        <v>43300</v>
      </c>
      <c r="J484" s="23">
        <f t="shared" si="248"/>
        <v>0.9997457712</v>
      </c>
      <c r="K484" s="21">
        <f t="shared" si="249"/>
        <v>8660</v>
      </c>
      <c r="L484" s="24">
        <v>1322964.8100000003</v>
      </c>
      <c r="M484" s="24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0" customHeight="1">
      <c r="A485" s="1"/>
      <c r="B485" s="20">
        <v>565.0</v>
      </c>
      <c r="C485" s="20" t="s">
        <v>22</v>
      </c>
      <c r="D485" s="1" t="s">
        <v>74</v>
      </c>
      <c r="E485" s="21">
        <v>1.615802E8</v>
      </c>
      <c r="F485" s="22">
        <v>1.189876E8</v>
      </c>
      <c r="G485" s="22">
        <v>4.25388E7</v>
      </c>
      <c r="H485" s="22">
        <f t="shared" si="246"/>
        <v>161526400</v>
      </c>
      <c r="I485" s="22">
        <f t="shared" si="247"/>
        <v>53800</v>
      </c>
      <c r="J485" s="23">
        <f t="shared" si="248"/>
        <v>0.9996670384</v>
      </c>
      <c r="K485" s="21">
        <f t="shared" si="249"/>
        <v>10760</v>
      </c>
      <c r="L485" s="24">
        <v>1717080.6199999999</v>
      </c>
      <c r="M485" s="24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0" customHeight="1">
      <c r="A486" s="1"/>
      <c r="B486" s="20">
        <v>565.0</v>
      </c>
      <c r="C486" s="20" t="s">
        <v>23</v>
      </c>
      <c r="D486" s="1" t="s">
        <v>74</v>
      </c>
      <c r="E486" s="21">
        <v>1.546412E8</v>
      </c>
      <c r="F486" s="22">
        <v>1.153366E8</v>
      </c>
      <c r="G486" s="22">
        <v>3.92504E7</v>
      </c>
      <c r="H486" s="22">
        <f t="shared" si="246"/>
        <v>154587000</v>
      </c>
      <c r="I486" s="22">
        <f t="shared" si="247"/>
        <v>54200</v>
      </c>
      <c r="J486" s="23">
        <f t="shared" si="248"/>
        <v>0.9996495113</v>
      </c>
      <c r="K486" s="21">
        <f t="shared" si="249"/>
        <v>10840</v>
      </c>
      <c r="L486" s="24">
        <v>1083156.0</v>
      </c>
      <c r="M486" s="24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0" customHeight="1">
      <c r="A487" s="1"/>
      <c r="B487" s="20">
        <v>565.0</v>
      </c>
      <c r="C487" s="20" t="s">
        <v>24</v>
      </c>
      <c r="D487" s="1" t="s">
        <v>74</v>
      </c>
      <c r="E487" s="21">
        <v>1.570372E8</v>
      </c>
      <c r="F487" s="22">
        <v>1.187829E8</v>
      </c>
      <c r="G487" s="22">
        <v>3.81991E7</v>
      </c>
      <c r="H487" s="22">
        <f t="shared" si="246"/>
        <v>156982000</v>
      </c>
      <c r="I487" s="22">
        <f t="shared" si="247"/>
        <v>55200</v>
      </c>
      <c r="J487" s="23">
        <f t="shared" si="248"/>
        <v>0.9996484909</v>
      </c>
      <c r="K487" s="21">
        <f t="shared" si="249"/>
        <v>11040</v>
      </c>
      <c r="L487" s="24">
        <v>1709048.0</v>
      </c>
      <c r="M487" s="24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0" customHeight="1">
      <c r="A488" s="1"/>
      <c r="B488" s="20">
        <v>565.0</v>
      </c>
      <c r="C488" s="20" t="s">
        <v>25</v>
      </c>
      <c r="D488" s="1" t="s">
        <v>74</v>
      </c>
      <c r="E488" s="22">
        <v>1.542889E8</v>
      </c>
      <c r="F488" s="22">
        <v>1.18808E8</v>
      </c>
      <c r="G488" s="22">
        <v>3.54295E7</v>
      </c>
      <c r="H488" s="22">
        <f t="shared" si="246"/>
        <v>154237500</v>
      </c>
      <c r="I488" s="22">
        <f t="shared" si="247"/>
        <v>51400</v>
      </c>
      <c r="J488" s="23">
        <f t="shared" si="248"/>
        <v>0.9996668587</v>
      </c>
      <c r="K488" s="21">
        <f t="shared" si="249"/>
        <v>10280</v>
      </c>
      <c r="L488" s="25">
        <v>1361473.0</v>
      </c>
      <c r="M488" s="25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0" customHeight="1">
      <c r="A489" s="1"/>
      <c r="B489" s="20">
        <v>565.0</v>
      </c>
      <c r="C489" s="20" t="s">
        <v>26</v>
      </c>
      <c r="D489" s="1" t="s">
        <v>74</v>
      </c>
      <c r="E489" s="22">
        <v>1.820713E8</v>
      </c>
      <c r="F489" s="22">
        <v>1.204094E8</v>
      </c>
      <c r="G489" s="22">
        <v>6.15649E7</v>
      </c>
      <c r="H489" s="22">
        <f t="shared" si="246"/>
        <v>181974300</v>
      </c>
      <c r="I489" s="22">
        <f t="shared" si="247"/>
        <v>97000</v>
      </c>
      <c r="J489" s="23">
        <f t="shared" si="248"/>
        <v>0.9994672417</v>
      </c>
      <c r="K489" s="21">
        <f t="shared" si="249"/>
        <v>19400</v>
      </c>
      <c r="L489" s="24">
        <v>140706.61000000002</v>
      </c>
      <c r="M489" s="24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0" customHeight="1">
      <c r="A490" s="1"/>
      <c r="B490" s="20">
        <v>565.0</v>
      </c>
      <c r="C490" s="20" t="s">
        <v>27</v>
      </c>
      <c r="D490" s="1" t="s">
        <v>74</v>
      </c>
      <c r="E490" s="22">
        <v>2.31714E8</v>
      </c>
      <c r="F490" s="22">
        <v>1.63413E8</v>
      </c>
      <c r="G490" s="22">
        <v>6.8091E7</v>
      </c>
      <c r="H490" s="22">
        <f t="shared" si="246"/>
        <v>231504000</v>
      </c>
      <c r="I490" s="22">
        <f t="shared" si="247"/>
        <v>210000</v>
      </c>
      <c r="J490" s="23">
        <f t="shared" si="248"/>
        <v>0.9990937103</v>
      </c>
      <c r="K490" s="21">
        <f t="shared" si="249"/>
        <v>42000</v>
      </c>
      <c r="L490" s="24">
        <v>1630857.73</v>
      </c>
      <c r="M490" s="24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0" customHeight="1">
      <c r="A491" s="26"/>
      <c r="B491" s="27"/>
      <c r="C491" s="27"/>
      <c r="D491" s="28" t="s">
        <v>28</v>
      </c>
      <c r="E491" s="29">
        <f t="shared" ref="E491:I491" si="250">SUM(E482:E490)/9</f>
        <v>172440577.8</v>
      </c>
      <c r="F491" s="29">
        <f t="shared" si="250"/>
        <v>128016433.3</v>
      </c>
      <c r="G491" s="29">
        <f t="shared" si="250"/>
        <v>44361377.78</v>
      </c>
      <c r="H491" s="29">
        <f t="shared" si="250"/>
        <v>172377811.1</v>
      </c>
      <c r="I491" s="29">
        <f t="shared" si="250"/>
        <v>62766.66667</v>
      </c>
      <c r="J491" s="38">
        <f t="shared" si="248"/>
        <v>0.9996360099</v>
      </c>
      <c r="K491" s="29">
        <f t="shared" ref="K491:L491" si="251">SUM(K482:K490)/9</f>
        <v>12553.33333</v>
      </c>
      <c r="L491" s="31">
        <f t="shared" si="251"/>
        <v>1334236.179</v>
      </c>
      <c r="M491" s="31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8.0" customHeight="1">
      <c r="A492" s="26"/>
      <c r="B492" s="27"/>
      <c r="C492" s="27"/>
      <c r="D492" s="28"/>
      <c r="E492" s="29"/>
      <c r="F492" s="29"/>
      <c r="G492" s="29"/>
      <c r="H492" s="29"/>
      <c r="I492" s="29"/>
      <c r="J492" s="38"/>
      <c r="K492" s="29"/>
      <c r="L492" s="31"/>
      <c r="M492" s="31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45.75" customHeight="1">
      <c r="A493" s="8"/>
      <c r="B493" s="9" t="s">
        <v>0</v>
      </c>
      <c r="C493" s="9" t="s">
        <v>1</v>
      </c>
      <c r="D493" s="10" t="s">
        <v>2</v>
      </c>
      <c r="E493" s="11" t="s">
        <v>3</v>
      </c>
      <c r="F493" s="12" t="s">
        <v>4</v>
      </c>
      <c r="G493" s="12" t="s">
        <v>5</v>
      </c>
      <c r="H493" s="13" t="s">
        <v>6</v>
      </c>
      <c r="I493" s="13" t="s">
        <v>7</v>
      </c>
      <c r="J493" s="14" t="s">
        <v>8</v>
      </c>
      <c r="K493" s="13" t="s">
        <v>9</v>
      </c>
      <c r="L493" s="15" t="s">
        <v>10</v>
      </c>
      <c r="M493" s="32"/>
      <c r="N493" s="33"/>
      <c r="O493" s="17"/>
      <c r="P493" s="34"/>
      <c r="Q493" s="17"/>
      <c r="R493" s="18"/>
      <c r="S493" s="19"/>
      <c r="T493" s="8"/>
      <c r="U493" s="8"/>
      <c r="V493" s="8"/>
      <c r="W493" s="8"/>
      <c r="X493" s="8"/>
      <c r="Y493" s="8"/>
      <c r="Z493" s="8"/>
    </row>
    <row r="494" ht="18.0" customHeight="1">
      <c r="A494" s="1"/>
      <c r="B494" s="20">
        <v>567.0</v>
      </c>
      <c r="C494" s="20" t="s">
        <v>26</v>
      </c>
      <c r="D494" s="39" t="s">
        <v>75</v>
      </c>
      <c r="E494" s="22">
        <v>1.1479408E7</v>
      </c>
      <c r="F494" s="22">
        <v>7873942.0</v>
      </c>
      <c r="G494" s="22">
        <v>0.0</v>
      </c>
      <c r="H494" s="22">
        <f t="shared" ref="H494:H495" si="252">SUM(F494+G494)</f>
        <v>7873942</v>
      </c>
      <c r="I494" s="22">
        <f t="shared" ref="I494:I495" si="253">SUM(E494-H494)</f>
        <v>3605466</v>
      </c>
      <c r="J494" s="23">
        <f t="shared" ref="J494:J496" si="254">SUM(H494/E494)</f>
        <v>0.6859188209</v>
      </c>
      <c r="K494" s="21">
        <f t="shared" ref="K494:K495" si="255">SUM(I494*0.2)</f>
        <v>721093.2</v>
      </c>
      <c r="L494" s="24">
        <v>38049.020000000004</v>
      </c>
      <c r="M494" s="24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0" customHeight="1">
      <c r="A495" s="1"/>
      <c r="B495" s="20">
        <v>567.0</v>
      </c>
      <c r="C495" s="20" t="s">
        <v>27</v>
      </c>
      <c r="D495" s="39" t="s">
        <v>75</v>
      </c>
      <c r="E495" s="22">
        <v>1.036373015E7</v>
      </c>
      <c r="F495" s="22">
        <v>7962330.15</v>
      </c>
      <c r="G495" s="22">
        <v>0.0</v>
      </c>
      <c r="H495" s="22">
        <f t="shared" si="252"/>
        <v>7962330.15</v>
      </c>
      <c r="I495" s="22">
        <f t="shared" si="253"/>
        <v>2401400</v>
      </c>
      <c r="J495" s="23">
        <f t="shared" si="254"/>
        <v>0.7682880618</v>
      </c>
      <c r="K495" s="21">
        <f t="shared" si="255"/>
        <v>480280</v>
      </c>
      <c r="L495" s="24">
        <v>14045.53</v>
      </c>
      <c r="M495" s="24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0" customHeight="1">
      <c r="A496" s="26"/>
      <c r="B496" s="27"/>
      <c r="C496" s="27"/>
      <c r="D496" s="28" t="s">
        <v>76</v>
      </c>
      <c r="E496" s="29">
        <f t="shared" ref="E496:I496" si="256">SUM(E494:E495)/2</f>
        <v>10921569.08</v>
      </c>
      <c r="F496" s="29">
        <f t="shared" si="256"/>
        <v>7918136.075</v>
      </c>
      <c r="G496" s="29">
        <f t="shared" si="256"/>
        <v>0</v>
      </c>
      <c r="H496" s="29">
        <f t="shared" si="256"/>
        <v>7918136.075</v>
      </c>
      <c r="I496" s="29">
        <f t="shared" si="256"/>
        <v>3003433</v>
      </c>
      <c r="J496" s="30">
        <f t="shared" si="254"/>
        <v>0.7249998623</v>
      </c>
      <c r="K496" s="29">
        <f t="shared" ref="K496:L496" si="257">SUM(K494:K495)/2</f>
        <v>600686.6</v>
      </c>
      <c r="L496" s="29">
        <f t="shared" si="257"/>
        <v>26047.275</v>
      </c>
      <c r="M496" s="25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8.0" customHeight="1">
      <c r="A497" s="26"/>
      <c r="B497" s="27"/>
      <c r="C497" s="27"/>
      <c r="D497" s="28"/>
      <c r="E497" s="29"/>
      <c r="F497" s="29"/>
      <c r="G497" s="29"/>
      <c r="H497" s="29"/>
      <c r="I497" s="29"/>
      <c r="J497" s="30"/>
      <c r="K497" s="29"/>
      <c r="L497" s="29"/>
      <c r="M497" s="25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45.75" customHeight="1">
      <c r="A498" s="8"/>
      <c r="B498" s="9" t="s">
        <v>0</v>
      </c>
      <c r="C498" s="9" t="s">
        <v>1</v>
      </c>
      <c r="D498" s="10" t="s">
        <v>2</v>
      </c>
      <c r="E498" s="11" t="s">
        <v>3</v>
      </c>
      <c r="F498" s="12" t="s">
        <v>4</v>
      </c>
      <c r="G498" s="12" t="s">
        <v>5</v>
      </c>
      <c r="H498" s="13" t="s">
        <v>6</v>
      </c>
      <c r="I498" s="13" t="s">
        <v>7</v>
      </c>
      <c r="J498" s="14" t="s">
        <v>8</v>
      </c>
      <c r="K498" s="13" t="s">
        <v>9</v>
      </c>
      <c r="L498" s="15" t="s">
        <v>10</v>
      </c>
      <c r="M498" s="32"/>
      <c r="N498" s="33"/>
      <c r="O498" s="17"/>
      <c r="P498" s="34"/>
      <c r="Q498" s="17"/>
      <c r="R498" s="18"/>
      <c r="S498" s="19"/>
      <c r="T498" s="8"/>
      <c r="U498" s="8"/>
      <c r="V498" s="8"/>
      <c r="W498" s="8"/>
      <c r="X498" s="8"/>
      <c r="Y498" s="8"/>
      <c r="Z498" s="8"/>
    </row>
    <row r="499" ht="18.0" customHeight="1">
      <c r="A499" s="1"/>
      <c r="B499" s="20">
        <v>569.0</v>
      </c>
      <c r="C499" s="20" t="s">
        <v>15</v>
      </c>
      <c r="D499" s="1" t="s">
        <v>77</v>
      </c>
      <c r="E499" s="21">
        <v>1.63665E7</v>
      </c>
      <c r="F499" s="22">
        <v>1.6066028E7</v>
      </c>
      <c r="G499" s="22">
        <v>126535.0</v>
      </c>
      <c r="H499" s="22">
        <f t="shared" ref="H499:H507" si="258">SUM(F499+G499)</f>
        <v>16192563</v>
      </c>
      <c r="I499" s="22">
        <f t="shared" ref="I499:I507" si="259">SUM(E499-H499)</f>
        <v>173937</v>
      </c>
      <c r="J499" s="23">
        <f t="shared" ref="J499:J508" si="260">SUM(H499/E499)</f>
        <v>0.9893723765</v>
      </c>
      <c r="K499" s="21">
        <f t="shared" ref="K499:K507" si="261">SUM(I499*0.2)</f>
        <v>34787.4</v>
      </c>
      <c r="L499" s="24">
        <v>11206.76</v>
      </c>
      <c r="M499" s="24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0" customHeight="1">
      <c r="A500" s="1"/>
      <c r="B500" s="20">
        <v>569.0</v>
      </c>
      <c r="C500" s="20" t="s">
        <v>20</v>
      </c>
      <c r="D500" s="1" t="s">
        <v>77</v>
      </c>
      <c r="E500" s="21">
        <v>1.71258E7</v>
      </c>
      <c r="F500" s="22">
        <v>1.6879828E7</v>
      </c>
      <c r="G500" s="22">
        <v>151308.0</v>
      </c>
      <c r="H500" s="22">
        <f t="shared" si="258"/>
        <v>17031136</v>
      </c>
      <c r="I500" s="22">
        <f t="shared" si="259"/>
        <v>94664</v>
      </c>
      <c r="J500" s="23">
        <f t="shared" si="260"/>
        <v>0.9944724334</v>
      </c>
      <c r="K500" s="21">
        <f t="shared" si="261"/>
        <v>18932.8</v>
      </c>
      <c r="L500" s="24">
        <v>12409.560000000001</v>
      </c>
      <c r="M500" s="24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0" customHeight="1">
      <c r="A501" s="1"/>
      <c r="B501" s="20">
        <v>569.0</v>
      </c>
      <c r="C501" s="20" t="s">
        <v>21</v>
      </c>
      <c r="D501" s="1" t="s">
        <v>77</v>
      </c>
      <c r="E501" s="21">
        <v>1.76735E7</v>
      </c>
      <c r="F501" s="22">
        <v>1.7444892E7</v>
      </c>
      <c r="G501" s="22">
        <v>69200.0</v>
      </c>
      <c r="H501" s="22">
        <f t="shared" si="258"/>
        <v>17514092</v>
      </c>
      <c r="I501" s="22">
        <f t="shared" si="259"/>
        <v>159408</v>
      </c>
      <c r="J501" s="23">
        <f t="shared" si="260"/>
        <v>0.9909803944</v>
      </c>
      <c r="K501" s="21">
        <f t="shared" si="261"/>
        <v>31881.6</v>
      </c>
      <c r="L501" s="24">
        <v>11994.85</v>
      </c>
      <c r="M501" s="24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0" customHeight="1">
      <c r="A502" s="1"/>
      <c r="B502" s="20">
        <v>569.0</v>
      </c>
      <c r="C502" s="20" t="s">
        <v>22</v>
      </c>
      <c r="D502" s="1" t="s">
        <v>77</v>
      </c>
      <c r="E502" s="21">
        <v>1.71346E7</v>
      </c>
      <c r="F502" s="22">
        <v>1.6886688E7</v>
      </c>
      <c r="G502" s="22">
        <v>69200.0</v>
      </c>
      <c r="H502" s="22">
        <f t="shared" si="258"/>
        <v>16955888</v>
      </c>
      <c r="I502" s="22">
        <f t="shared" si="259"/>
        <v>178712</v>
      </c>
      <c r="J502" s="23">
        <f t="shared" si="260"/>
        <v>0.9895701096</v>
      </c>
      <c r="K502" s="21">
        <f t="shared" si="261"/>
        <v>35742.4</v>
      </c>
      <c r="L502" s="24">
        <v>8869.99</v>
      </c>
      <c r="M502" s="24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0" customHeight="1">
      <c r="A503" s="1"/>
      <c r="B503" s="20">
        <v>569.0</v>
      </c>
      <c r="C503" s="20" t="s">
        <v>23</v>
      </c>
      <c r="D503" s="1" t="s">
        <v>77</v>
      </c>
      <c r="E503" s="21">
        <v>2.37967E7</v>
      </c>
      <c r="F503" s="22">
        <v>2.3536088E7</v>
      </c>
      <c r="G503" s="22">
        <v>60200.0</v>
      </c>
      <c r="H503" s="22">
        <f t="shared" si="258"/>
        <v>23596288</v>
      </c>
      <c r="I503" s="22">
        <f t="shared" si="259"/>
        <v>200412</v>
      </c>
      <c r="J503" s="23">
        <f t="shared" si="260"/>
        <v>0.99157816</v>
      </c>
      <c r="K503" s="21">
        <f t="shared" si="261"/>
        <v>40082.4</v>
      </c>
      <c r="L503" s="24">
        <v>4162.0</v>
      </c>
      <c r="M503" s="24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0" customHeight="1">
      <c r="A504" s="1"/>
      <c r="B504" s="20">
        <v>569.0</v>
      </c>
      <c r="C504" s="20" t="s">
        <v>24</v>
      </c>
      <c r="D504" s="1" t="s">
        <v>77</v>
      </c>
      <c r="E504" s="21">
        <v>2.40003E7</v>
      </c>
      <c r="F504" s="22">
        <v>2.3777388E7</v>
      </c>
      <c r="G504" s="22">
        <v>77900.0</v>
      </c>
      <c r="H504" s="22">
        <f t="shared" si="258"/>
        <v>23855288</v>
      </c>
      <c r="I504" s="22">
        <f t="shared" si="259"/>
        <v>145012</v>
      </c>
      <c r="J504" s="23">
        <f t="shared" si="260"/>
        <v>0.9939579089</v>
      </c>
      <c r="K504" s="21">
        <f t="shared" si="261"/>
        <v>29002.4</v>
      </c>
      <c r="L504" s="24">
        <v>2246.0</v>
      </c>
      <c r="M504" s="24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0" customHeight="1">
      <c r="A505" s="1"/>
      <c r="B505" s="20">
        <v>569.0</v>
      </c>
      <c r="C505" s="20" t="s">
        <v>25</v>
      </c>
      <c r="D505" s="1" t="s">
        <v>77</v>
      </c>
      <c r="E505" s="22">
        <v>2.42048E7</v>
      </c>
      <c r="F505" s="22">
        <v>2.3845644E7</v>
      </c>
      <c r="G505" s="22">
        <v>56300.0</v>
      </c>
      <c r="H505" s="22">
        <f t="shared" si="258"/>
        <v>23901944</v>
      </c>
      <c r="I505" s="22">
        <f t="shared" si="259"/>
        <v>302856</v>
      </c>
      <c r="J505" s="23">
        <f t="shared" si="260"/>
        <v>0.987487771</v>
      </c>
      <c r="K505" s="21">
        <f t="shared" si="261"/>
        <v>60571.2</v>
      </c>
      <c r="L505" s="25">
        <v>793.0</v>
      </c>
      <c r="M505" s="25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0" customHeight="1">
      <c r="A506" s="1"/>
      <c r="B506" s="20">
        <v>569.0</v>
      </c>
      <c r="C506" s="20" t="s">
        <v>26</v>
      </c>
      <c r="D506" s="1" t="s">
        <v>77</v>
      </c>
      <c r="E506" s="22">
        <v>2.47049E7</v>
      </c>
      <c r="F506" s="22">
        <v>2.4310344E7</v>
      </c>
      <c r="G506" s="22">
        <v>0.0</v>
      </c>
      <c r="H506" s="22">
        <f t="shared" si="258"/>
        <v>24310344</v>
      </c>
      <c r="I506" s="22">
        <f t="shared" si="259"/>
        <v>394556</v>
      </c>
      <c r="J506" s="23">
        <f t="shared" si="260"/>
        <v>0.9840292412</v>
      </c>
      <c r="K506" s="21">
        <f t="shared" si="261"/>
        <v>78911.2</v>
      </c>
      <c r="L506" s="24">
        <v>882.6</v>
      </c>
      <c r="M506" s="24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0" customHeight="1">
      <c r="A507" s="1"/>
      <c r="B507" s="20">
        <v>569.0</v>
      </c>
      <c r="C507" s="20" t="s">
        <v>27</v>
      </c>
      <c r="D507" s="1" t="s">
        <v>77</v>
      </c>
      <c r="E507" s="22">
        <v>2.75142E7</v>
      </c>
      <c r="F507" s="22">
        <v>2.726436E7</v>
      </c>
      <c r="G507" s="22">
        <v>0.0</v>
      </c>
      <c r="H507" s="22">
        <f t="shared" si="258"/>
        <v>27264360</v>
      </c>
      <c r="I507" s="22">
        <f t="shared" si="259"/>
        <v>249840</v>
      </c>
      <c r="J507" s="23">
        <f t="shared" si="260"/>
        <v>0.9909195979</v>
      </c>
      <c r="K507" s="21">
        <f t="shared" si="261"/>
        <v>49968</v>
      </c>
      <c r="L507" s="24">
        <v>2209.8</v>
      </c>
      <c r="M507" s="24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0" customHeight="1">
      <c r="A508" s="26"/>
      <c r="B508" s="27"/>
      <c r="C508" s="27"/>
      <c r="D508" s="28" t="s">
        <v>28</v>
      </c>
      <c r="E508" s="29">
        <f t="shared" ref="E508:I508" si="262">SUM(E499:E507)/9</f>
        <v>21391255.56</v>
      </c>
      <c r="F508" s="29">
        <f t="shared" si="262"/>
        <v>21112362.22</v>
      </c>
      <c r="G508" s="29">
        <f t="shared" si="262"/>
        <v>67849.22222</v>
      </c>
      <c r="H508" s="29">
        <f t="shared" si="262"/>
        <v>21180211.44</v>
      </c>
      <c r="I508" s="29">
        <f t="shared" si="262"/>
        <v>211044.1111</v>
      </c>
      <c r="J508" s="30">
        <f t="shared" si="260"/>
        <v>0.9901340943</v>
      </c>
      <c r="K508" s="29">
        <f t="shared" ref="K508:L508" si="263">SUM(K499:K507)/9</f>
        <v>42208.82222</v>
      </c>
      <c r="L508" s="31">
        <f t="shared" si="263"/>
        <v>6086.062222</v>
      </c>
      <c r="M508" s="31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8.0" customHeight="1">
      <c r="A509" s="26"/>
      <c r="B509" s="27"/>
      <c r="C509" s="27"/>
      <c r="D509" s="28"/>
      <c r="E509" s="29"/>
      <c r="F509" s="29"/>
      <c r="G509" s="29"/>
      <c r="H509" s="29"/>
      <c r="I509" s="29"/>
      <c r="J509" s="30"/>
      <c r="K509" s="29"/>
      <c r="L509" s="31"/>
      <c r="M509" s="31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45.75" customHeight="1">
      <c r="A510" s="8"/>
      <c r="B510" s="9" t="s">
        <v>0</v>
      </c>
      <c r="C510" s="9" t="s">
        <v>1</v>
      </c>
      <c r="D510" s="10" t="s">
        <v>2</v>
      </c>
      <c r="E510" s="11" t="s">
        <v>3</v>
      </c>
      <c r="F510" s="12" t="s">
        <v>4</v>
      </c>
      <c r="G510" s="12" t="s">
        <v>5</v>
      </c>
      <c r="H510" s="13" t="s">
        <v>6</v>
      </c>
      <c r="I510" s="13" t="s">
        <v>7</v>
      </c>
      <c r="J510" s="14" t="s">
        <v>8</v>
      </c>
      <c r="K510" s="13" t="s">
        <v>9</v>
      </c>
      <c r="L510" s="15" t="s">
        <v>10</v>
      </c>
      <c r="M510" s="32"/>
      <c r="N510" s="33"/>
      <c r="O510" s="17"/>
      <c r="P510" s="34"/>
      <c r="Q510" s="17"/>
      <c r="R510" s="18"/>
      <c r="S510" s="19"/>
      <c r="T510" s="8"/>
      <c r="U510" s="8"/>
      <c r="V510" s="8"/>
      <c r="W510" s="8"/>
      <c r="X510" s="8"/>
      <c r="Y510" s="8"/>
      <c r="Z510" s="8"/>
    </row>
    <row r="511" ht="18.0" customHeight="1">
      <c r="A511" s="1"/>
      <c r="B511" s="20">
        <v>578.0</v>
      </c>
      <c r="C511" s="20" t="s">
        <v>15</v>
      </c>
      <c r="D511" s="1" t="s">
        <v>78</v>
      </c>
      <c r="E511" s="21">
        <v>1376288.0</v>
      </c>
      <c r="F511" s="22">
        <v>1273744.0</v>
      </c>
      <c r="G511" s="22">
        <v>18244.0</v>
      </c>
      <c r="H511" s="22">
        <f t="shared" ref="H511:H519" si="264">SUM(F511+G511)</f>
        <v>1291988</v>
      </c>
      <c r="I511" s="22">
        <f t="shared" ref="I511:I519" si="265">SUM(E511-H511)</f>
        <v>84300</v>
      </c>
      <c r="J511" s="23">
        <f t="shared" ref="J511:J520" si="266">SUM(H511/E511)</f>
        <v>0.9387482852</v>
      </c>
      <c r="K511" s="21">
        <f t="shared" ref="K511:K519" si="267">SUM(I511*0.2)</f>
        <v>16860</v>
      </c>
      <c r="L511" s="24">
        <v>15850.72</v>
      </c>
      <c r="M511" s="24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0" customHeight="1">
      <c r="A512" s="1"/>
      <c r="B512" s="20">
        <v>578.0</v>
      </c>
      <c r="C512" s="20" t="s">
        <v>20</v>
      </c>
      <c r="D512" s="1" t="s">
        <v>78</v>
      </c>
      <c r="E512" s="21">
        <v>1569000.0300000003</v>
      </c>
      <c r="F512" s="22">
        <v>1338038.9</v>
      </c>
      <c r="G512" s="22">
        <v>159939.605</v>
      </c>
      <c r="H512" s="22">
        <f t="shared" si="264"/>
        <v>1497978.505</v>
      </c>
      <c r="I512" s="22">
        <f t="shared" si="265"/>
        <v>71021.525</v>
      </c>
      <c r="J512" s="23">
        <f t="shared" si="266"/>
        <v>0.9547345292</v>
      </c>
      <c r="K512" s="21">
        <f t="shared" si="267"/>
        <v>14204.305</v>
      </c>
      <c r="L512" s="24">
        <v>16466.36</v>
      </c>
      <c r="M512" s="24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0" customHeight="1">
      <c r="A513" s="1"/>
      <c r="B513" s="20">
        <v>578.0</v>
      </c>
      <c r="C513" s="20" t="s">
        <v>21</v>
      </c>
      <c r="D513" s="1" t="s">
        <v>78</v>
      </c>
      <c r="E513" s="21">
        <v>1569000.0</v>
      </c>
      <c r="F513" s="22">
        <v>1362500.0</v>
      </c>
      <c r="G513" s="22">
        <v>162600.0</v>
      </c>
      <c r="H513" s="22">
        <f t="shared" si="264"/>
        <v>1525100</v>
      </c>
      <c r="I513" s="22">
        <f t="shared" si="265"/>
        <v>43900</v>
      </c>
      <c r="J513" s="23">
        <f t="shared" si="266"/>
        <v>0.9720203952</v>
      </c>
      <c r="K513" s="21">
        <f t="shared" si="267"/>
        <v>8780</v>
      </c>
      <c r="L513" s="24">
        <v>47494.81</v>
      </c>
      <c r="M513" s="24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0" customHeight="1">
      <c r="A514" s="1"/>
      <c r="B514" s="20">
        <v>578.0</v>
      </c>
      <c r="C514" s="20" t="s">
        <v>22</v>
      </c>
      <c r="D514" s="1" t="s">
        <v>78</v>
      </c>
      <c r="E514" s="21">
        <v>3250000.0</v>
      </c>
      <c r="F514" s="22">
        <v>1955800.0</v>
      </c>
      <c r="G514" s="22">
        <v>1145100.0</v>
      </c>
      <c r="H514" s="22">
        <f t="shared" si="264"/>
        <v>3100900</v>
      </c>
      <c r="I514" s="22">
        <f t="shared" si="265"/>
        <v>149100</v>
      </c>
      <c r="J514" s="23">
        <f t="shared" si="266"/>
        <v>0.9541230769</v>
      </c>
      <c r="K514" s="21">
        <f t="shared" si="267"/>
        <v>29820</v>
      </c>
      <c r="L514" s="24">
        <v>13571.3</v>
      </c>
      <c r="M514" s="24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0" customHeight="1">
      <c r="A515" s="1"/>
      <c r="B515" s="20">
        <v>578.0</v>
      </c>
      <c r="C515" s="20" t="s">
        <v>23</v>
      </c>
      <c r="D515" s="1" t="s">
        <v>78</v>
      </c>
      <c r="E515" s="21">
        <v>3174700.0</v>
      </c>
      <c r="F515" s="22">
        <v>1808000.0</v>
      </c>
      <c r="G515" s="22">
        <v>1115400.0</v>
      </c>
      <c r="H515" s="22">
        <f t="shared" si="264"/>
        <v>2923400</v>
      </c>
      <c r="I515" s="22">
        <f t="shared" si="265"/>
        <v>251300</v>
      </c>
      <c r="J515" s="23">
        <f t="shared" si="266"/>
        <v>0.9208429143</v>
      </c>
      <c r="K515" s="21">
        <f t="shared" si="267"/>
        <v>50260</v>
      </c>
      <c r="L515" s="24">
        <v>7398.0</v>
      </c>
      <c r="M515" s="24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0" customHeight="1">
      <c r="A516" s="1"/>
      <c r="B516" s="20">
        <v>578.0</v>
      </c>
      <c r="C516" s="20" t="s">
        <v>24</v>
      </c>
      <c r="D516" s="1" t="s">
        <v>78</v>
      </c>
      <c r="E516" s="21">
        <v>4079200.0</v>
      </c>
      <c r="F516" s="22">
        <v>2054200.0</v>
      </c>
      <c r="G516" s="22">
        <v>1811900.0</v>
      </c>
      <c r="H516" s="22">
        <f t="shared" si="264"/>
        <v>3866100</v>
      </c>
      <c r="I516" s="22">
        <f t="shared" si="265"/>
        <v>213100</v>
      </c>
      <c r="J516" s="23">
        <f t="shared" si="266"/>
        <v>0.9477593646</v>
      </c>
      <c r="K516" s="21">
        <f t="shared" si="267"/>
        <v>42620</v>
      </c>
      <c r="L516" s="24">
        <v>6962.0</v>
      </c>
      <c r="M516" s="24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0" customHeight="1">
      <c r="A517" s="1"/>
      <c r="B517" s="20">
        <v>578.0</v>
      </c>
      <c r="C517" s="20" t="s">
        <v>25</v>
      </c>
      <c r="D517" s="1" t="s">
        <v>78</v>
      </c>
      <c r="E517" s="21">
        <v>3802700.0</v>
      </c>
      <c r="F517" s="22">
        <v>1870900.0</v>
      </c>
      <c r="G517" s="22">
        <v>1612800.0</v>
      </c>
      <c r="H517" s="22">
        <f t="shared" si="264"/>
        <v>3483700</v>
      </c>
      <c r="I517" s="22">
        <f t="shared" si="265"/>
        <v>319000</v>
      </c>
      <c r="J517" s="23">
        <f t="shared" si="266"/>
        <v>0.916112236</v>
      </c>
      <c r="K517" s="21">
        <f t="shared" si="267"/>
        <v>63800</v>
      </c>
      <c r="L517" s="25">
        <v>9610.0</v>
      </c>
      <c r="M517" s="25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0" customHeight="1">
      <c r="A518" s="1"/>
      <c r="B518" s="20">
        <v>578.0</v>
      </c>
      <c r="C518" s="20" t="s">
        <v>26</v>
      </c>
      <c r="D518" s="1" t="s">
        <v>78</v>
      </c>
      <c r="E518" s="21">
        <v>3214500.0</v>
      </c>
      <c r="F518" s="22">
        <v>2309500.0</v>
      </c>
      <c r="G518" s="22">
        <v>523700.0</v>
      </c>
      <c r="H518" s="22">
        <f t="shared" si="264"/>
        <v>2833200</v>
      </c>
      <c r="I518" s="22">
        <f t="shared" si="265"/>
        <v>381300</v>
      </c>
      <c r="J518" s="23">
        <f t="shared" si="266"/>
        <v>0.8813812413</v>
      </c>
      <c r="K518" s="21">
        <f t="shared" si="267"/>
        <v>76260</v>
      </c>
      <c r="L518" s="24">
        <v>15897.36</v>
      </c>
      <c r="M518" s="24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0" customHeight="1">
      <c r="A519" s="1"/>
      <c r="B519" s="20">
        <v>578.0</v>
      </c>
      <c r="C519" s="20" t="s">
        <v>27</v>
      </c>
      <c r="D519" s="1" t="s">
        <v>78</v>
      </c>
      <c r="E519" s="22">
        <v>3047200.0</v>
      </c>
      <c r="F519" s="22">
        <v>2311200.0</v>
      </c>
      <c r="G519" s="22">
        <v>543400.0</v>
      </c>
      <c r="H519" s="22">
        <f t="shared" si="264"/>
        <v>2854600</v>
      </c>
      <c r="I519" s="22">
        <f t="shared" si="265"/>
        <v>192600</v>
      </c>
      <c r="J519" s="23">
        <f t="shared" si="266"/>
        <v>0.9367944342</v>
      </c>
      <c r="K519" s="21">
        <f t="shared" si="267"/>
        <v>38520</v>
      </c>
      <c r="L519" s="24">
        <v>5352.34</v>
      </c>
      <c r="M519" s="24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0" customHeight="1">
      <c r="A520" s="26"/>
      <c r="B520" s="27"/>
      <c r="C520" s="27"/>
      <c r="D520" s="28" t="s">
        <v>28</v>
      </c>
      <c r="E520" s="29">
        <f t="shared" ref="E520:I520" si="268">SUM(E511:E519)/9</f>
        <v>2786954.226</v>
      </c>
      <c r="F520" s="29">
        <f t="shared" si="268"/>
        <v>1809320.322</v>
      </c>
      <c r="G520" s="29">
        <f t="shared" si="268"/>
        <v>788120.4006</v>
      </c>
      <c r="H520" s="29">
        <f t="shared" si="268"/>
        <v>2597440.723</v>
      </c>
      <c r="I520" s="29">
        <f t="shared" si="268"/>
        <v>189513.5028</v>
      </c>
      <c r="J520" s="30">
        <f t="shared" si="266"/>
        <v>0.9319997792</v>
      </c>
      <c r="K520" s="29">
        <f t="shared" ref="K520:L520" si="269">SUM(K511:K519)/9</f>
        <v>37902.70056</v>
      </c>
      <c r="L520" s="31">
        <f t="shared" si="269"/>
        <v>15400.32111</v>
      </c>
      <c r="M520" s="31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8.0" customHeight="1">
      <c r="A521" s="26"/>
      <c r="B521" s="27"/>
      <c r="C521" s="27"/>
      <c r="D521" s="28"/>
      <c r="E521" s="29"/>
      <c r="F521" s="29"/>
      <c r="G521" s="29"/>
      <c r="H521" s="29"/>
      <c r="I521" s="29"/>
      <c r="J521" s="30"/>
      <c r="K521" s="29"/>
      <c r="L521" s="31"/>
      <c r="M521" s="31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45.75" customHeight="1">
      <c r="A522" s="8"/>
      <c r="B522" s="9" t="s">
        <v>0</v>
      </c>
      <c r="C522" s="9" t="s">
        <v>1</v>
      </c>
      <c r="D522" s="10" t="s">
        <v>2</v>
      </c>
      <c r="E522" s="11" t="s">
        <v>3</v>
      </c>
      <c r="F522" s="12" t="s">
        <v>4</v>
      </c>
      <c r="G522" s="12" t="s">
        <v>5</v>
      </c>
      <c r="H522" s="13" t="s">
        <v>6</v>
      </c>
      <c r="I522" s="13" t="s">
        <v>7</v>
      </c>
      <c r="J522" s="14" t="s">
        <v>8</v>
      </c>
      <c r="K522" s="13" t="s">
        <v>9</v>
      </c>
      <c r="L522" s="15" t="s">
        <v>10</v>
      </c>
      <c r="M522" s="32"/>
      <c r="N522" s="33"/>
      <c r="O522" s="17"/>
      <c r="P522" s="34"/>
      <c r="Q522" s="17"/>
      <c r="R522" s="18"/>
      <c r="S522" s="19"/>
      <c r="T522" s="8"/>
      <c r="U522" s="8"/>
      <c r="V522" s="8"/>
      <c r="W522" s="8"/>
      <c r="X522" s="8"/>
      <c r="Y522" s="8"/>
      <c r="Z522" s="8"/>
    </row>
    <row r="523" ht="18.0" customHeight="1">
      <c r="A523" s="1"/>
      <c r="B523" s="20">
        <v>579.0</v>
      </c>
      <c r="C523" s="20" t="s">
        <v>15</v>
      </c>
      <c r="D523" s="1" t="s">
        <v>79</v>
      </c>
      <c r="E523" s="21">
        <v>8579200.0</v>
      </c>
      <c r="F523" s="22">
        <v>2634151.0</v>
      </c>
      <c r="G523" s="22">
        <v>5905954.0</v>
      </c>
      <c r="H523" s="22">
        <f t="shared" ref="H523:H531" si="270">SUM(F523+G523)</f>
        <v>8540105</v>
      </c>
      <c r="I523" s="22">
        <f t="shared" ref="I523:I531" si="271">SUM(E523-H523)</f>
        <v>39095</v>
      </c>
      <c r="J523" s="23">
        <f t="shared" ref="J523:J532" si="272">SUM(H523/E523)</f>
        <v>0.9954430483</v>
      </c>
      <c r="K523" s="21">
        <f t="shared" ref="K523:K531" si="273">SUM(I523*0.2)</f>
        <v>7819</v>
      </c>
      <c r="L523" s="24">
        <v>13746.14</v>
      </c>
      <c r="M523" s="24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0" customHeight="1">
      <c r="A524" s="1"/>
      <c r="B524" s="20">
        <v>579.0</v>
      </c>
      <c r="C524" s="20" t="s">
        <v>20</v>
      </c>
      <c r="D524" s="1" t="s">
        <v>79</v>
      </c>
      <c r="E524" s="21">
        <v>8431300.0</v>
      </c>
      <c r="F524" s="22">
        <v>2742800.0</v>
      </c>
      <c r="G524" s="22">
        <v>5633350.0</v>
      </c>
      <c r="H524" s="22">
        <f t="shared" si="270"/>
        <v>8376150</v>
      </c>
      <c r="I524" s="22">
        <f t="shared" si="271"/>
        <v>55150</v>
      </c>
      <c r="J524" s="23">
        <f t="shared" si="272"/>
        <v>0.9934588972</v>
      </c>
      <c r="K524" s="21">
        <f t="shared" si="273"/>
        <v>11030</v>
      </c>
      <c r="L524" s="24">
        <v>27857.63</v>
      </c>
      <c r="M524" s="24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0" customHeight="1">
      <c r="A525" s="1"/>
      <c r="B525" s="20">
        <v>579.0</v>
      </c>
      <c r="C525" s="20" t="s">
        <v>21</v>
      </c>
      <c r="D525" s="1" t="s">
        <v>79</v>
      </c>
      <c r="E525" s="21">
        <v>9406700.0</v>
      </c>
      <c r="F525" s="22">
        <v>3434500.0</v>
      </c>
      <c r="G525" s="22">
        <v>5920800.0</v>
      </c>
      <c r="H525" s="22">
        <f t="shared" si="270"/>
        <v>9355300</v>
      </c>
      <c r="I525" s="22">
        <f t="shared" si="271"/>
        <v>51400</v>
      </c>
      <c r="J525" s="23">
        <f t="shared" si="272"/>
        <v>0.9945358096</v>
      </c>
      <c r="K525" s="21">
        <f t="shared" si="273"/>
        <v>10280</v>
      </c>
      <c r="L525" s="24">
        <v>18188.5</v>
      </c>
      <c r="M525" s="24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0" customHeight="1">
      <c r="A526" s="1"/>
      <c r="B526" s="20">
        <v>579.0</v>
      </c>
      <c r="C526" s="20" t="s">
        <v>22</v>
      </c>
      <c r="D526" s="1" t="s">
        <v>79</v>
      </c>
      <c r="E526" s="21">
        <v>7454100.0</v>
      </c>
      <c r="F526" s="22">
        <v>5852600.0</v>
      </c>
      <c r="G526" s="22">
        <v>1458900.0</v>
      </c>
      <c r="H526" s="22">
        <f t="shared" si="270"/>
        <v>7311500</v>
      </c>
      <c r="I526" s="22">
        <f t="shared" si="271"/>
        <v>142600</v>
      </c>
      <c r="J526" s="23">
        <f t="shared" si="272"/>
        <v>0.9808695885</v>
      </c>
      <c r="K526" s="21">
        <f t="shared" si="273"/>
        <v>28520</v>
      </c>
      <c r="L526" s="24">
        <v>10678.75</v>
      </c>
      <c r="M526" s="24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0" customHeight="1">
      <c r="A527" s="1"/>
      <c r="B527" s="20">
        <v>579.0</v>
      </c>
      <c r="C527" s="20" t="s">
        <v>23</v>
      </c>
      <c r="D527" s="1" t="s">
        <v>79</v>
      </c>
      <c r="E527" s="21">
        <v>6900400.0</v>
      </c>
      <c r="F527" s="22">
        <v>3275250.0</v>
      </c>
      <c r="G527" s="22">
        <v>3254533.0</v>
      </c>
      <c r="H527" s="22">
        <f t="shared" si="270"/>
        <v>6529783</v>
      </c>
      <c r="I527" s="22">
        <f t="shared" si="271"/>
        <v>370617</v>
      </c>
      <c r="J527" s="23">
        <f t="shared" si="272"/>
        <v>0.9462905049</v>
      </c>
      <c r="K527" s="21">
        <f t="shared" si="273"/>
        <v>74123.4</v>
      </c>
      <c r="L527" s="24">
        <v>8354.0</v>
      </c>
      <c r="M527" s="24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0" customHeight="1">
      <c r="A528" s="1"/>
      <c r="B528" s="20">
        <v>579.0</v>
      </c>
      <c r="C528" s="20" t="s">
        <v>24</v>
      </c>
      <c r="D528" s="1" t="s">
        <v>79</v>
      </c>
      <c r="E528" s="21">
        <v>6302500.0</v>
      </c>
      <c r="F528" s="22">
        <v>2530200.0</v>
      </c>
      <c r="G528" s="22">
        <v>3579200.0</v>
      </c>
      <c r="H528" s="22">
        <f t="shared" si="270"/>
        <v>6109400</v>
      </c>
      <c r="I528" s="22">
        <f t="shared" si="271"/>
        <v>193100</v>
      </c>
      <c r="J528" s="23">
        <f t="shared" si="272"/>
        <v>0.9693613645</v>
      </c>
      <c r="K528" s="21">
        <f t="shared" si="273"/>
        <v>38620</v>
      </c>
      <c r="L528" s="24">
        <v>1554.0</v>
      </c>
      <c r="M528" s="24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0" customHeight="1">
      <c r="A529" s="1"/>
      <c r="B529" s="20">
        <v>579.0</v>
      </c>
      <c r="C529" s="20" t="s">
        <v>25</v>
      </c>
      <c r="D529" s="1" t="s">
        <v>79</v>
      </c>
      <c r="E529" s="21">
        <v>6497700.0</v>
      </c>
      <c r="F529" s="22">
        <v>2602900.0</v>
      </c>
      <c r="G529" s="22">
        <v>3533700.0</v>
      </c>
      <c r="H529" s="22">
        <f t="shared" si="270"/>
        <v>6136600</v>
      </c>
      <c r="I529" s="22">
        <f t="shared" si="271"/>
        <v>361100</v>
      </c>
      <c r="J529" s="23">
        <f t="shared" si="272"/>
        <v>0.9444264894</v>
      </c>
      <c r="K529" s="21">
        <f t="shared" si="273"/>
        <v>72220</v>
      </c>
      <c r="L529" s="25">
        <v>17321.0</v>
      </c>
      <c r="M529" s="25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0" customHeight="1">
      <c r="A530" s="1"/>
      <c r="B530" s="20">
        <v>579.0</v>
      </c>
      <c r="C530" s="20" t="s">
        <v>26</v>
      </c>
      <c r="D530" s="1" t="s">
        <v>79</v>
      </c>
      <c r="E530" s="21">
        <v>6141500.0</v>
      </c>
      <c r="F530" s="22">
        <v>2627000.0</v>
      </c>
      <c r="G530" s="22">
        <v>2771400.0</v>
      </c>
      <c r="H530" s="22">
        <f t="shared" si="270"/>
        <v>5398400</v>
      </c>
      <c r="I530" s="22">
        <f t="shared" si="271"/>
        <v>743100</v>
      </c>
      <c r="J530" s="23">
        <f t="shared" si="272"/>
        <v>0.8790035008</v>
      </c>
      <c r="K530" s="21">
        <f t="shared" si="273"/>
        <v>148620</v>
      </c>
      <c r="L530" s="24">
        <v>49273.740000000005</v>
      </c>
      <c r="M530" s="24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0" customHeight="1">
      <c r="A531" s="1"/>
      <c r="B531" s="20">
        <v>579.0</v>
      </c>
      <c r="C531" s="20" t="s">
        <v>27</v>
      </c>
      <c r="D531" s="1" t="s">
        <v>79</v>
      </c>
      <c r="E531" s="22">
        <v>5809900.0</v>
      </c>
      <c r="F531" s="22">
        <v>2475800.0</v>
      </c>
      <c r="G531" s="22">
        <v>0.0</v>
      </c>
      <c r="H531" s="22">
        <f t="shared" si="270"/>
        <v>2475800</v>
      </c>
      <c r="I531" s="22">
        <f t="shared" si="271"/>
        <v>3334100</v>
      </c>
      <c r="J531" s="23">
        <f t="shared" si="272"/>
        <v>0.4261347011</v>
      </c>
      <c r="K531" s="21">
        <f t="shared" si="273"/>
        <v>666820</v>
      </c>
      <c r="L531" s="24">
        <v>52179.579999999994</v>
      </c>
      <c r="M531" s="24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0" customHeight="1">
      <c r="A532" s="26"/>
      <c r="B532" s="27"/>
      <c r="C532" s="27"/>
      <c r="D532" s="28" t="s">
        <v>28</v>
      </c>
      <c r="E532" s="29">
        <f t="shared" ref="E532:I532" si="274">SUM(E523:E531)/9</f>
        <v>7280366.667</v>
      </c>
      <c r="F532" s="29">
        <f t="shared" si="274"/>
        <v>3130577.889</v>
      </c>
      <c r="G532" s="29">
        <f t="shared" si="274"/>
        <v>3561981.889</v>
      </c>
      <c r="H532" s="29">
        <f t="shared" si="274"/>
        <v>6692559.778</v>
      </c>
      <c r="I532" s="29">
        <f t="shared" si="274"/>
        <v>587806.8889</v>
      </c>
      <c r="J532" s="30">
        <f t="shared" si="272"/>
        <v>0.919261362</v>
      </c>
      <c r="K532" s="29">
        <f t="shared" ref="K532:L532" si="275">SUM(K523:K531)/9</f>
        <v>117561.3778</v>
      </c>
      <c r="L532" s="31">
        <f t="shared" si="275"/>
        <v>22128.14889</v>
      </c>
      <c r="M532" s="31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8.0" customHeight="1">
      <c r="A533" s="26"/>
      <c r="B533" s="27"/>
      <c r="C533" s="27"/>
      <c r="D533" s="28"/>
      <c r="E533" s="29"/>
      <c r="F533" s="29"/>
      <c r="G533" s="29"/>
      <c r="H533" s="29"/>
      <c r="I533" s="29"/>
      <c r="J533" s="30"/>
      <c r="K533" s="29"/>
      <c r="L533" s="31"/>
      <c r="M533" s="31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45.75" customHeight="1">
      <c r="A534" s="8"/>
      <c r="B534" s="9" t="s">
        <v>0</v>
      </c>
      <c r="C534" s="9" t="s">
        <v>1</v>
      </c>
      <c r="D534" s="10" t="s">
        <v>2</v>
      </c>
      <c r="E534" s="11" t="s">
        <v>3</v>
      </c>
      <c r="F534" s="12" t="s">
        <v>4</v>
      </c>
      <c r="G534" s="12" t="s">
        <v>5</v>
      </c>
      <c r="H534" s="13" t="s">
        <v>6</v>
      </c>
      <c r="I534" s="13" t="s">
        <v>7</v>
      </c>
      <c r="J534" s="14" t="s">
        <v>8</v>
      </c>
      <c r="K534" s="13" t="s">
        <v>9</v>
      </c>
      <c r="L534" s="15" t="s">
        <v>10</v>
      </c>
      <c r="M534" s="32"/>
      <c r="N534" s="33"/>
      <c r="O534" s="17"/>
      <c r="P534" s="34"/>
      <c r="Q534" s="17"/>
      <c r="R534" s="18"/>
      <c r="S534" s="19"/>
      <c r="T534" s="8"/>
      <c r="U534" s="8"/>
      <c r="V534" s="8"/>
      <c r="W534" s="8"/>
      <c r="X534" s="8"/>
      <c r="Y534" s="8"/>
      <c r="Z534" s="8"/>
    </row>
    <row r="535" ht="18.0" customHeight="1">
      <c r="A535" s="1"/>
      <c r="B535" s="20">
        <v>580.0</v>
      </c>
      <c r="C535" s="20" t="s">
        <v>15</v>
      </c>
      <c r="D535" s="1" t="s">
        <v>80</v>
      </c>
      <c r="E535" s="21">
        <v>4777500.0</v>
      </c>
      <c r="F535" s="22">
        <v>4529709.0</v>
      </c>
      <c r="G535" s="22">
        <v>137412.0</v>
      </c>
      <c r="H535" s="22">
        <f t="shared" ref="H535:H543" si="276">SUM(F535+G535)</f>
        <v>4667121</v>
      </c>
      <c r="I535" s="22">
        <f t="shared" ref="I535:I543" si="277">SUM(E535-H535)</f>
        <v>110379</v>
      </c>
      <c r="J535" s="23">
        <f t="shared" ref="J535:J544" si="278">SUM(H535/E535)</f>
        <v>0.9768960754</v>
      </c>
      <c r="K535" s="21">
        <f t="shared" ref="K535:K543" si="279">SUM(I535*0.2)</f>
        <v>22075.8</v>
      </c>
      <c r="L535" s="24">
        <v>119391.36</v>
      </c>
      <c r="M535" s="24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0" customHeight="1">
      <c r="A536" s="1"/>
      <c r="B536" s="20">
        <v>580.0</v>
      </c>
      <c r="C536" s="20" t="s">
        <v>20</v>
      </c>
      <c r="D536" s="1" t="s">
        <v>80</v>
      </c>
      <c r="E536" s="21">
        <v>4794300.0</v>
      </c>
      <c r="F536" s="22">
        <v>4449605.0</v>
      </c>
      <c r="G536" s="22">
        <v>204253.0</v>
      </c>
      <c r="H536" s="22">
        <f t="shared" si="276"/>
        <v>4653858</v>
      </c>
      <c r="I536" s="22">
        <f t="shared" si="277"/>
        <v>140442</v>
      </c>
      <c r="J536" s="23">
        <f t="shared" si="278"/>
        <v>0.9707064639</v>
      </c>
      <c r="K536" s="21">
        <f t="shared" si="279"/>
        <v>28088.4</v>
      </c>
      <c r="L536" s="24">
        <v>133591.38</v>
      </c>
      <c r="M536" s="24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0" customHeight="1">
      <c r="A537" s="1"/>
      <c r="B537" s="20">
        <v>580.0</v>
      </c>
      <c r="C537" s="20" t="s">
        <v>21</v>
      </c>
      <c r="D537" s="1" t="s">
        <v>80</v>
      </c>
      <c r="E537" s="21">
        <v>5034200.0</v>
      </c>
      <c r="F537" s="22">
        <v>4733848.0</v>
      </c>
      <c r="G537" s="22">
        <v>221252.0</v>
      </c>
      <c r="H537" s="22">
        <f t="shared" si="276"/>
        <v>4955100</v>
      </c>
      <c r="I537" s="22">
        <f t="shared" si="277"/>
        <v>79100</v>
      </c>
      <c r="J537" s="23">
        <f t="shared" si="278"/>
        <v>0.9842874737</v>
      </c>
      <c r="K537" s="21">
        <f t="shared" si="279"/>
        <v>15820</v>
      </c>
      <c r="L537" s="24">
        <v>81495.17</v>
      </c>
      <c r="M537" s="24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0" customHeight="1">
      <c r="A538" s="1"/>
      <c r="B538" s="20">
        <v>580.0</v>
      </c>
      <c r="C538" s="20" t="s">
        <v>22</v>
      </c>
      <c r="D538" s="1" t="s">
        <v>80</v>
      </c>
      <c r="E538" s="21">
        <v>5321000.0</v>
      </c>
      <c r="F538" s="22">
        <v>4123640.0</v>
      </c>
      <c r="G538" s="22">
        <v>1105460.0</v>
      </c>
      <c r="H538" s="22">
        <f t="shared" si="276"/>
        <v>5229100</v>
      </c>
      <c r="I538" s="22">
        <f t="shared" si="277"/>
        <v>91900</v>
      </c>
      <c r="J538" s="23">
        <f t="shared" si="278"/>
        <v>0.9827288104</v>
      </c>
      <c r="K538" s="21">
        <f t="shared" si="279"/>
        <v>18380</v>
      </c>
      <c r="L538" s="24">
        <v>5309.95</v>
      </c>
      <c r="M538" s="24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0" customHeight="1">
      <c r="A539" s="1"/>
      <c r="B539" s="20">
        <v>580.0</v>
      </c>
      <c r="C539" s="20" t="s">
        <v>23</v>
      </c>
      <c r="D539" s="1" t="s">
        <v>80</v>
      </c>
      <c r="E539" s="21">
        <v>5321000.0</v>
      </c>
      <c r="F539" s="22">
        <v>4982340.0</v>
      </c>
      <c r="G539" s="22">
        <v>252500.0</v>
      </c>
      <c r="H539" s="22">
        <f t="shared" si="276"/>
        <v>5234840</v>
      </c>
      <c r="I539" s="22">
        <f t="shared" si="277"/>
        <v>86160</v>
      </c>
      <c r="J539" s="23">
        <f t="shared" si="278"/>
        <v>0.983807555</v>
      </c>
      <c r="K539" s="21">
        <f t="shared" si="279"/>
        <v>17232</v>
      </c>
      <c r="L539" s="24">
        <v>23975.0</v>
      </c>
      <c r="M539" s="24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0" customHeight="1">
      <c r="A540" s="1"/>
      <c r="B540" s="20">
        <v>580.0</v>
      </c>
      <c r="C540" s="20" t="s">
        <v>24</v>
      </c>
      <c r="D540" s="1" t="s">
        <v>80</v>
      </c>
      <c r="E540" s="21">
        <v>5587100.0</v>
      </c>
      <c r="F540" s="22">
        <v>5248440.0</v>
      </c>
      <c r="G540" s="22">
        <v>185100.0</v>
      </c>
      <c r="H540" s="22">
        <f t="shared" si="276"/>
        <v>5433540</v>
      </c>
      <c r="I540" s="22">
        <f t="shared" si="277"/>
        <v>153560</v>
      </c>
      <c r="J540" s="23">
        <f t="shared" si="278"/>
        <v>0.9725152584</v>
      </c>
      <c r="K540" s="21">
        <f t="shared" si="279"/>
        <v>30712</v>
      </c>
      <c r="L540" s="24">
        <v>10980.0</v>
      </c>
      <c r="M540" s="24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0" customHeight="1">
      <c r="A541" s="1"/>
      <c r="B541" s="20">
        <v>580.0</v>
      </c>
      <c r="C541" s="20" t="s">
        <v>25</v>
      </c>
      <c r="D541" s="1" t="s">
        <v>80</v>
      </c>
      <c r="E541" s="21">
        <v>5808600.0</v>
      </c>
      <c r="F541" s="22">
        <v>5338940.0</v>
      </c>
      <c r="G541" s="22">
        <v>357900.0</v>
      </c>
      <c r="H541" s="22">
        <f t="shared" si="276"/>
        <v>5696840</v>
      </c>
      <c r="I541" s="22">
        <f t="shared" si="277"/>
        <v>111760</v>
      </c>
      <c r="J541" s="23">
        <f t="shared" si="278"/>
        <v>0.9807595634</v>
      </c>
      <c r="K541" s="21">
        <f t="shared" si="279"/>
        <v>22352</v>
      </c>
      <c r="L541" s="25">
        <v>26014.0</v>
      </c>
      <c r="M541" s="25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0" customHeight="1">
      <c r="A542" s="1"/>
      <c r="B542" s="20">
        <v>580.0</v>
      </c>
      <c r="C542" s="20" t="s">
        <v>26</v>
      </c>
      <c r="D542" s="1" t="s">
        <v>80</v>
      </c>
      <c r="E542" s="21">
        <v>6098900.0</v>
      </c>
      <c r="F542" s="22">
        <v>5680510.0</v>
      </c>
      <c r="G542" s="22">
        <v>0.0</v>
      </c>
      <c r="H542" s="22">
        <f t="shared" si="276"/>
        <v>5680510</v>
      </c>
      <c r="I542" s="22">
        <f t="shared" si="277"/>
        <v>418390</v>
      </c>
      <c r="J542" s="23">
        <f t="shared" si="278"/>
        <v>0.9313991048</v>
      </c>
      <c r="K542" s="21">
        <f t="shared" si="279"/>
        <v>83678</v>
      </c>
      <c r="L542" s="24">
        <v>19646.2</v>
      </c>
      <c r="M542" s="24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0" customHeight="1">
      <c r="A543" s="1"/>
      <c r="B543" s="20">
        <v>580.0</v>
      </c>
      <c r="C543" s="20" t="s">
        <v>27</v>
      </c>
      <c r="D543" s="1" t="s">
        <v>80</v>
      </c>
      <c r="E543" s="22">
        <v>6826025.0</v>
      </c>
      <c r="F543" s="22">
        <v>6397489.0</v>
      </c>
      <c r="G543" s="22">
        <v>0.0</v>
      </c>
      <c r="H543" s="22">
        <f t="shared" si="276"/>
        <v>6397489</v>
      </c>
      <c r="I543" s="22">
        <f t="shared" si="277"/>
        <v>428536</v>
      </c>
      <c r="J543" s="23">
        <f t="shared" si="278"/>
        <v>0.9372202709</v>
      </c>
      <c r="K543" s="21">
        <f t="shared" si="279"/>
        <v>85707.2</v>
      </c>
      <c r="L543" s="25">
        <v>0.0</v>
      </c>
      <c r="M543" s="25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0" customHeight="1">
      <c r="A544" s="26"/>
      <c r="B544" s="27"/>
      <c r="C544" s="27"/>
      <c r="D544" s="28" t="s">
        <v>28</v>
      </c>
      <c r="E544" s="29">
        <f t="shared" ref="E544:I544" si="280">SUM(E535:E543)/9</f>
        <v>5507625</v>
      </c>
      <c r="F544" s="29">
        <f t="shared" si="280"/>
        <v>5053835.667</v>
      </c>
      <c r="G544" s="29">
        <f t="shared" si="280"/>
        <v>273764.1111</v>
      </c>
      <c r="H544" s="29">
        <f t="shared" si="280"/>
        <v>5327599.778</v>
      </c>
      <c r="I544" s="29">
        <f t="shared" si="280"/>
        <v>180025.2222</v>
      </c>
      <c r="J544" s="30">
        <f t="shared" si="278"/>
        <v>0.9673134568</v>
      </c>
      <c r="K544" s="29">
        <f t="shared" ref="K544:L544" si="281">SUM(K535:K543)/9</f>
        <v>36005.04444</v>
      </c>
      <c r="L544" s="31">
        <f t="shared" si="281"/>
        <v>46711.45111</v>
      </c>
      <c r="M544" s="31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8.0" customHeight="1">
      <c r="A545" s="26"/>
      <c r="B545" s="27"/>
      <c r="C545" s="27"/>
      <c r="D545" s="28"/>
      <c r="E545" s="29"/>
      <c r="F545" s="29"/>
      <c r="G545" s="29"/>
      <c r="H545" s="29"/>
      <c r="I545" s="29"/>
      <c r="J545" s="30"/>
      <c r="K545" s="29"/>
      <c r="L545" s="31"/>
      <c r="M545" s="31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45.75" customHeight="1">
      <c r="A546" s="8"/>
      <c r="B546" s="9" t="s">
        <v>0</v>
      </c>
      <c r="C546" s="9" t="s">
        <v>1</v>
      </c>
      <c r="D546" s="10" t="s">
        <v>2</v>
      </c>
      <c r="E546" s="11" t="s">
        <v>3</v>
      </c>
      <c r="F546" s="12" t="s">
        <v>4</v>
      </c>
      <c r="G546" s="12" t="s">
        <v>5</v>
      </c>
      <c r="H546" s="13" t="s">
        <v>6</v>
      </c>
      <c r="I546" s="13" t="s">
        <v>7</v>
      </c>
      <c r="J546" s="14" t="s">
        <v>8</v>
      </c>
      <c r="K546" s="13" t="s">
        <v>9</v>
      </c>
      <c r="L546" s="15" t="s">
        <v>10</v>
      </c>
      <c r="M546" s="32"/>
      <c r="N546" s="33"/>
      <c r="O546" s="17"/>
      <c r="P546" s="34"/>
      <c r="Q546" s="17"/>
      <c r="R546" s="18"/>
      <c r="S546" s="19"/>
      <c r="T546" s="8"/>
      <c r="U546" s="8"/>
      <c r="V546" s="8"/>
      <c r="W546" s="8"/>
      <c r="X546" s="8"/>
      <c r="Y546" s="8"/>
      <c r="Z546" s="8"/>
    </row>
    <row r="547" ht="18.0" customHeight="1">
      <c r="A547" s="1"/>
      <c r="B547" s="20">
        <v>586.0</v>
      </c>
      <c r="C547" s="20" t="s">
        <v>15</v>
      </c>
      <c r="D547" s="1" t="s">
        <v>81</v>
      </c>
      <c r="E547" s="21">
        <v>9.664504866E9</v>
      </c>
      <c r="F547" s="22">
        <v>9.39391062E9</v>
      </c>
      <c r="G547" s="22">
        <v>2.54184161E8</v>
      </c>
      <c r="H547" s="22">
        <f t="shared" ref="H547:H555" si="282">SUM(F547+G547)</f>
        <v>9648094781</v>
      </c>
      <c r="I547" s="22">
        <f t="shared" ref="I547:I555" si="283">SUM(E547-H547)</f>
        <v>16410085</v>
      </c>
      <c r="J547" s="23">
        <f t="shared" ref="J547:J556" si="284">SUM(H547/E547)</f>
        <v>0.9983020253</v>
      </c>
      <c r="K547" s="21">
        <f t="shared" ref="K547:K555" si="285">SUM(I547*0.2)</f>
        <v>3282017</v>
      </c>
      <c r="L547" s="24">
        <v>1838137.9500000002</v>
      </c>
      <c r="M547" s="24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0" customHeight="1">
      <c r="A548" s="1"/>
      <c r="B548" s="20">
        <v>586.0</v>
      </c>
      <c r="C548" s="20" t="s">
        <v>20</v>
      </c>
      <c r="D548" s="1" t="s">
        <v>81</v>
      </c>
      <c r="E548" s="21">
        <v>9.86274872831E9</v>
      </c>
      <c r="F548" s="22">
        <v>9.56706290842E9</v>
      </c>
      <c r="G548" s="22">
        <v>2.8614992256E8</v>
      </c>
      <c r="H548" s="22">
        <f t="shared" si="282"/>
        <v>9853212831</v>
      </c>
      <c r="I548" s="22">
        <f t="shared" si="283"/>
        <v>9535897.33</v>
      </c>
      <c r="J548" s="23">
        <f t="shared" si="284"/>
        <v>0.99903314</v>
      </c>
      <c r="K548" s="21">
        <f t="shared" si="285"/>
        <v>1907179.466</v>
      </c>
      <c r="L548" s="24">
        <v>2713801.08</v>
      </c>
      <c r="M548" s="24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0" customHeight="1">
      <c r="A549" s="1"/>
      <c r="B549" s="20">
        <v>586.0</v>
      </c>
      <c r="C549" s="20" t="s">
        <v>21</v>
      </c>
      <c r="D549" s="1" t="s">
        <v>81</v>
      </c>
      <c r="E549" s="21">
        <v>9.93688609E9</v>
      </c>
      <c r="F549" s="22">
        <v>9.674179107E9</v>
      </c>
      <c r="G549" s="22">
        <v>2.52996901E8</v>
      </c>
      <c r="H549" s="22">
        <f t="shared" si="282"/>
        <v>9927176008</v>
      </c>
      <c r="I549" s="22">
        <f t="shared" si="283"/>
        <v>9710082</v>
      </c>
      <c r="J549" s="23">
        <f t="shared" si="284"/>
        <v>0.9990228245</v>
      </c>
      <c r="K549" s="21">
        <f t="shared" si="285"/>
        <v>1942016.4</v>
      </c>
      <c r="L549" s="24">
        <v>3078040.79</v>
      </c>
      <c r="M549" s="24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0" customHeight="1">
      <c r="A550" s="1"/>
      <c r="B550" s="20">
        <v>586.0</v>
      </c>
      <c r="C550" s="20" t="s">
        <v>22</v>
      </c>
      <c r="D550" s="1" t="s">
        <v>81</v>
      </c>
      <c r="E550" s="21">
        <v>1.0148648641E10</v>
      </c>
      <c r="F550" s="22">
        <v>9.898319802E9</v>
      </c>
      <c r="G550" s="22">
        <v>2.37697007E8</v>
      </c>
      <c r="H550" s="22">
        <f t="shared" si="282"/>
        <v>10136016809</v>
      </c>
      <c r="I550" s="22">
        <f t="shared" si="283"/>
        <v>12631832</v>
      </c>
      <c r="J550" s="23">
        <f t="shared" si="284"/>
        <v>0.9987553188</v>
      </c>
      <c r="K550" s="21">
        <f t="shared" si="285"/>
        <v>2526366.4</v>
      </c>
      <c r="L550" s="24">
        <v>1512735.1800000002</v>
      </c>
      <c r="M550" s="24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0" customHeight="1">
      <c r="A551" s="1"/>
      <c r="B551" s="20">
        <v>586.0</v>
      </c>
      <c r="C551" s="20" t="s">
        <v>23</v>
      </c>
      <c r="D551" s="1" t="s">
        <v>81</v>
      </c>
      <c r="E551" s="21">
        <v>1.1104426131E10</v>
      </c>
      <c r="F551" s="22">
        <v>1.0834557627E10</v>
      </c>
      <c r="G551" s="22">
        <v>2.56557152E8</v>
      </c>
      <c r="H551" s="22">
        <f t="shared" si="282"/>
        <v>11091114779</v>
      </c>
      <c r="I551" s="22">
        <f t="shared" si="283"/>
        <v>13311352</v>
      </c>
      <c r="J551" s="23">
        <f t="shared" si="284"/>
        <v>0.9988012571</v>
      </c>
      <c r="K551" s="21">
        <f t="shared" si="285"/>
        <v>2662270.4</v>
      </c>
      <c r="L551" s="24">
        <v>1863028.0</v>
      </c>
      <c r="M551" s="24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0" customHeight="1">
      <c r="A552" s="1"/>
      <c r="B552" s="20">
        <v>586.0</v>
      </c>
      <c r="C552" s="20" t="s">
        <v>24</v>
      </c>
      <c r="D552" s="1" t="s">
        <v>81</v>
      </c>
      <c r="E552" s="21">
        <v>1.1938592821E10</v>
      </c>
      <c r="F552" s="22">
        <v>1.1714575301E10</v>
      </c>
      <c r="G552" s="22">
        <v>1.75374467E8</v>
      </c>
      <c r="H552" s="22">
        <f t="shared" si="282"/>
        <v>11889949768</v>
      </c>
      <c r="I552" s="22">
        <f t="shared" si="283"/>
        <v>48643053</v>
      </c>
      <c r="J552" s="23">
        <f t="shared" si="284"/>
        <v>0.9959255623</v>
      </c>
      <c r="K552" s="21">
        <f t="shared" si="285"/>
        <v>9728610.6</v>
      </c>
      <c r="L552" s="24">
        <v>3211000.0</v>
      </c>
      <c r="M552" s="24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0" customHeight="1">
      <c r="A553" s="1"/>
      <c r="B553" s="20">
        <v>586.0</v>
      </c>
      <c r="C553" s="20" t="s">
        <v>25</v>
      </c>
      <c r="D553" s="1" t="s">
        <v>81</v>
      </c>
      <c r="E553" s="22">
        <v>1.2201336337E10</v>
      </c>
      <c r="F553" s="22">
        <v>1.200678894E10</v>
      </c>
      <c r="G553" s="22">
        <v>9.9851526E7</v>
      </c>
      <c r="H553" s="22">
        <f t="shared" si="282"/>
        <v>12106640466</v>
      </c>
      <c r="I553" s="22">
        <f t="shared" si="283"/>
        <v>94695871</v>
      </c>
      <c r="J553" s="23">
        <f t="shared" si="284"/>
        <v>0.9922388935</v>
      </c>
      <c r="K553" s="21">
        <f t="shared" si="285"/>
        <v>18939174.2</v>
      </c>
      <c r="L553" s="25">
        <v>3069037.0</v>
      </c>
      <c r="M553" s="25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0" customHeight="1">
      <c r="A554" s="1"/>
      <c r="B554" s="20">
        <v>586.0</v>
      </c>
      <c r="C554" s="20" t="s">
        <v>26</v>
      </c>
      <c r="D554" s="1" t="s">
        <v>81</v>
      </c>
      <c r="E554" s="22">
        <v>1.2864031365E10</v>
      </c>
      <c r="F554" s="22">
        <v>1.2844996872E10</v>
      </c>
      <c r="G554" s="22">
        <v>0.0</v>
      </c>
      <c r="H554" s="22">
        <f t="shared" si="282"/>
        <v>12844996872</v>
      </c>
      <c r="I554" s="22">
        <f t="shared" si="283"/>
        <v>19034493</v>
      </c>
      <c r="J554" s="23">
        <f t="shared" si="284"/>
        <v>0.9985203322</v>
      </c>
      <c r="K554" s="21">
        <f t="shared" si="285"/>
        <v>3806898.6</v>
      </c>
      <c r="L554" s="24">
        <v>6853229.82</v>
      </c>
      <c r="M554" s="24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0" customHeight="1">
      <c r="A555" s="1"/>
      <c r="B555" s="20">
        <v>586.0</v>
      </c>
      <c r="C555" s="20" t="s">
        <v>27</v>
      </c>
      <c r="D555" s="1" t="s">
        <v>81</v>
      </c>
      <c r="E555" s="22">
        <v>1.3270541272E10</v>
      </c>
      <c r="F555" s="22">
        <v>1.3189560487130001E10</v>
      </c>
      <c r="G555" s="22">
        <v>4.8042544E7</v>
      </c>
      <c r="H555" s="22">
        <f t="shared" si="282"/>
        <v>13237603031</v>
      </c>
      <c r="I555" s="22">
        <f t="shared" si="283"/>
        <v>32938240.87</v>
      </c>
      <c r="J555" s="23">
        <f t="shared" si="284"/>
        <v>0.9975179429</v>
      </c>
      <c r="K555" s="21">
        <f t="shared" si="285"/>
        <v>6587648.174</v>
      </c>
      <c r="L555" s="24">
        <v>7832740.55</v>
      </c>
      <c r="M555" s="24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0" customHeight="1">
      <c r="A556" s="26"/>
      <c r="B556" s="27"/>
      <c r="C556" s="27"/>
      <c r="D556" s="28" t="s">
        <v>28</v>
      </c>
      <c r="E556" s="29">
        <f t="shared" ref="E556:I556" si="286">SUM(E547:E555)/9</f>
        <v>11221301806</v>
      </c>
      <c r="F556" s="29">
        <f t="shared" si="286"/>
        <v>11013772407</v>
      </c>
      <c r="G556" s="29">
        <f t="shared" si="286"/>
        <v>178983742.3</v>
      </c>
      <c r="H556" s="29">
        <f t="shared" si="286"/>
        <v>11192756149</v>
      </c>
      <c r="I556" s="29">
        <f t="shared" si="286"/>
        <v>28545656.24</v>
      </c>
      <c r="J556" s="30">
        <f t="shared" si="284"/>
        <v>0.997456119</v>
      </c>
      <c r="K556" s="29">
        <f t="shared" ref="K556:L556" si="287">SUM(K547:K555)/9</f>
        <v>5709131.249</v>
      </c>
      <c r="L556" s="31">
        <f t="shared" si="287"/>
        <v>3552416.708</v>
      </c>
      <c r="M556" s="31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8.0" customHeight="1">
      <c r="A557" s="26"/>
      <c r="B557" s="27"/>
      <c r="C557" s="27"/>
      <c r="D557" s="28"/>
      <c r="E557" s="29"/>
      <c r="F557" s="29"/>
      <c r="G557" s="29"/>
      <c r="H557" s="29"/>
      <c r="I557" s="29"/>
      <c r="J557" s="30"/>
      <c r="K557" s="29"/>
      <c r="L557" s="31"/>
      <c r="M557" s="31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45.75" customHeight="1">
      <c r="A558" s="8"/>
      <c r="B558" s="9" t="s">
        <v>0</v>
      </c>
      <c r="C558" s="9" t="s">
        <v>1</v>
      </c>
      <c r="D558" s="10" t="s">
        <v>2</v>
      </c>
      <c r="E558" s="11" t="s">
        <v>3</v>
      </c>
      <c r="F558" s="12" t="s">
        <v>4</v>
      </c>
      <c r="G558" s="12" t="s">
        <v>5</v>
      </c>
      <c r="H558" s="13" t="s">
        <v>6</v>
      </c>
      <c r="I558" s="13" t="s">
        <v>7</v>
      </c>
      <c r="J558" s="14" t="s">
        <v>8</v>
      </c>
      <c r="K558" s="13" t="s">
        <v>9</v>
      </c>
      <c r="L558" s="15" t="s">
        <v>10</v>
      </c>
      <c r="M558" s="32"/>
      <c r="N558" s="33"/>
      <c r="O558" s="17"/>
      <c r="P558" s="34"/>
      <c r="Q558" s="17"/>
      <c r="R558" s="18"/>
      <c r="S558" s="19"/>
      <c r="T558" s="8"/>
      <c r="U558" s="8"/>
      <c r="V558" s="8"/>
      <c r="W558" s="8"/>
      <c r="X558" s="8"/>
      <c r="Y558" s="8"/>
      <c r="Z558" s="8"/>
    </row>
    <row r="559" ht="18.0" customHeight="1">
      <c r="A559" s="1"/>
      <c r="B559" s="20">
        <v>587.0</v>
      </c>
      <c r="C559" s="20" t="s">
        <v>15</v>
      </c>
      <c r="D559" s="1" t="s">
        <v>82</v>
      </c>
      <c r="E559" s="21">
        <v>3.14017E7</v>
      </c>
      <c r="F559" s="22">
        <v>1.83199E7</v>
      </c>
      <c r="G559" s="22">
        <v>1.21331E7</v>
      </c>
      <c r="H559" s="22">
        <f t="shared" ref="H559:H567" si="288">SUM(F559+G559)</f>
        <v>30453000</v>
      </c>
      <c r="I559" s="22">
        <f t="shared" ref="I559:I567" si="289">SUM(E559-H559)</f>
        <v>948700</v>
      </c>
      <c r="J559" s="23">
        <f t="shared" ref="J559:J568" si="290">SUM(H559/E559)</f>
        <v>0.9697882599</v>
      </c>
      <c r="K559" s="21">
        <f t="shared" ref="K559:K567" si="291">SUM(I559*0.2)</f>
        <v>189740</v>
      </c>
      <c r="L559" s="24">
        <v>38854.91</v>
      </c>
      <c r="M559" s="24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0" customHeight="1">
      <c r="A560" s="1"/>
      <c r="B560" s="20">
        <v>587.0</v>
      </c>
      <c r="C560" s="20" t="s">
        <v>20</v>
      </c>
      <c r="D560" s="1" t="s">
        <v>82</v>
      </c>
      <c r="E560" s="21">
        <v>2.87047E7</v>
      </c>
      <c r="F560" s="22">
        <v>1.46099E7</v>
      </c>
      <c r="G560" s="22">
        <v>1.3608232E7</v>
      </c>
      <c r="H560" s="22">
        <f t="shared" si="288"/>
        <v>28218132</v>
      </c>
      <c r="I560" s="22">
        <f t="shared" si="289"/>
        <v>486568</v>
      </c>
      <c r="J560" s="23">
        <f t="shared" si="290"/>
        <v>0.9830491871</v>
      </c>
      <c r="K560" s="21">
        <f t="shared" si="291"/>
        <v>97313.6</v>
      </c>
      <c r="L560" s="24">
        <v>48065.869999999995</v>
      </c>
      <c r="M560" s="24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0" customHeight="1">
      <c r="A561" s="1"/>
      <c r="B561" s="20">
        <v>587.0</v>
      </c>
      <c r="C561" s="20" t="s">
        <v>21</v>
      </c>
      <c r="D561" s="1" t="s">
        <v>82</v>
      </c>
      <c r="E561" s="21">
        <v>2.84225E7</v>
      </c>
      <c r="F561" s="22">
        <v>1.46766E7</v>
      </c>
      <c r="G561" s="22">
        <v>1.32701E7</v>
      </c>
      <c r="H561" s="22">
        <f t="shared" si="288"/>
        <v>27946700</v>
      </c>
      <c r="I561" s="22">
        <f t="shared" si="289"/>
        <v>475800</v>
      </c>
      <c r="J561" s="23">
        <f t="shared" si="290"/>
        <v>0.9832597414</v>
      </c>
      <c r="K561" s="21">
        <f t="shared" si="291"/>
        <v>95160</v>
      </c>
      <c r="L561" s="24">
        <v>195698.79</v>
      </c>
      <c r="M561" s="24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0" customHeight="1">
      <c r="A562" s="1"/>
      <c r="B562" s="20">
        <v>587.0</v>
      </c>
      <c r="C562" s="20" t="s">
        <v>22</v>
      </c>
      <c r="D562" s="1" t="s">
        <v>82</v>
      </c>
      <c r="E562" s="21">
        <v>2.58292E7</v>
      </c>
      <c r="F562" s="22">
        <v>1.45467E7</v>
      </c>
      <c r="G562" s="22">
        <v>1.08846E7</v>
      </c>
      <c r="H562" s="22">
        <f t="shared" si="288"/>
        <v>25431300</v>
      </c>
      <c r="I562" s="22">
        <f t="shared" si="289"/>
        <v>397900</v>
      </c>
      <c r="J562" s="23">
        <f t="shared" si="290"/>
        <v>0.9845949545</v>
      </c>
      <c r="K562" s="21">
        <f t="shared" si="291"/>
        <v>79580</v>
      </c>
      <c r="L562" s="24">
        <v>77750.0</v>
      </c>
      <c r="M562" s="24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0" customHeight="1">
      <c r="A563" s="1"/>
      <c r="B563" s="20">
        <v>587.0</v>
      </c>
      <c r="C563" s="20" t="s">
        <v>23</v>
      </c>
      <c r="D563" s="1" t="s">
        <v>82</v>
      </c>
      <c r="E563" s="21">
        <v>2.79798E7</v>
      </c>
      <c r="F563" s="22">
        <v>1.01104E7</v>
      </c>
      <c r="G563" s="22">
        <v>1.7480565E7</v>
      </c>
      <c r="H563" s="22">
        <f t="shared" si="288"/>
        <v>27590965</v>
      </c>
      <c r="I563" s="22">
        <f t="shared" si="289"/>
        <v>388835</v>
      </c>
      <c r="J563" s="23">
        <f t="shared" si="290"/>
        <v>0.98610301</v>
      </c>
      <c r="K563" s="21">
        <f t="shared" si="291"/>
        <v>77767</v>
      </c>
      <c r="L563" s="24">
        <v>94534.0</v>
      </c>
      <c r="M563" s="24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0" customHeight="1">
      <c r="A564" s="1"/>
      <c r="B564" s="20">
        <v>587.0</v>
      </c>
      <c r="C564" s="20" t="s">
        <v>24</v>
      </c>
      <c r="D564" s="1" t="s">
        <v>82</v>
      </c>
      <c r="E564" s="21">
        <v>2.09378E7</v>
      </c>
      <c r="F564" s="22">
        <v>7195600.0</v>
      </c>
      <c r="G564" s="22">
        <v>1.334704E7</v>
      </c>
      <c r="H564" s="22">
        <f t="shared" si="288"/>
        <v>20542640</v>
      </c>
      <c r="I564" s="22">
        <f t="shared" si="289"/>
        <v>395160</v>
      </c>
      <c r="J564" s="23">
        <f t="shared" si="290"/>
        <v>0.981126957</v>
      </c>
      <c r="K564" s="21">
        <f t="shared" si="291"/>
        <v>79032</v>
      </c>
      <c r="L564" s="24">
        <v>318124.0</v>
      </c>
      <c r="M564" s="24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0" customHeight="1">
      <c r="A565" s="1"/>
      <c r="B565" s="20">
        <v>587.0</v>
      </c>
      <c r="C565" s="20" t="s">
        <v>25</v>
      </c>
      <c r="D565" s="1" t="s">
        <v>82</v>
      </c>
      <c r="E565" s="21">
        <v>3.93318E7</v>
      </c>
      <c r="F565" s="22">
        <v>1.29349E7</v>
      </c>
      <c r="G565" s="22">
        <v>2.538385E7</v>
      </c>
      <c r="H565" s="22">
        <f t="shared" si="288"/>
        <v>38318750</v>
      </c>
      <c r="I565" s="22">
        <f t="shared" si="289"/>
        <v>1013050</v>
      </c>
      <c r="J565" s="23">
        <f t="shared" si="290"/>
        <v>0.9742434875</v>
      </c>
      <c r="K565" s="21">
        <f t="shared" si="291"/>
        <v>202610</v>
      </c>
      <c r="L565" s="25">
        <v>57951.0</v>
      </c>
      <c r="M565" s="25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0" customHeight="1">
      <c r="A566" s="1"/>
      <c r="B566" s="20">
        <v>587.0</v>
      </c>
      <c r="C566" s="20" t="s">
        <v>26</v>
      </c>
      <c r="D566" s="1" t="s">
        <v>82</v>
      </c>
      <c r="E566" s="21">
        <v>3.40452E7</v>
      </c>
      <c r="F566" s="22">
        <v>2.0186E7</v>
      </c>
      <c r="G566" s="22">
        <v>4475500.0</v>
      </c>
      <c r="H566" s="22">
        <f t="shared" si="288"/>
        <v>24661500</v>
      </c>
      <c r="I566" s="22">
        <f t="shared" si="289"/>
        <v>9383700</v>
      </c>
      <c r="J566" s="23">
        <f t="shared" si="290"/>
        <v>0.7243752423</v>
      </c>
      <c r="K566" s="21">
        <f t="shared" si="291"/>
        <v>1876740</v>
      </c>
      <c r="L566" s="24">
        <v>326304.28</v>
      </c>
      <c r="M566" s="24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0" customHeight="1">
      <c r="A567" s="1"/>
      <c r="B567" s="20">
        <v>587.0</v>
      </c>
      <c r="C567" s="20" t="s">
        <v>27</v>
      </c>
      <c r="D567" s="1" t="s">
        <v>82</v>
      </c>
      <c r="E567" s="22">
        <v>8.07894E7</v>
      </c>
      <c r="F567" s="22">
        <v>7.70379E7</v>
      </c>
      <c r="G567" s="22">
        <v>2468450.0</v>
      </c>
      <c r="H567" s="22">
        <f t="shared" si="288"/>
        <v>79506350</v>
      </c>
      <c r="I567" s="22">
        <f t="shared" si="289"/>
        <v>1283050</v>
      </c>
      <c r="J567" s="23">
        <f t="shared" si="290"/>
        <v>0.9841185849</v>
      </c>
      <c r="K567" s="21">
        <f t="shared" si="291"/>
        <v>256610</v>
      </c>
      <c r="L567" s="24">
        <v>297018.02999999997</v>
      </c>
      <c r="M567" s="24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0" customHeight="1">
      <c r="A568" s="26"/>
      <c r="B568" s="27"/>
      <c r="C568" s="27"/>
      <c r="D568" s="28" t="s">
        <v>28</v>
      </c>
      <c r="E568" s="29">
        <f t="shared" ref="E568:I568" si="292">SUM(E559:E567)/9</f>
        <v>35271344.44</v>
      </c>
      <c r="F568" s="29">
        <f t="shared" si="292"/>
        <v>21068655.56</v>
      </c>
      <c r="G568" s="29">
        <f t="shared" si="292"/>
        <v>12561270.78</v>
      </c>
      <c r="H568" s="29">
        <f t="shared" si="292"/>
        <v>33629926.33</v>
      </c>
      <c r="I568" s="29">
        <f t="shared" si="292"/>
        <v>1641418.111</v>
      </c>
      <c r="J568" s="30">
        <f t="shared" si="290"/>
        <v>0.953463126</v>
      </c>
      <c r="K568" s="29">
        <f t="shared" ref="K568:L568" si="293">SUM(K559:K567)/9</f>
        <v>328283.6222</v>
      </c>
      <c r="L568" s="31">
        <f t="shared" si="293"/>
        <v>161588.9867</v>
      </c>
      <c r="M568" s="31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8.0" customHeight="1">
      <c r="A569" s="26"/>
      <c r="B569" s="27"/>
      <c r="C569" s="27"/>
      <c r="D569" s="28"/>
      <c r="E569" s="29"/>
      <c r="F569" s="29"/>
      <c r="G569" s="29"/>
      <c r="H569" s="29"/>
      <c r="I569" s="29"/>
      <c r="J569" s="30"/>
      <c r="K569" s="29"/>
      <c r="L569" s="31"/>
      <c r="M569" s="31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45.75" customHeight="1">
      <c r="A570" s="8"/>
      <c r="B570" s="9" t="s">
        <v>0</v>
      </c>
      <c r="C570" s="9" t="s">
        <v>1</v>
      </c>
      <c r="D570" s="10" t="s">
        <v>2</v>
      </c>
      <c r="E570" s="11" t="s">
        <v>3</v>
      </c>
      <c r="F570" s="12" t="s">
        <v>4</v>
      </c>
      <c r="G570" s="12" t="s">
        <v>5</v>
      </c>
      <c r="H570" s="13" t="s">
        <v>6</v>
      </c>
      <c r="I570" s="13" t="s">
        <v>7</v>
      </c>
      <c r="J570" s="14" t="s">
        <v>8</v>
      </c>
      <c r="K570" s="13" t="s">
        <v>9</v>
      </c>
      <c r="L570" s="15" t="s">
        <v>10</v>
      </c>
      <c r="M570" s="32"/>
      <c r="N570" s="33"/>
      <c r="O570" s="17"/>
      <c r="P570" s="34"/>
      <c r="Q570" s="17"/>
      <c r="R570" s="18"/>
      <c r="S570" s="19"/>
      <c r="T570" s="8"/>
      <c r="U570" s="8"/>
      <c r="V570" s="8"/>
      <c r="W570" s="8"/>
      <c r="X570" s="8"/>
      <c r="Y570" s="8"/>
      <c r="Z570" s="8"/>
    </row>
    <row r="571" ht="18.0" customHeight="1">
      <c r="A571" s="1"/>
      <c r="B571" s="20">
        <v>588.0</v>
      </c>
      <c r="C571" s="20" t="s">
        <v>15</v>
      </c>
      <c r="D571" s="1" t="s">
        <v>83</v>
      </c>
      <c r="E571" s="21">
        <v>6.131301E8</v>
      </c>
      <c r="F571" s="22">
        <v>5.02445E7</v>
      </c>
      <c r="G571" s="22">
        <v>5.614945E8</v>
      </c>
      <c r="H571" s="22">
        <f t="shared" ref="H571:H579" si="294">SUM(F571+G571)</f>
        <v>611739000</v>
      </c>
      <c r="I571" s="22">
        <f t="shared" ref="I571:I579" si="295">SUM(E571-H571)</f>
        <v>1391100</v>
      </c>
      <c r="J571" s="23">
        <f t="shared" ref="J571:J580" si="296">SUM(H571/E571)</f>
        <v>0.9977311504</v>
      </c>
      <c r="K571" s="21">
        <f t="shared" ref="K571:K579" si="297">SUM(I571*0.2)</f>
        <v>278220</v>
      </c>
      <c r="L571" s="24">
        <v>435189.07</v>
      </c>
      <c r="M571" s="24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0" customHeight="1">
      <c r="A572" s="1"/>
      <c r="B572" s="20">
        <v>588.0</v>
      </c>
      <c r="C572" s="20" t="s">
        <v>20</v>
      </c>
      <c r="D572" s="1" t="s">
        <v>83</v>
      </c>
      <c r="E572" s="21">
        <v>5.021484E8</v>
      </c>
      <c r="F572" s="22">
        <v>1.61090311E8</v>
      </c>
      <c r="G572" s="22">
        <v>3.14595789E8</v>
      </c>
      <c r="H572" s="22">
        <f t="shared" si="294"/>
        <v>475686100</v>
      </c>
      <c r="I572" s="22">
        <f t="shared" si="295"/>
        <v>26462300</v>
      </c>
      <c r="J572" s="23">
        <f t="shared" si="296"/>
        <v>0.9473018335</v>
      </c>
      <c r="K572" s="21">
        <f t="shared" si="297"/>
        <v>5292460</v>
      </c>
      <c r="L572" s="24">
        <v>495873.89</v>
      </c>
      <c r="M572" s="24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0" customHeight="1">
      <c r="A573" s="1"/>
      <c r="B573" s="20">
        <v>588.0</v>
      </c>
      <c r="C573" s="20" t="s">
        <v>21</v>
      </c>
      <c r="D573" s="1" t="s">
        <v>83</v>
      </c>
      <c r="E573" s="21">
        <v>5.098454E8</v>
      </c>
      <c r="F573" s="22">
        <v>2.82513E7</v>
      </c>
      <c r="G573" s="22">
        <v>4.801001E8</v>
      </c>
      <c r="H573" s="22">
        <f t="shared" si="294"/>
        <v>508351400</v>
      </c>
      <c r="I573" s="22">
        <f t="shared" si="295"/>
        <v>1494000</v>
      </c>
      <c r="J573" s="23">
        <f t="shared" si="296"/>
        <v>0.9970697</v>
      </c>
      <c r="K573" s="21">
        <f t="shared" si="297"/>
        <v>298800</v>
      </c>
      <c r="L573" s="24">
        <v>158704.89</v>
      </c>
      <c r="M573" s="24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0" customHeight="1">
      <c r="A574" s="1"/>
      <c r="B574" s="20">
        <v>588.0</v>
      </c>
      <c r="C574" s="20" t="s">
        <v>22</v>
      </c>
      <c r="D574" s="1" t="s">
        <v>83</v>
      </c>
      <c r="E574" s="21">
        <v>4.8432040000000006E8</v>
      </c>
      <c r="F574" s="22">
        <v>1.55076609E8</v>
      </c>
      <c r="G574" s="22">
        <v>3.27252545E8</v>
      </c>
      <c r="H574" s="22">
        <f t="shared" si="294"/>
        <v>482329154</v>
      </c>
      <c r="I574" s="22">
        <f t="shared" si="295"/>
        <v>1991246</v>
      </c>
      <c r="J574" s="23">
        <f t="shared" si="296"/>
        <v>0.9958885771</v>
      </c>
      <c r="K574" s="21">
        <f t="shared" si="297"/>
        <v>398249.2</v>
      </c>
      <c r="L574" s="24">
        <v>798373.2899999999</v>
      </c>
      <c r="M574" s="24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0" customHeight="1">
      <c r="A575" s="1"/>
      <c r="B575" s="20">
        <v>588.0</v>
      </c>
      <c r="C575" s="20" t="s">
        <v>23</v>
      </c>
      <c r="D575" s="1" t="s">
        <v>83</v>
      </c>
      <c r="E575" s="21">
        <v>5.129862E8</v>
      </c>
      <c r="F575" s="22">
        <v>1.65376747E8</v>
      </c>
      <c r="G575" s="22">
        <v>3.46992639E8</v>
      </c>
      <c r="H575" s="22">
        <f t="shared" si="294"/>
        <v>512369386</v>
      </c>
      <c r="I575" s="22">
        <f t="shared" si="295"/>
        <v>616814</v>
      </c>
      <c r="J575" s="23">
        <f t="shared" si="296"/>
        <v>0.9987976012</v>
      </c>
      <c r="K575" s="21">
        <f t="shared" si="297"/>
        <v>123362.8</v>
      </c>
      <c r="L575" s="24">
        <v>190849.0</v>
      </c>
      <c r="M575" s="24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0" customHeight="1">
      <c r="A576" s="1"/>
      <c r="B576" s="20">
        <v>588.0</v>
      </c>
      <c r="C576" s="20" t="s">
        <v>24</v>
      </c>
      <c r="D576" s="1" t="s">
        <v>83</v>
      </c>
      <c r="E576" s="21">
        <v>5.1612105E8</v>
      </c>
      <c r="F576" s="22">
        <v>1.61495286E8</v>
      </c>
      <c r="G576" s="22">
        <v>3.54067877E8</v>
      </c>
      <c r="H576" s="22">
        <f t="shared" si="294"/>
        <v>515563163</v>
      </c>
      <c r="I576" s="22">
        <f t="shared" si="295"/>
        <v>557887</v>
      </c>
      <c r="J576" s="23">
        <f t="shared" si="296"/>
        <v>0.9989190772</v>
      </c>
      <c r="K576" s="21">
        <f t="shared" si="297"/>
        <v>111577.4</v>
      </c>
      <c r="L576" s="24">
        <v>205735.0</v>
      </c>
      <c r="M576" s="24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0" customHeight="1">
      <c r="A577" s="1"/>
      <c r="B577" s="20">
        <v>588.0</v>
      </c>
      <c r="C577" s="20" t="s">
        <v>25</v>
      </c>
      <c r="D577" s="1" t="s">
        <v>83</v>
      </c>
      <c r="E577" s="22">
        <v>5.21796599E8</v>
      </c>
      <c r="F577" s="22">
        <v>1.74352137E8</v>
      </c>
      <c r="G577" s="22">
        <v>3.46840441E8</v>
      </c>
      <c r="H577" s="22">
        <f t="shared" si="294"/>
        <v>521192578</v>
      </c>
      <c r="I577" s="22">
        <f t="shared" si="295"/>
        <v>604021</v>
      </c>
      <c r="J577" s="23">
        <f t="shared" si="296"/>
        <v>0.9988424206</v>
      </c>
      <c r="K577" s="21">
        <f t="shared" si="297"/>
        <v>120804.2</v>
      </c>
      <c r="L577" s="25">
        <v>252080.0</v>
      </c>
      <c r="M577" s="25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0" customHeight="1">
      <c r="A578" s="1"/>
      <c r="B578" s="20">
        <v>588.0</v>
      </c>
      <c r="C578" s="20" t="s">
        <v>26</v>
      </c>
      <c r="D578" s="1" t="s">
        <v>83</v>
      </c>
      <c r="E578" s="22">
        <v>5.543204E8</v>
      </c>
      <c r="F578" s="22">
        <v>5.53272534E8</v>
      </c>
      <c r="G578" s="22">
        <v>252000.0</v>
      </c>
      <c r="H578" s="22">
        <f t="shared" si="294"/>
        <v>553524534</v>
      </c>
      <c r="I578" s="22">
        <f t="shared" si="295"/>
        <v>795866</v>
      </c>
      <c r="J578" s="23">
        <f t="shared" si="296"/>
        <v>0.9985642491</v>
      </c>
      <c r="K578" s="21">
        <f t="shared" si="297"/>
        <v>159173.2</v>
      </c>
      <c r="L578" s="24">
        <v>3.696119860999999E7</v>
      </c>
      <c r="M578" s="24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0" customHeight="1">
      <c r="A579" s="1"/>
      <c r="B579" s="20">
        <v>588.0</v>
      </c>
      <c r="C579" s="20" t="s">
        <v>27</v>
      </c>
      <c r="D579" s="1" t="s">
        <v>83</v>
      </c>
      <c r="E579" s="22">
        <v>2.6015022E9</v>
      </c>
      <c r="F579" s="22">
        <v>2.60008645E9</v>
      </c>
      <c r="G579" s="22">
        <v>633500.0</v>
      </c>
      <c r="H579" s="22">
        <f t="shared" si="294"/>
        <v>2600719950</v>
      </c>
      <c r="I579" s="22">
        <f t="shared" si="295"/>
        <v>782250</v>
      </c>
      <c r="J579" s="23">
        <f t="shared" si="296"/>
        <v>0.9996993083</v>
      </c>
      <c r="K579" s="21">
        <f t="shared" si="297"/>
        <v>156450</v>
      </c>
      <c r="L579" s="24">
        <v>1.3906500820000002E7</v>
      </c>
      <c r="M579" s="24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0" customHeight="1">
      <c r="A580" s="26"/>
      <c r="B580" s="27"/>
      <c r="C580" s="27"/>
      <c r="D580" s="28" t="s">
        <v>28</v>
      </c>
      <c r="E580" s="29">
        <f t="shared" ref="E580:I580" si="298">SUM(E571:E579)/9</f>
        <v>757352305.4</v>
      </c>
      <c r="F580" s="29">
        <f t="shared" si="298"/>
        <v>449916208.2</v>
      </c>
      <c r="G580" s="29">
        <f t="shared" si="298"/>
        <v>303581043.4</v>
      </c>
      <c r="H580" s="29">
        <f t="shared" si="298"/>
        <v>753497251.7</v>
      </c>
      <c r="I580" s="29">
        <f t="shared" si="298"/>
        <v>3855053.778</v>
      </c>
      <c r="J580" s="30">
        <f t="shared" si="296"/>
        <v>0.9949098276</v>
      </c>
      <c r="K580" s="29">
        <f t="shared" ref="K580:L580" si="299">SUM(K571:K579)/9</f>
        <v>771010.7556</v>
      </c>
      <c r="L580" s="31">
        <f t="shared" si="299"/>
        <v>5933833.841</v>
      </c>
      <c r="M580" s="31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8.0" customHeight="1">
      <c r="A581" s="26"/>
      <c r="B581" s="27"/>
      <c r="C581" s="27"/>
      <c r="D581" s="28"/>
      <c r="E581" s="29"/>
      <c r="F581" s="29"/>
      <c r="G581" s="29"/>
      <c r="H581" s="29"/>
      <c r="I581" s="29"/>
      <c r="J581" s="30"/>
      <c r="K581" s="29"/>
      <c r="L581" s="31"/>
      <c r="M581" s="31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45.75" customHeight="1">
      <c r="A582" s="8"/>
      <c r="B582" s="9" t="s">
        <v>0</v>
      </c>
      <c r="C582" s="9" t="s">
        <v>1</v>
      </c>
      <c r="D582" s="10" t="s">
        <v>2</v>
      </c>
      <c r="E582" s="11" t="s">
        <v>3</v>
      </c>
      <c r="F582" s="12" t="s">
        <v>4</v>
      </c>
      <c r="G582" s="12" t="s">
        <v>5</v>
      </c>
      <c r="H582" s="13" t="s">
        <v>6</v>
      </c>
      <c r="I582" s="13" t="s">
        <v>7</v>
      </c>
      <c r="J582" s="14" t="s">
        <v>8</v>
      </c>
      <c r="K582" s="13" t="s">
        <v>9</v>
      </c>
      <c r="L582" s="15" t="s">
        <v>10</v>
      </c>
      <c r="M582" s="32"/>
      <c r="N582" s="33"/>
      <c r="O582" s="17"/>
      <c r="P582" s="34"/>
      <c r="Q582" s="17"/>
      <c r="R582" s="18"/>
      <c r="S582" s="19"/>
      <c r="T582" s="8"/>
      <c r="U582" s="8"/>
      <c r="V582" s="8"/>
      <c r="W582" s="8"/>
      <c r="X582" s="8"/>
      <c r="Y582" s="8"/>
      <c r="Z582" s="8"/>
    </row>
    <row r="583" ht="18.0" customHeight="1">
      <c r="A583" s="1"/>
      <c r="B583" s="20">
        <v>590.0</v>
      </c>
      <c r="C583" s="20" t="s">
        <v>15</v>
      </c>
      <c r="D583" s="1" t="s">
        <v>84</v>
      </c>
      <c r="E583" s="21">
        <v>1559400.0</v>
      </c>
      <c r="F583" s="22">
        <v>1373100.0</v>
      </c>
      <c r="G583" s="22">
        <v>61170.0</v>
      </c>
      <c r="H583" s="22">
        <f t="shared" ref="H583:H591" si="300">SUM(F583+G583)</f>
        <v>1434270</v>
      </c>
      <c r="I583" s="22">
        <f t="shared" ref="I583:I591" si="301">SUM(E583-H583)</f>
        <v>125130</v>
      </c>
      <c r="J583" s="23">
        <f t="shared" ref="J583:J592" si="302">SUM(H583/E583)</f>
        <v>0.9197575991</v>
      </c>
      <c r="K583" s="21">
        <f t="shared" ref="K583:K591" si="303">SUM(I583*0.2)</f>
        <v>25026</v>
      </c>
      <c r="L583" s="24">
        <v>16228.339999999998</v>
      </c>
      <c r="M583" s="24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0" customHeight="1">
      <c r="A584" s="1"/>
      <c r="B584" s="20">
        <v>590.0</v>
      </c>
      <c r="C584" s="20" t="s">
        <v>20</v>
      </c>
      <c r="D584" s="1" t="s">
        <v>84</v>
      </c>
      <c r="E584" s="21">
        <v>1559400.0</v>
      </c>
      <c r="F584" s="22">
        <v>1378300.0</v>
      </c>
      <c r="G584" s="22">
        <v>151434.0</v>
      </c>
      <c r="H584" s="22">
        <f t="shared" si="300"/>
        <v>1529734</v>
      </c>
      <c r="I584" s="22">
        <f t="shared" si="301"/>
        <v>29666</v>
      </c>
      <c r="J584" s="23">
        <f t="shared" si="302"/>
        <v>0.9809760164</v>
      </c>
      <c r="K584" s="21">
        <f t="shared" si="303"/>
        <v>5933.2</v>
      </c>
      <c r="L584" s="24">
        <v>60034.009999999995</v>
      </c>
      <c r="M584" s="24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0" customHeight="1">
      <c r="A585" s="1"/>
      <c r="B585" s="20">
        <v>590.0</v>
      </c>
      <c r="C585" s="20" t="s">
        <v>21</v>
      </c>
      <c r="D585" s="1" t="s">
        <v>84</v>
      </c>
      <c r="E585" s="21">
        <v>1325500.0</v>
      </c>
      <c r="F585" s="22">
        <v>1224950.0</v>
      </c>
      <c r="G585" s="22">
        <v>91070.0</v>
      </c>
      <c r="H585" s="22">
        <f t="shared" si="300"/>
        <v>1316020</v>
      </c>
      <c r="I585" s="22">
        <f t="shared" si="301"/>
        <v>9480</v>
      </c>
      <c r="J585" s="23">
        <f t="shared" si="302"/>
        <v>0.9928479819</v>
      </c>
      <c r="K585" s="21">
        <f t="shared" si="303"/>
        <v>1896</v>
      </c>
      <c r="L585" s="24">
        <v>54556.700000000004</v>
      </c>
      <c r="M585" s="24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0" customHeight="1">
      <c r="A586" s="1"/>
      <c r="B586" s="20">
        <v>590.0</v>
      </c>
      <c r="C586" s="20" t="s">
        <v>22</v>
      </c>
      <c r="D586" s="1" t="s">
        <v>84</v>
      </c>
      <c r="E586" s="21">
        <v>1219500.0</v>
      </c>
      <c r="F586" s="22">
        <v>1120700.0</v>
      </c>
      <c r="G586" s="22">
        <v>68932.0</v>
      </c>
      <c r="H586" s="22">
        <f t="shared" si="300"/>
        <v>1189632</v>
      </c>
      <c r="I586" s="22">
        <f t="shared" si="301"/>
        <v>29868</v>
      </c>
      <c r="J586" s="23">
        <f t="shared" si="302"/>
        <v>0.9755079951</v>
      </c>
      <c r="K586" s="21">
        <f t="shared" si="303"/>
        <v>5973.6</v>
      </c>
      <c r="L586" s="24">
        <v>0.0</v>
      </c>
      <c r="M586" s="24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0" customHeight="1">
      <c r="A587" s="1"/>
      <c r="B587" s="20">
        <v>590.0</v>
      </c>
      <c r="C587" s="20" t="s">
        <v>23</v>
      </c>
      <c r="D587" s="1" t="s">
        <v>84</v>
      </c>
      <c r="E587" s="21">
        <v>1270400.0</v>
      </c>
      <c r="F587" s="22">
        <v>1155500.0</v>
      </c>
      <c r="G587" s="22">
        <v>86300.0</v>
      </c>
      <c r="H587" s="22">
        <f t="shared" si="300"/>
        <v>1241800</v>
      </c>
      <c r="I587" s="22">
        <f t="shared" si="301"/>
        <v>28600</v>
      </c>
      <c r="J587" s="23">
        <f t="shared" si="302"/>
        <v>0.9774874055</v>
      </c>
      <c r="K587" s="21">
        <f t="shared" si="303"/>
        <v>5720</v>
      </c>
      <c r="L587" s="24">
        <v>9862.0</v>
      </c>
      <c r="M587" s="24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0" customHeight="1">
      <c r="A588" s="1"/>
      <c r="B588" s="20">
        <v>590.0</v>
      </c>
      <c r="C588" s="20" t="s">
        <v>24</v>
      </c>
      <c r="D588" s="1" t="s">
        <v>84</v>
      </c>
      <c r="E588" s="21">
        <v>1391100.0</v>
      </c>
      <c r="F588" s="22">
        <v>1256900.0</v>
      </c>
      <c r="G588" s="22">
        <v>107112.0</v>
      </c>
      <c r="H588" s="22">
        <f t="shared" si="300"/>
        <v>1364012</v>
      </c>
      <c r="I588" s="22">
        <f t="shared" si="301"/>
        <v>27088</v>
      </c>
      <c r="J588" s="23">
        <f t="shared" si="302"/>
        <v>0.98052764</v>
      </c>
      <c r="K588" s="21">
        <f t="shared" si="303"/>
        <v>5417.6</v>
      </c>
      <c r="L588" s="24">
        <v>4035.0</v>
      </c>
      <c r="M588" s="24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0" customHeight="1">
      <c r="A589" s="1"/>
      <c r="B589" s="20">
        <v>590.0</v>
      </c>
      <c r="C589" s="20" t="s">
        <v>25</v>
      </c>
      <c r="D589" s="1" t="s">
        <v>84</v>
      </c>
      <c r="E589" s="21">
        <v>1639500.0</v>
      </c>
      <c r="F589" s="22">
        <v>1422800.0</v>
      </c>
      <c r="G589" s="22">
        <v>149612.0</v>
      </c>
      <c r="H589" s="22">
        <f t="shared" si="300"/>
        <v>1572412</v>
      </c>
      <c r="I589" s="22">
        <f t="shared" si="301"/>
        <v>67088</v>
      </c>
      <c r="J589" s="23">
        <f t="shared" si="302"/>
        <v>0.9590802074</v>
      </c>
      <c r="K589" s="21">
        <f t="shared" si="303"/>
        <v>13417.6</v>
      </c>
      <c r="L589" s="25">
        <v>8614.0</v>
      </c>
      <c r="M589" s="25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0" customHeight="1">
      <c r="A590" s="1"/>
      <c r="B590" s="20">
        <v>590.0</v>
      </c>
      <c r="C590" s="20" t="s">
        <v>26</v>
      </c>
      <c r="D590" s="1" t="s">
        <v>84</v>
      </c>
      <c r="E590" s="21">
        <v>1734000.0</v>
      </c>
      <c r="F590" s="22">
        <v>1562200.0</v>
      </c>
      <c r="G590" s="22">
        <v>120200.0</v>
      </c>
      <c r="H590" s="22">
        <f t="shared" si="300"/>
        <v>1682400</v>
      </c>
      <c r="I590" s="22">
        <f t="shared" si="301"/>
        <v>51600</v>
      </c>
      <c r="J590" s="23">
        <f t="shared" si="302"/>
        <v>0.9702422145</v>
      </c>
      <c r="K590" s="21">
        <f t="shared" si="303"/>
        <v>10320</v>
      </c>
      <c r="L590" s="24">
        <v>1044.53</v>
      </c>
      <c r="M590" s="24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0" customHeight="1">
      <c r="A591" s="1"/>
      <c r="B591" s="20">
        <v>590.0</v>
      </c>
      <c r="C591" s="20" t="s">
        <v>27</v>
      </c>
      <c r="D591" s="1" t="s">
        <v>84</v>
      </c>
      <c r="E591" s="22">
        <v>1743000.0</v>
      </c>
      <c r="F591" s="22">
        <v>1458800.0</v>
      </c>
      <c r="G591" s="22">
        <v>148000.0</v>
      </c>
      <c r="H591" s="22">
        <f t="shared" si="300"/>
        <v>1606800</v>
      </c>
      <c r="I591" s="22">
        <f t="shared" si="301"/>
        <v>136200</v>
      </c>
      <c r="J591" s="23">
        <f t="shared" si="302"/>
        <v>0.921858864</v>
      </c>
      <c r="K591" s="21">
        <f t="shared" si="303"/>
        <v>27240</v>
      </c>
      <c r="L591" s="24">
        <v>2728.2</v>
      </c>
      <c r="M591" s="24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0" customHeight="1">
      <c r="A592" s="26"/>
      <c r="B592" s="27"/>
      <c r="C592" s="27"/>
      <c r="D592" s="28" t="s">
        <v>28</v>
      </c>
      <c r="E592" s="29">
        <f t="shared" ref="E592:I592" si="304">SUM(E583:E591)/9</f>
        <v>1493533.333</v>
      </c>
      <c r="F592" s="29">
        <f t="shared" si="304"/>
        <v>1328138.889</v>
      </c>
      <c r="G592" s="29">
        <f t="shared" si="304"/>
        <v>109314.4444</v>
      </c>
      <c r="H592" s="29">
        <f t="shared" si="304"/>
        <v>1437453.333</v>
      </c>
      <c r="I592" s="29">
        <f t="shared" si="304"/>
        <v>56080</v>
      </c>
      <c r="J592" s="30">
        <f t="shared" si="302"/>
        <v>0.9624514574</v>
      </c>
      <c r="K592" s="29">
        <f t="shared" ref="K592:L592" si="305">SUM(K583:K591)/9</f>
        <v>11216</v>
      </c>
      <c r="L592" s="31">
        <f t="shared" si="305"/>
        <v>17455.86444</v>
      </c>
      <c r="M592" s="31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8.0" customHeight="1">
      <c r="A593" s="26"/>
      <c r="B593" s="27"/>
      <c r="C593" s="27"/>
      <c r="D593" s="28"/>
      <c r="E593" s="29"/>
      <c r="F593" s="29"/>
      <c r="G593" s="29"/>
      <c r="H593" s="29"/>
      <c r="I593" s="29"/>
      <c r="J593" s="30"/>
      <c r="K593" s="29"/>
      <c r="L593" s="31"/>
      <c r="M593" s="31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45.75" customHeight="1">
      <c r="A594" s="8"/>
      <c r="B594" s="9" t="s">
        <v>0</v>
      </c>
      <c r="C594" s="9" t="s">
        <v>1</v>
      </c>
      <c r="D594" s="10" t="s">
        <v>2</v>
      </c>
      <c r="E594" s="11" t="s">
        <v>3</v>
      </c>
      <c r="F594" s="12" t="s">
        <v>4</v>
      </c>
      <c r="G594" s="12" t="s">
        <v>5</v>
      </c>
      <c r="H594" s="13" t="s">
        <v>6</v>
      </c>
      <c r="I594" s="13" t="s">
        <v>7</v>
      </c>
      <c r="J594" s="14" t="s">
        <v>8</v>
      </c>
      <c r="K594" s="13" t="s">
        <v>9</v>
      </c>
      <c r="L594" s="15" t="s">
        <v>10</v>
      </c>
      <c r="M594" s="32"/>
      <c r="N594" s="33"/>
      <c r="O594" s="17"/>
      <c r="P594" s="34"/>
      <c r="Q594" s="17"/>
      <c r="R594" s="18"/>
      <c r="S594" s="19"/>
      <c r="T594" s="8"/>
      <c r="U594" s="8"/>
      <c r="V594" s="8"/>
      <c r="W594" s="8"/>
      <c r="X594" s="8"/>
      <c r="Y594" s="8"/>
      <c r="Z594" s="8"/>
    </row>
    <row r="595" ht="18.0" customHeight="1">
      <c r="A595" s="1"/>
      <c r="B595" s="20">
        <v>592.0</v>
      </c>
      <c r="C595" s="20" t="s">
        <v>15</v>
      </c>
      <c r="D595" s="1" t="s">
        <v>85</v>
      </c>
      <c r="E595" s="21">
        <v>3.90414E7</v>
      </c>
      <c r="F595" s="22">
        <v>3.50176E7</v>
      </c>
      <c r="G595" s="22">
        <v>3453200.0</v>
      </c>
      <c r="H595" s="22">
        <f t="shared" ref="H595:H603" si="306">SUM(F595+G595)</f>
        <v>38470800</v>
      </c>
      <c r="I595" s="22">
        <f t="shared" ref="I595:I603" si="307">SUM(E595-H595)</f>
        <v>570600</v>
      </c>
      <c r="J595" s="23">
        <f t="shared" ref="J595:J604" si="308">SUM(H595/E595)</f>
        <v>0.9853847454</v>
      </c>
      <c r="K595" s="21">
        <f t="shared" ref="K595:K603" si="309">SUM(I595*0.2)</f>
        <v>114120</v>
      </c>
      <c r="L595" s="24">
        <v>186626.35</v>
      </c>
      <c r="M595" s="24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0" customHeight="1">
      <c r="A596" s="1"/>
      <c r="B596" s="20">
        <v>592.0</v>
      </c>
      <c r="C596" s="20" t="s">
        <v>20</v>
      </c>
      <c r="D596" s="1" t="s">
        <v>85</v>
      </c>
      <c r="E596" s="21">
        <v>3.36717E7</v>
      </c>
      <c r="F596" s="22">
        <v>2.83971E7</v>
      </c>
      <c r="G596" s="22">
        <v>4673600.0</v>
      </c>
      <c r="H596" s="22">
        <f t="shared" si="306"/>
        <v>33070700</v>
      </c>
      <c r="I596" s="22">
        <f t="shared" si="307"/>
        <v>601000</v>
      </c>
      <c r="J596" s="23">
        <f t="shared" si="308"/>
        <v>0.9821511833</v>
      </c>
      <c r="K596" s="21">
        <f t="shared" si="309"/>
        <v>120200</v>
      </c>
      <c r="L596" s="24">
        <v>346197.97</v>
      </c>
      <c r="M596" s="24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0" customHeight="1">
      <c r="A597" s="1"/>
      <c r="B597" s="20">
        <v>592.0</v>
      </c>
      <c r="C597" s="20" t="s">
        <v>21</v>
      </c>
      <c r="D597" s="1" t="s">
        <v>85</v>
      </c>
      <c r="E597" s="21">
        <v>4.29233E7</v>
      </c>
      <c r="F597" s="22">
        <v>3.9212872E7</v>
      </c>
      <c r="G597" s="22">
        <v>2930532.0</v>
      </c>
      <c r="H597" s="22">
        <f t="shared" si="306"/>
        <v>42143404</v>
      </c>
      <c r="I597" s="22">
        <f t="shared" si="307"/>
        <v>779896</v>
      </c>
      <c r="J597" s="23">
        <f t="shared" si="308"/>
        <v>0.9818304744</v>
      </c>
      <c r="K597" s="21">
        <f t="shared" si="309"/>
        <v>155979.2</v>
      </c>
      <c r="L597" s="24">
        <v>297056.01</v>
      </c>
      <c r="M597" s="24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0" customHeight="1">
      <c r="A598" s="1"/>
      <c r="B598" s="20">
        <v>592.0</v>
      </c>
      <c r="C598" s="20" t="s">
        <v>22</v>
      </c>
      <c r="D598" s="1" t="s">
        <v>85</v>
      </c>
      <c r="E598" s="21">
        <v>3.62059E7</v>
      </c>
      <c r="F598" s="22">
        <v>3.2562E7</v>
      </c>
      <c r="G598" s="22">
        <v>3020000.0</v>
      </c>
      <c r="H598" s="22">
        <f t="shared" si="306"/>
        <v>35582000</v>
      </c>
      <c r="I598" s="22">
        <f t="shared" si="307"/>
        <v>623900</v>
      </c>
      <c r="J598" s="23">
        <f t="shared" si="308"/>
        <v>0.9827680019</v>
      </c>
      <c r="K598" s="21">
        <f t="shared" si="309"/>
        <v>124780</v>
      </c>
      <c r="L598" s="24">
        <v>90635.45</v>
      </c>
      <c r="M598" s="24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0" customHeight="1">
      <c r="A599" s="1"/>
      <c r="B599" s="20">
        <v>592.0</v>
      </c>
      <c r="C599" s="20" t="s">
        <v>23</v>
      </c>
      <c r="D599" s="1" t="s">
        <v>85</v>
      </c>
      <c r="E599" s="21">
        <v>3.08053E7</v>
      </c>
      <c r="F599" s="22">
        <v>2.66559E7</v>
      </c>
      <c r="G599" s="22">
        <v>3413935.0</v>
      </c>
      <c r="H599" s="22">
        <f t="shared" si="306"/>
        <v>30069835</v>
      </c>
      <c r="I599" s="22">
        <f t="shared" si="307"/>
        <v>735465</v>
      </c>
      <c r="J599" s="23">
        <f t="shared" si="308"/>
        <v>0.9761253745</v>
      </c>
      <c r="K599" s="21">
        <f t="shared" si="309"/>
        <v>147093</v>
      </c>
      <c r="L599" s="24">
        <v>54947.0</v>
      </c>
      <c r="M599" s="24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0" customHeight="1">
      <c r="A600" s="1"/>
      <c r="B600" s="20">
        <v>592.0</v>
      </c>
      <c r="C600" s="20" t="s">
        <v>24</v>
      </c>
      <c r="D600" s="1" t="s">
        <v>85</v>
      </c>
      <c r="E600" s="21">
        <v>4.25082E7</v>
      </c>
      <c r="F600" s="22">
        <v>3.5530419E7</v>
      </c>
      <c r="G600" s="22">
        <v>6206457.0</v>
      </c>
      <c r="H600" s="22">
        <f t="shared" si="306"/>
        <v>41736876</v>
      </c>
      <c r="I600" s="22">
        <f t="shared" si="307"/>
        <v>771324</v>
      </c>
      <c r="J600" s="23">
        <f t="shared" si="308"/>
        <v>0.981854701</v>
      </c>
      <c r="K600" s="21">
        <f t="shared" si="309"/>
        <v>154264.8</v>
      </c>
      <c r="L600" s="24">
        <v>47273.0</v>
      </c>
      <c r="M600" s="24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0" customHeight="1">
      <c r="A601" s="1"/>
      <c r="B601" s="20">
        <v>592.0</v>
      </c>
      <c r="C601" s="20" t="s">
        <v>25</v>
      </c>
      <c r="D601" s="1" t="s">
        <v>85</v>
      </c>
      <c r="E601" s="22">
        <v>3.45114E7</v>
      </c>
      <c r="F601" s="22">
        <v>2.96265E7</v>
      </c>
      <c r="G601" s="22">
        <v>2721100.0</v>
      </c>
      <c r="H601" s="22">
        <f t="shared" si="306"/>
        <v>32347600</v>
      </c>
      <c r="I601" s="22">
        <f t="shared" si="307"/>
        <v>2163800</v>
      </c>
      <c r="J601" s="23">
        <f t="shared" si="308"/>
        <v>0.9373018771</v>
      </c>
      <c r="K601" s="21">
        <f t="shared" si="309"/>
        <v>432760</v>
      </c>
      <c r="L601" s="25">
        <v>96294.0</v>
      </c>
      <c r="M601" s="25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0" customHeight="1">
      <c r="A602" s="1"/>
      <c r="B602" s="20">
        <v>592.0</v>
      </c>
      <c r="C602" s="20" t="s">
        <v>26</v>
      </c>
      <c r="D602" s="1" t="s">
        <v>85</v>
      </c>
      <c r="E602" s="22">
        <v>4.38755E7</v>
      </c>
      <c r="F602" s="22">
        <v>4.10067E7</v>
      </c>
      <c r="G602" s="22">
        <v>643700.0</v>
      </c>
      <c r="H602" s="22">
        <f t="shared" si="306"/>
        <v>41650400</v>
      </c>
      <c r="I602" s="22">
        <f t="shared" si="307"/>
        <v>2225100</v>
      </c>
      <c r="J602" s="23">
        <f t="shared" si="308"/>
        <v>0.949286048</v>
      </c>
      <c r="K602" s="21">
        <f t="shared" si="309"/>
        <v>445020</v>
      </c>
      <c r="L602" s="24">
        <v>496629.91000000003</v>
      </c>
      <c r="M602" s="24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0" customHeight="1">
      <c r="A603" s="1"/>
      <c r="B603" s="20">
        <v>592.0</v>
      </c>
      <c r="C603" s="20" t="s">
        <v>27</v>
      </c>
      <c r="D603" s="1" t="s">
        <v>85</v>
      </c>
      <c r="E603" s="22">
        <v>4.90289E7</v>
      </c>
      <c r="F603" s="22">
        <v>4.500561E7</v>
      </c>
      <c r="G603" s="22">
        <v>2992950.0</v>
      </c>
      <c r="H603" s="22">
        <f t="shared" si="306"/>
        <v>47998560</v>
      </c>
      <c r="I603" s="22">
        <f t="shared" si="307"/>
        <v>1030340</v>
      </c>
      <c r="J603" s="23">
        <f t="shared" si="308"/>
        <v>0.9789850476</v>
      </c>
      <c r="K603" s="21">
        <f t="shared" si="309"/>
        <v>206068</v>
      </c>
      <c r="L603" s="24">
        <v>847215.17</v>
      </c>
      <c r="M603" s="24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0" customHeight="1">
      <c r="A604" s="26"/>
      <c r="B604" s="27"/>
      <c r="C604" s="27"/>
      <c r="D604" s="28" t="s">
        <v>28</v>
      </c>
      <c r="E604" s="29">
        <f t="shared" ref="E604:I604" si="310">SUM(E595:E603)/9</f>
        <v>39174622.22</v>
      </c>
      <c r="F604" s="29">
        <f t="shared" si="310"/>
        <v>34779411.22</v>
      </c>
      <c r="G604" s="29">
        <f t="shared" si="310"/>
        <v>3339497.111</v>
      </c>
      <c r="H604" s="29">
        <f t="shared" si="310"/>
        <v>38118908.33</v>
      </c>
      <c r="I604" s="29">
        <f t="shared" si="310"/>
        <v>1055713.889</v>
      </c>
      <c r="J604" s="30">
        <f t="shared" si="308"/>
        <v>0.9730510767</v>
      </c>
      <c r="K604" s="29">
        <f t="shared" ref="K604:L604" si="311">SUM(K595:K603)/9</f>
        <v>211142.7778</v>
      </c>
      <c r="L604" s="31">
        <f t="shared" si="311"/>
        <v>273652.7622</v>
      </c>
      <c r="M604" s="31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8.0" customHeight="1">
      <c r="A605" s="26"/>
      <c r="B605" s="27"/>
      <c r="C605" s="27"/>
      <c r="D605" s="28"/>
      <c r="E605" s="29"/>
      <c r="F605" s="29"/>
      <c r="G605" s="29"/>
      <c r="H605" s="29"/>
      <c r="I605" s="29"/>
      <c r="J605" s="30"/>
      <c r="K605" s="29"/>
      <c r="L605" s="31"/>
      <c r="M605" s="31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45.75" customHeight="1">
      <c r="A606" s="8"/>
      <c r="B606" s="9" t="s">
        <v>0</v>
      </c>
      <c r="C606" s="9" t="s">
        <v>1</v>
      </c>
      <c r="D606" s="10" t="s">
        <v>2</v>
      </c>
      <c r="E606" s="11" t="s">
        <v>3</v>
      </c>
      <c r="F606" s="12" t="s">
        <v>4</v>
      </c>
      <c r="G606" s="12" t="s">
        <v>5</v>
      </c>
      <c r="H606" s="13" t="s">
        <v>6</v>
      </c>
      <c r="I606" s="13" t="s">
        <v>7</v>
      </c>
      <c r="J606" s="14" t="s">
        <v>8</v>
      </c>
      <c r="K606" s="13" t="s">
        <v>9</v>
      </c>
      <c r="L606" s="15" t="s">
        <v>10</v>
      </c>
      <c r="M606" s="32"/>
      <c r="N606" s="33"/>
      <c r="O606" s="17"/>
      <c r="P606" s="34"/>
      <c r="Q606" s="17"/>
      <c r="R606" s="18"/>
      <c r="S606" s="19"/>
      <c r="T606" s="8"/>
      <c r="U606" s="8"/>
      <c r="V606" s="8"/>
      <c r="W606" s="8"/>
      <c r="X606" s="8"/>
      <c r="Y606" s="8"/>
      <c r="Z606" s="8"/>
    </row>
    <row r="607" ht="18.0" customHeight="1">
      <c r="A607" s="1"/>
      <c r="B607" s="20">
        <v>601.0</v>
      </c>
      <c r="C607" s="20" t="s">
        <v>15</v>
      </c>
      <c r="D607" s="1" t="s">
        <v>86</v>
      </c>
      <c r="E607" s="21">
        <v>1.59059E7</v>
      </c>
      <c r="F607" s="22">
        <v>1.4800072E7</v>
      </c>
      <c r="G607" s="22">
        <v>1059404.0</v>
      </c>
      <c r="H607" s="22">
        <f t="shared" ref="H607:H615" si="312">SUM(F607+G607)</f>
        <v>15859476</v>
      </c>
      <c r="I607" s="22">
        <f t="shared" ref="I607:I615" si="313">SUM(E607-H607)</f>
        <v>46424</v>
      </c>
      <c r="J607" s="23">
        <f t="shared" ref="J607:J616" si="314">SUM(H607/E607)</f>
        <v>0.9970813346</v>
      </c>
      <c r="K607" s="21">
        <f t="shared" ref="K607:K615" si="315">SUM(I607*0.2)</f>
        <v>9284.8</v>
      </c>
      <c r="L607" s="24">
        <v>35599.26000000001</v>
      </c>
      <c r="M607" s="24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0" customHeight="1">
      <c r="A608" s="1"/>
      <c r="B608" s="20">
        <v>601.0</v>
      </c>
      <c r="C608" s="20" t="s">
        <v>20</v>
      </c>
      <c r="D608" s="1" t="s">
        <v>86</v>
      </c>
      <c r="E608" s="21">
        <v>1.75867E7</v>
      </c>
      <c r="F608" s="22">
        <v>1.5846872E7</v>
      </c>
      <c r="G608" s="22">
        <v>1680778.0</v>
      </c>
      <c r="H608" s="22">
        <f t="shared" si="312"/>
        <v>17527650</v>
      </c>
      <c r="I608" s="22">
        <f t="shared" si="313"/>
        <v>59050</v>
      </c>
      <c r="J608" s="23">
        <f t="shared" si="314"/>
        <v>0.996642349</v>
      </c>
      <c r="K608" s="21">
        <f t="shared" si="315"/>
        <v>11810</v>
      </c>
      <c r="L608" s="24">
        <v>87292.26</v>
      </c>
      <c r="M608" s="24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0" customHeight="1">
      <c r="A609" s="1"/>
      <c r="B609" s="20">
        <v>601.0</v>
      </c>
      <c r="C609" s="20" t="s">
        <v>21</v>
      </c>
      <c r="D609" s="1" t="s">
        <v>86</v>
      </c>
      <c r="E609" s="21">
        <v>1.75812E7</v>
      </c>
      <c r="F609" s="22">
        <v>1.58461E7</v>
      </c>
      <c r="G609" s="22">
        <v>1675278.0</v>
      </c>
      <c r="H609" s="22">
        <f t="shared" si="312"/>
        <v>17521378</v>
      </c>
      <c r="I609" s="22">
        <f t="shared" si="313"/>
        <v>59822</v>
      </c>
      <c r="J609" s="23">
        <f t="shared" si="314"/>
        <v>0.9965973881</v>
      </c>
      <c r="K609" s="21">
        <f t="shared" si="315"/>
        <v>11964.4</v>
      </c>
      <c r="L609" s="24">
        <v>72069.34999999999</v>
      </c>
      <c r="M609" s="24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0" customHeight="1">
      <c r="A610" s="1"/>
      <c r="B610" s="20">
        <v>601.0</v>
      </c>
      <c r="C610" s="20" t="s">
        <v>22</v>
      </c>
      <c r="D610" s="1" t="s">
        <v>86</v>
      </c>
      <c r="E610" s="21">
        <v>1.3226527E7</v>
      </c>
      <c r="F610" s="22">
        <v>7782555.0</v>
      </c>
      <c r="G610" s="22">
        <v>5443352.0</v>
      </c>
      <c r="H610" s="22">
        <f t="shared" si="312"/>
        <v>13225907</v>
      </c>
      <c r="I610" s="22">
        <f t="shared" si="313"/>
        <v>620</v>
      </c>
      <c r="J610" s="23">
        <f t="shared" si="314"/>
        <v>0.9999531245</v>
      </c>
      <c r="K610" s="21">
        <f t="shared" si="315"/>
        <v>124</v>
      </c>
      <c r="L610" s="24">
        <v>8350.86</v>
      </c>
      <c r="M610" s="24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0" customHeight="1">
      <c r="A611" s="1"/>
      <c r="B611" s="20">
        <v>601.0</v>
      </c>
      <c r="C611" s="20" t="s">
        <v>23</v>
      </c>
      <c r="D611" s="1" t="s">
        <v>86</v>
      </c>
      <c r="E611" s="21">
        <v>6255872.0</v>
      </c>
      <c r="F611" s="22">
        <v>3032117.0</v>
      </c>
      <c r="G611" s="22">
        <v>3192439.0</v>
      </c>
      <c r="H611" s="22">
        <f t="shared" si="312"/>
        <v>6224556</v>
      </c>
      <c r="I611" s="22">
        <f t="shared" si="313"/>
        <v>31316</v>
      </c>
      <c r="J611" s="23">
        <f t="shared" si="314"/>
        <v>0.9949941431</v>
      </c>
      <c r="K611" s="21">
        <f t="shared" si="315"/>
        <v>6263.2</v>
      </c>
      <c r="L611" s="24">
        <v>146753.0</v>
      </c>
      <c r="M611" s="24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0" customHeight="1">
      <c r="A612" s="1"/>
      <c r="B612" s="20">
        <v>601.0</v>
      </c>
      <c r="C612" s="20" t="s">
        <v>24</v>
      </c>
      <c r="D612" s="1" t="s">
        <v>86</v>
      </c>
      <c r="E612" s="21">
        <v>9178971.0</v>
      </c>
      <c r="F612" s="22">
        <v>7483007.0</v>
      </c>
      <c r="G612" s="22">
        <v>1569718.0</v>
      </c>
      <c r="H612" s="22">
        <f t="shared" si="312"/>
        <v>9052725</v>
      </c>
      <c r="I612" s="22">
        <f t="shared" si="313"/>
        <v>126246</v>
      </c>
      <c r="J612" s="23">
        <f t="shared" si="314"/>
        <v>0.9862461707</v>
      </c>
      <c r="K612" s="21">
        <f t="shared" si="315"/>
        <v>25249.2</v>
      </c>
      <c r="L612" s="24">
        <v>305031.0</v>
      </c>
      <c r="M612" s="24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0" customHeight="1">
      <c r="A613" s="1"/>
      <c r="B613" s="20">
        <v>601.0</v>
      </c>
      <c r="C613" s="20" t="s">
        <v>25</v>
      </c>
      <c r="D613" s="1" t="s">
        <v>86</v>
      </c>
      <c r="E613" s="21">
        <v>1.0974606E7</v>
      </c>
      <c r="F613" s="22">
        <v>1.0507023E7</v>
      </c>
      <c r="G613" s="22">
        <v>106993.0</v>
      </c>
      <c r="H613" s="22">
        <f t="shared" si="312"/>
        <v>10614016</v>
      </c>
      <c r="I613" s="22">
        <f t="shared" si="313"/>
        <v>360590</v>
      </c>
      <c r="J613" s="23">
        <f t="shared" si="314"/>
        <v>0.9671432396</v>
      </c>
      <c r="K613" s="21">
        <f t="shared" si="315"/>
        <v>72118</v>
      </c>
      <c r="L613" s="25">
        <v>270524.0</v>
      </c>
      <c r="M613" s="25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0" customHeight="1">
      <c r="A614" s="1"/>
      <c r="B614" s="20">
        <v>601.0</v>
      </c>
      <c r="C614" s="20" t="s">
        <v>26</v>
      </c>
      <c r="D614" s="1" t="s">
        <v>86</v>
      </c>
      <c r="E614" s="21">
        <v>1.2149546E7</v>
      </c>
      <c r="F614" s="22">
        <v>1.1703265E7</v>
      </c>
      <c r="G614" s="22">
        <v>85.0</v>
      </c>
      <c r="H614" s="22">
        <f t="shared" si="312"/>
        <v>11703350</v>
      </c>
      <c r="I614" s="22">
        <f t="shared" si="313"/>
        <v>446196</v>
      </c>
      <c r="J614" s="23">
        <f t="shared" si="314"/>
        <v>0.9632746771</v>
      </c>
      <c r="K614" s="21">
        <f t="shared" si="315"/>
        <v>89239.2</v>
      </c>
      <c r="L614" s="24">
        <v>226163.28</v>
      </c>
      <c r="M614" s="24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0" customHeight="1">
      <c r="A615" s="1"/>
      <c r="B615" s="20">
        <v>601.0</v>
      </c>
      <c r="C615" s="20" t="s">
        <v>27</v>
      </c>
      <c r="D615" s="1" t="s">
        <v>86</v>
      </c>
      <c r="E615" s="22">
        <v>1.194529E7</v>
      </c>
      <c r="F615" s="22">
        <v>1.1515521E7</v>
      </c>
      <c r="G615" s="22">
        <v>15705.0</v>
      </c>
      <c r="H615" s="22">
        <f t="shared" si="312"/>
        <v>11531226</v>
      </c>
      <c r="I615" s="22">
        <f t="shared" si="313"/>
        <v>414064</v>
      </c>
      <c r="J615" s="23">
        <f t="shared" si="314"/>
        <v>0.9653366306</v>
      </c>
      <c r="K615" s="21">
        <f t="shared" si="315"/>
        <v>82812.8</v>
      </c>
      <c r="L615" s="24">
        <v>239894.72</v>
      </c>
      <c r="M615" s="24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0" customHeight="1">
      <c r="A616" s="26"/>
      <c r="B616" s="27"/>
      <c r="C616" s="27"/>
      <c r="D616" s="28" t="s">
        <v>28</v>
      </c>
      <c r="E616" s="29">
        <f t="shared" ref="E616:I616" si="316">SUM(E607:E615)/9</f>
        <v>12756068</v>
      </c>
      <c r="F616" s="29">
        <f t="shared" si="316"/>
        <v>10946281.33</v>
      </c>
      <c r="G616" s="29">
        <f t="shared" si="316"/>
        <v>1638194.667</v>
      </c>
      <c r="H616" s="29">
        <f t="shared" si="316"/>
        <v>12584476</v>
      </c>
      <c r="I616" s="29">
        <f t="shared" si="316"/>
        <v>171592</v>
      </c>
      <c r="J616" s="30">
        <f t="shared" si="314"/>
        <v>0.9865482059</v>
      </c>
      <c r="K616" s="29">
        <f t="shared" ref="K616:L616" si="317">SUM(K607:K615)/9</f>
        <v>34318.4</v>
      </c>
      <c r="L616" s="31">
        <f t="shared" si="317"/>
        <v>154630.8589</v>
      </c>
      <c r="M616" s="31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8.0" customHeight="1">
      <c r="A617" s="26"/>
      <c r="B617" s="27"/>
      <c r="C617" s="27"/>
      <c r="D617" s="28"/>
      <c r="E617" s="29"/>
      <c r="F617" s="29"/>
      <c r="G617" s="29"/>
      <c r="H617" s="29"/>
      <c r="I617" s="29"/>
      <c r="J617" s="30"/>
      <c r="K617" s="29"/>
      <c r="L617" s="31"/>
      <c r="M617" s="31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45.75" customHeight="1">
      <c r="A618" s="8"/>
      <c r="B618" s="9" t="s">
        <v>0</v>
      </c>
      <c r="C618" s="9" t="s">
        <v>1</v>
      </c>
      <c r="D618" s="10" t="s">
        <v>87</v>
      </c>
      <c r="E618" s="11" t="s">
        <v>3</v>
      </c>
      <c r="F618" s="12" t="s">
        <v>4</v>
      </c>
      <c r="G618" s="12" t="s">
        <v>5</v>
      </c>
      <c r="H618" s="13" t="s">
        <v>6</v>
      </c>
      <c r="I618" s="13" t="s">
        <v>7</v>
      </c>
      <c r="J618" s="14" t="s">
        <v>8</v>
      </c>
      <c r="K618" s="13" t="s">
        <v>9</v>
      </c>
      <c r="L618" s="15" t="s">
        <v>10</v>
      </c>
      <c r="M618" s="32"/>
      <c r="N618" s="33"/>
      <c r="O618" s="17"/>
      <c r="P618" s="34"/>
      <c r="Q618" s="17"/>
      <c r="R618" s="18"/>
      <c r="S618" s="19"/>
      <c r="T618" s="8"/>
      <c r="U618" s="8"/>
      <c r="V618" s="8"/>
      <c r="W618" s="8"/>
      <c r="X618" s="8"/>
      <c r="Y618" s="8"/>
      <c r="Z618" s="8"/>
    </row>
    <row r="619" ht="18.0" customHeight="1">
      <c r="A619" s="1"/>
      <c r="B619" s="20">
        <v>608.0</v>
      </c>
      <c r="C619" s="20" t="s">
        <v>15</v>
      </c>
      <c r="D619" s="1" t="s">
        <v>88</v>
      </c>
      <c r="E619" s="21">
        <v>4.93452E7</v>
      </c>
      <c r="F619" s="22">
        <v>4.93452E7</v>
      </c>
      <c r="G619" s="22">
        <v>0.0</v>
      </c>
      <c r="H619" s="22">
        <f t="shared" ref="H619:H622" si="318">SUM(F619+G619)</f>
        <v>49345200</v>
      </c>
      <c r="I619" s="22">
        <f t="shared" ref="I619:I622" si="319">SUM(E619-H619)</f>
        <v>0</v>
      </c>
      <c r="J619" s="23">
        <f t="shared" ref="J619:J622" si="320">SUM(H619/E619)</f>
        <v>1</v>
      </c>
      <c r="K619" s="21">
        <f t="shared" ref="K619:K622" si="321">SUM(I619*0.2)</f>
        <v>0</v>
      </c>
      <c r="L619" s="24">
        <v>465179.70000000007</v>
      </c>
      <c r="M619" s="24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0" customHeight="1">
      <c r="A620" s="1"/>
      <c r="B620" s="20">
        <v>608.0</v>
      </c>
      <c r="C620" s="20" t="s">
        <v>20</v>
      </c>
      <c r="D620" s="1" t="s">
        <v>88</v>
      </c>
      <c r="E620" s="21">
        <v>8.8061276E7</v>
      </c>
      <c r="F620" s="22">
        <v>7.549443E7</v>
      </c>
      <c r="G620" s="22">
        <v>0.0</v>
      </c>
      <c r="H620" s="22">
        <f t="shared" si="318"/>
        <v>75494430</v>
      </c>
      <c r="I620" s="22">
        <f t="shared" si="319"/>
        <v>12566846</v>
      </c>
      <c r="J620" s="23">
        <f t="shared" si="320"/>
        <v>0.8572943004</v>
      </c>
      <c r="K620" s="21">
        <f t="shared" si="321"/>
        <v>2513369.2</v>
      </c>
      <c r="L620" s="24">
        <v>401064.72000000003</v>
      </c>
      <c r="M620" s="24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0" customHeight="1">
      <c r="A621" s="1"/>
      <c r="B621" s="20">
        <v>608.0</v>
      </c>
      <c r="C621" s="20" t="s">
        <v>21</v>
      </c>
      <c r="D621" s="1" t="s">
        <v>88</v>
      </c>
      <c r="E621" s="21">
        <v>6.09346461E8</v>
      </c>
      <c r="F621" s="22">
        <v>5.71914854E8</v>
      </c>
      <c r="G621" s="22">
        <v>0.0</v>
      </c>
      <c r="H621" s="22">
        <f t="shared" si="318"/>
        <v>571914854</v>
      </c>
      <c r="I621" s="22">
        <f t="shared" si="319"/>
        <v>37431607</v>
      </c>
      <c r="J621" s="23">
        <f t="shared" si="320"/>
        <v>0.9385708962</v>
      </c>
      <c r="K621" s="21">
        <f t="shared" si="321"/>
        <v>7486321.4</v>
      </c>
      <c r="L621" s="24">
        <v>99666.17</v>
      </c>
      <c r="M621" s="24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0" customHeight="1">
      <c r="A622" s="1"/>
      <c r="B622" s="20">
        <v>608.0</v>
      </c>
      <c r="C622" s="20" t="s">
        <v>22</v>
      </c>
      <c r="D622" s="1" t="s">
        <v>88</v>
      </c>
      <c r="E622" s="21">
        <v>8.5343686E7</v>
      </c>
      <c r="F622" s="22">
        <v>7.2797972E7</v>
      </c>
      <c r="G622" s="22">
        <v>0.0</v>
      </c>
      <c r="H622" s="22">
        <f t="shared" si="318"/>
        <v>72797972</v>
      </c>
      <c r="I622" s="22">
        <f t="shared" si="319"/>
        <v>12545714</v>
      </c>
      <c r="J622" s="23">
        <f t="shared" si="320"/>
        <v>0.8529977484</v>
      </c>
      <c r="K622" s="21">
        <f t="shared" si="321"/>
        <v>2509142.8</v>
      </c>
      <c r="L622" s="24">
        <v>34820.05</v>
      </c>
      <c r="M622" s="24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0" customHeight="1">
      <c r="A623" s="1"/>
      <c r="B623" s="20">
        <v>608.0</v>
      </c>
      <c r="C623" s="20" t="s">
        <v>23</v>
      </c>
      <c r="D623" s="1" t="s">
        <v>88</v>
      </c>
      <c r="E623" s="40" t="s">
        <v>89</v>
      </c>
      <c r="F623" s="22"/>
      <c r="G623" s="22"/>
      <c r="H623" s="22"/>
      <c r="I623" s="22"/>
      <c r="J623" s="23"/>
      <c r="K623" s="21"/>
      <c r="L623" s="24"/>
      <c r="M623" s="24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0" customHeight="1">
      <c r="A624" s="1"/>
      <c r="B624" s="20">
        <v>608.0</v>
      </c>
      <c r="C624" s="20" t="s">
        <v>24</v>
      </c>
      <c r="D624" s="1" t="s">
        <v>88</v>
      </c>
      <c r="E624" s="22">
        <v>1.5804022E7</v>
      </c>
      <c r="F624" s="22">
        <v>1017089.0</v>
      </c>
      <c r="G624" s="22">
        <v>2528410.0</v>
      </c>
      <c r="H624" s="22">
        <f t="shared" ref="H624:H627" si="322">SUM(F624+G624)</f>
        <v>3545499</v>
      </c>
      <c r="I624" s="22">
        <f t="shared" ref="I624:I627" si="323">SUM(E624-H624)</f>
        <v>12258523</v>
      </c>
      <c r="J624" s="23">
        <f t="shared" ref="J624:J628" si="324">SUM(H624/E624)</f>
        <v>0.2243415632</v>
      </c>
      <c r="K624" s="21">
        <f t="shared" ref="K624:K627" si="325">SUM(I624*0.2)</f>
        <v>2451704.6</v>
      </c>
      <c r="L624" s="24">
        <v>135265.0</v>
      </c>
      <c r="M624" s="24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0" customHeight="1">
      <c r="A625" s="1"/>
      <c r="B625" s="20">
        <v>608.0</v>
      </c>
      <c r="C625" s="20" t="s">
        <v>25</v>
      </c>
      <c r="D625" s="1" t="s">
        <v>88</v>
      </c>
      <c r="E625" s="21">
        <v>8.3842965E7</v>
      </c>
      <c r="F625" s="22">
        <v>5.4720181E7</v>
      </c>
      <c r="G625" s="22">
        <v>1.3277619E7</v>
      </c>
      <c r="H625" s="22">
        <f t="shared" si="322"/>
        <v>67997800</v>
      </c>
      <c r="I625" s="22">
        <f t="shared" si="323"/>
        <v>15845165</v>
      </c>
      <c r="J625" s="23">
        <f t="shared" si="324"/>
        <v>0.8110137803</v>
      </c>
      <c r="K625" s="21">
        <f t="shared" si="325"/>
        <v>3169033</v>
      </c>
      <c r="L625" s="25">
        <v>154567.0</v>
      </c>
      <c r="M625" s="25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0" customHeight="1">
      <c r="A626" s="1"/>
      <c r="B626" s="20">
        <v>608.0</v>
      </c>
      <c r="C626" s="20" t="s">
        <v>26</v>
      </c>
      <c r="D626" s="1" t="s">
        <v>88</v>
      </c>
      <c r="E626" s="22">
        <v>8.235509987999997E7</v>
      </c>
      <c r="F626" s="22">
        <v>6.6151367220000006E7</v>
      </c>
      <c r="G626" s="22">
        <v>3220407.45</v>
      </c>
      <c r="H626" s="22">
        <f t="shared" si="322"/>
        <v>69371774.67</v>
      </c>
      <c r="I626" s="22">
        <f t="shared" si="323"/>
        <v>12983325.21</v>
      </c>
      <c r="J626" s="23">
        <f t="shared" si="324"/>
        <v>0.8423494692</v>
      </c>
      <c r="K626" s="21">
        <f t="shared" si="325"/>
        <v>2596665.042</v>
      </c>
      <c r="L626" s="24">
        <v>949082.76</v>
      </c>
      <c r="M626" s="24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0" customHeight="1">
      <c r="A627" s="1"/>
      <c r="B627" s="20">
        <v>608.0</v>
      </c>
      <c r="C627" s="20" t="s">
        <v>27</v>
      </c>
      <c r="D627" s="1" t="s">
        <v>88</v>
      </c>
      <c r="E627" s="22">
        <v>8.220810004999997E7</v>
      </c>
      <c r="F627" s="22">
        <v>6.5620866890000015E7</v>
      </c>
      <c r="G627" s="22">
        <v>2715757.57</v>
      </c>
      <c r="H627" s="22">
        <f t="shared" si="322"/>
        <v>68336624.46</v>
      </c>
      <c r="I627" s="22">
        <f t="shared" si="323"/>
        <v>13871475.59</v>
      </c>
      <c r="J627" s="23">
        <f t="shared" si="324"/>
        <v>0.831263883</v>
      </c>
      <c r="K627" s="21">
        <f t="shared" si="325"/>
        <v>2774295.118</v>
      </c>
      <c r="L627" s="24">
        <v>1853687.45</v>
      </c>
      <c r="M627" s="24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0" customHeight="1">
      <c r="A628" s="26"/>
      <c r="B628" s="27"/>
      <c r="C628" s="27"/>
      <c r="D628" s="28" t="s">
        <v>90</v>
      </c>
      <c r="E628" s="29">
        <f t="shared" ref="E628:I628" si="326">SUM(E619:E627)/8</f>
        <v>137038351.2</v>
      </c>
      <c r="F628" s="29">
        <f t="shared" si="326"/>
        <v>119632745</v>
      </c>
      <c r="G628" s="29">
        <f t="shared" si="326"/>
        <v>2717774.253</v>
      </c>
      <c r="H628" s="29">
        <f t="shared" si="326"/>
        <v>122350519.3</v>
      </c>
      <c r="I628" s="29">
        <f t="shared" si="326"/>
        <v>14687831.98</v>
      </c>
      <c r="J628" s="30">
        <f t="shared" si="324"/>
        <v>0.8928195513</v>
      </c>
      <c r="K628" s="29">
        <f t="shared" ref="K628:L628" si="327">SUM(K619:K627)/8</f>
        <v>2937566.395</v>
      </c>
      <c r="L628" s="31">
        <f t="shared" si="327"/>
        <v>511666.6063</v>
      </c>
      <c r="M628" s="31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8.0" customHeight="1">
      <c r="A629" s="26"/>
      <c r="B629" s="27"/>
      <c r="C629" s="27"/>
      <c r="D629" s="28"/>
      <c r="E629" s="29"/>
      <c r="F629" s="29"/>
      <c r="G629" s="29"/>
      <c r="H629" s="29"/>
      <c r="I629" s="29"/>
      <c r="J629" s="30"/>
      <c r="K629" s="29"/>
      <c r="L629" s="31"/>
      <c r="M629" s="31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45.75" customHeight="1">
      <c r="A630" s="8"/>
      <c r="B630" s="9" t="s">
        <v>0</v>
      </c>
      <c r="C630" s="9" t="s">
        <v>1</v>
      </c>
      <c r="D630" s="10" t="s">
        <v>87</v>
      </c>
      <c r="E630" s="11" t="s">
        <v>3</v>
      </c>
      <c r="F630" s="12" t="s">
        <v>4</v>
      </c>
      <c r="G630" s="12" t="s">
        <v>5</v>
      </c>
      <c r="H630" s="13" t="s">
        <v>6</v>
      </c>
      <c r="I630" s="13" t="s">
        <v>7</v>
      </c>
      <c r="J630" s="14" t="s">
        <v>8</v>
      </c>
      <c r="K630" s="13" t="s">
        <v>9</v>
      </c>
      <c r="L630" s="15" t="s">
        <v>10</v>
      </c>
      <c r="M630" s="32"/>
      <c r="N630" s="33"/>
      <c r="O630" s="17"/>
      <c r="P630" s="34"/>
      <c r="Q630" s="17"/>
      <c r="R630" s="18"/>
      <c r="S630" s="19"/>
      <c r="T630" s="8"/>
      <c r="U630" s="8"/>
      <c r="V630" s="8"/>
      <c r="W630" s="8"/>
      <c r="X630" s="8"/>
      <c r="Y630" s="8"/>
      <c r="Z630" s="8"/>
    </row>
    <row r="631" ht="18.0" customHeight="1">
      <c r="A631" s="1"/>
      <c r="B631" s="20">
        <v>612.0</v>
      </c>
      <c r="C631" s="20" t="s">
        <v>15</v>
      </c>
      <c r="D631" s="1" t="s">
        <v>91</v>
      </c>
      <c r="E631" s="21">
        <v>4.40411E7</v>
      </c>
      <c r="F631" s="22">
        <v>4.35411E7</v>
      </c>
      <c r="G631" s="22">
        <v>500000.0</v>
      </c>
      <c r="H631" s="22">
        <f t="shared" ref="H631:H639" si="328">SUM(F631+G631)</f>
        <v>44041100</v>
      </c>
      <c r="I631" s="22">
        <f t="shared" ref="I631:I639" si="329">SUM(E631-H631)</f>
        <v>0</v>
      </c>
      <c r="J631" s="23">
        <f t="shared" ref="J631:J640" si="330">SUM(H631/E631)</f>
        <v>1</v>
      </c>
      <c r="K631" s="21">
        <f t="shared" ref="K631:K639" si="331">SUM(I631*0.2)</f>
        <v>0</v>
      </c>
      <c r="L631" s="24">
        <v>291938.69</v>
      </c>
      <c r="M631" s="24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0" customHeight="1">
      <c r="A632" s="1"/>
      <c r="B632" s="20">
        <v>612.0</v>
      </c>
      <c r="C632" s="20" t="s">
        <v>20</v>
      </c>
      <c r="D632" s="1" t="s">
        <v>91</v>
      </c>
      <c r="E632" s="21">
        <v>4.40781E7</v>
      </c>
      <c r="F632" s="22">
        <v>4.35781E7</v>
      </c>
      <c r="G632" s="22">
        <v>500000.0</v>
      </c>
      <c r="H632" s="22">
        <f t="shared" si="328"/>
        <v>44078100</v>
      </c>
      <c r="I632" s="22">
        <f t="shared" si="329"/>
        <v>0</v>
      </c>
      <c r="J632" s="23">
        <f t="shared" si="330"/>
        <v>1</v>
      </c>
      <c r="K632" s="21">
        <f t="shared" si="331"/>
        <v>0</v>
      </c>
      <c r="L632" s="24">
        <v>181158.78000000003</v>
      </c>
      <c r="M632" s="24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0" customHeight="1">
      <c r="A633" s="1"/>
      <c r="B633" s="20">
        <v>612.0</v>
      </c>
      <c r="C633" s="20" t="s">
        <v>21</v>
      </c>
      <c r="D633" s="1" t="s">
        <v>91</v>
      </c>
      <c r="E633" s="21">
        <v>4.39648E7</v>
      </c>
      <c r="F633" s="22">
        <v>4.34648E7</v>
      </c>
      <c r="G633" s="22">
        <v>500000.0</v>
      </c>
      <c r="H633" s="22">
        <f t="shared" si="328"/>
        <v>43964800</v>
      </c>
      <c r="I633" s="22">
        <f t="shared" si="329"/>
        <v>0</v>
      </c>
      <c r="J633" s="23">
        <f t="shared" si="330"/>
        <v>1</v>
      </c>
      <c r="K633" s="21">
        <f t="shared" si="331"/>
        <v>0</v>
      </c>
      <c r="L633" s="24">
        <v>384847.60000000003</v>
      </c>
      <c r="M633" s="24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0" customHeight="1">
      <c r="A634" s="1"/>
      <c r="B634" s="20">
        <v>612.0</v>
      </c>
      <c r="C634" s="20" t="s">
        <v>22</v>
      </c>
      <c r="D634" s="1" t="s">
        <v>91</v>
      </c>
      <c r="E634" s="21">
        <v>1.639264E8</v>
      </c>
      <c r="F634" s="22">
        <v>1.388928E8</v>
      </c>
      <c r="G634" s="22">
        <v>1348000.0</v>
      </c>
      <c r="H634" s="22">
        <f t="shared" si="328"/>
        <v>140240800</v>
      </c>
      <c r="I634" s="22">
        <f t="shared" si="329"/>
        <v>23685600</v>
      </c>
      <c r="J634" s="23">
        <f t="shared" si="330"/>
        <v>0.8555107658</v>
      </c>
      <c r="K634" s="21">
        <f t="shared" si="331"/>
        <v>4737120</v>
      </c>
      <c r="L634" s="24">
        <v>409798.52</v>
      </c>
      <c r="M634" s="24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0" customHeight="1">
      <c r="A635" s="1"/>
      <c r="B635" s="20">
        <v>612.0</v>
      </c>
      <c r="C635" s="20" t="s">
        <v>23</v>
      </c>
      <c r="D635" s="1" t="s">
        <v>91</v>
      </c>
      <c r="E635" s="21">
        <v>1.464185E8</v>
      </c>
      <c r="F635" s="22">
        <v>1.207095E8</v>
      </c>
      <c r="G635" s="22">
        <v>7356000.0</v>
      </c>
      <c r="H635" s="22">
        <f t="shared" si="328"/>
        <v>128065500</v>
      </c>
      <c r="I635" s="22">
        <f t="shared" si="329"/>
        <v>18353000</v>
      </c>
      <c r="J635" s="23">
        <f t="shared" si="330"/>
        <v>0.8746538177</v>
      </c>
      <c r="K635" s="21">
        <f t="shared" si="331"/>
        <v>3670600</v>
      </c>
      <c r="L635" s="24">
        <v>391861.0</v>
      </c>
      <c r="M635" s="24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0" customHeight="1">
      <c r="A636" s="1"/>
      <c r="B636" s="20">
        <v>612.0</v>
      </c>
      <c r="C636" s="20" t="s">
        <v>24</v>
      </c>
      <c r="D636" s="1" t="s">
        <v>91</v>
      </c>
      <c r="E636" s="21">
        <v>1.425744E8</v>
      </c>
      <c r="F636" s="22">
        <v>1.220209E8</v>
      </c>
      <c r="G636" s="22">
        <v>5942400.0</v>
      </c>
      <c r="H636" s="22">
        <f t="shared" si="328"/>
        <v>127963300</v>
      </c>
      <c r="I636" s="22">
        <f t="shared" si="329"/>
        <v>14611100</v>
      </c>
      <c r="J636" s="23">
        <f t="shared" si="330"/>
        <v>0.8975194705</v>
      </c>
      <c r="K636" s="21">
        <f t="shared" si="331"/>
        <v>2922220</v>
      </c>
      <c r="L636" s="24">
        <v>496927.0</v>
      </c>
      <c r="M636" s="24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0" customHeight="1">
      <c r="A637" s="1"/>
      <c r="B637" s="20">
        <v>612.0</v>
      </c>
      <c r="C637" s="20" t="s">
        <v>25</v>
      </c>
      <c r="D637" s="1" t="s">
        <v>91</v>
      </c>
      <c r="E637" s="21">
        <v>1.332758E8</v>
      </c>
      <c r="F637" s="22">
        <v>1.117703E8</v>
      </c>
      <c r="G637" s="22">
        <v>6402900.0</v>
      </c>
      <c r="H637" s="22">
        <f t="shared" si="328"/>
        <v>118173200</v>
      </c>
      <c r="I637" s="22">
        <f t="shared" si="329"/>
        <v>15102600</v>
      </c>
      <c r="J637" s="23">
        <f t="shared" si="330"/>
        <v>0.8866816031</v>
      </c>
      <c r="K637" s="21">
        <f t="shared" si="331"/>
        <v>3020520</v>
      </c>
      <c r="L637" s="25">
        <v>548685.0</v>
      </c>
      <c r="M637" s="25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0" customHeight="1">
      <c r="A638" s="1"/>
      <c r="B638" s="20">
        <v>612.0</v>
      </c>
      <c r="C638" s="20" t="s">
        <v>26</v>
      </c>
      <c r="D638" s="1" t="s">
        <v>91</v>
      </c>
      <c r="E638" s="21">
        <v>1.376812E8</v>
      </c>
      <c r="F638" s="22">
        <v>1.18398367E8</v>
      </c>
      <c r="G638" s="22">
        <v>9279691.0</v>
      </c>
      <c r="H638" s="22">
        <f t="shared" si="328"/>
        <v>127678058</v>
      </c>
      <c r="I638" s="22">
        <f t="shared" si="329"/>
        <v>10003142</v>
      </c>
      <c r="J638" s="23">
        <f t="shared" si="330"/>
        <v>0.9273456216</v>
      </c>
      <c r="K638" s="21">
        <f t="shared" si="331"/>
        <v>2000628.4</v>
      </c>
      <c r="L638" s="24">
        <v>1048015.9700000003</v>
      </c>
      <c r="M638" s="24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0" customHeight="1">
      <c r="A639" s="1"/>
      <c r="B639" s="20">
        <v>612.0</v>
      </c>
      <c r="C639" s="20" t="s">
        <v>27</v>
      </c>
      <c r="D639" s="1" t="s">
        <v>91</v>
      </c>
      <c r="E639" s="22">
        <v>1.4287887542000002E8</v>
      </c>
      <c r="F639" s="22">
        <v>1.1979864838000001E8</v>
      </c>
      <c r="G639" s="22">
        <v>9231883.46</v>
      </c>
      <c r="H639" s="22">
        <f t="shared" si="328"/>
        <v>129030531.8</v>
      </c>
      <c r="I639" s="22">
        <f t="shared" si="329"/>
        <v>13848343.58</v>
      </c>
      <c r="J639" s="23">
        <f t="shared" si="330"/>
        <v>0.9030763397</v>
      </c>
      <c r="K639" s="21">
        <f t="shared" si="331"/>
        <v>2769668.716</v>
      </c>
      <c r="L639" s="24">
        <v>1737982.92</v>
      </c>
      <c r="M639" s="24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0" customHeight="1">
      <c r="A640" s="26"/>
      <c r="B640" s="27"/>
      <c r="C640" s="27"/>
      <c r="D640" s="28" t="s">
        <v>28</v>
      </c>
      <c r="E640" s="29">
        <f t="shared" ref="E640:I640" si="332">SUM(E631:E639)/9</f>
        <v>110982130.6</v>
      </c>
      <c r="F640" s="29">
        <f t="shared" si="332"/>
        <v>95797168.38</v>
      </c>
      <c r="G640" s="29">
        <f t="shared" si="332"/>
        <v>4562319.384</v>
      </c>
      <c r="H640" s="29">
        <f t="shared" si="332"/>
        <v>100359487.8</v>
      </c>
      <c r="I640" s="29">
        <f t="shared" si="332"/>
        <v>10622642.84</v>
      </c>
      <c r="J640" s="30">
        <f t="shared" si="330"/>
        <v>0.9042851062</v>
      </c>
      <c r="K640" s="29">
        <f t="shared" ref="K640:L640" si="333">SUM(K631:K639)/9</f>
        <v>2124528.568</v>
      </c>
      <c r="L640" s="31">
        <f t="shared" si="333"/>
        <v>610135.0533</v>
      </c>
      <c r="M640" s="31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8.0" customHeight="1">
      <c r="A641" s="26"/>
      <c r="B641" s="27"/>
      <c r="C641" s="27"/>
      <c r="D641" s="28"/>
      <c r="E641" s="29"/>
      <c r="F641" s="29"/>
      <c r="G641" s="29"/>
      <c r="H641" s="29"/>
      <c r="I641" s="29"/>
      <c r="J641" s="30"/>
      <c r="K641" s="29"/>
      <c r="L641" s="31"/>
      <c r="M641" s="31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45.75" customHeight="1">
      <c r="A642" s="8"/>
      <c r="B642" s="9" t="s">
        <v>0</v>
      </c>
      <c r="C642" s="9" t="s">
        <v>1</v>
      </c>
      <c r="D642" s="10" t="s">
        <v>87</v>
      </c>
      <c r="E642" s="11" t="s">
        <v>3</v>
      </c>
      <c r="F642" s="12" t="s">
        <v>4</v>
      </c>
      <c r="G642" s="12" t="s">
        <v>5</v>
      </c>
      <c r="H642" s="13" t="s">
        <v>6</v>
      </c>
      <c r="I642" s="13" t="s">
        <v>7</v>
      </c>
      <c r="J642" s="14" t="s">
        <v>8</v>
      </c>
      <c r="K642" s="13" t="s">
        <v>9</v>
      </c>
      <c r="L642" s="15" t="s">
        <v>10</v>
      </c>
      <c r="M642" s="32"/>
      <c r="N642" s="33"/>
      <c r="O642" s="17"/>
      <c r="P642" s="34"/>
      <c r="Q642" s="17"/>
      <c r="R642" s="18"/>
      <c r="S642" s="19"/>
      <c r="T642" s="8"/>
      <c r="U642" s="8"/>
      <c r="V642" s="8"/>
      <c r="W642" s="8"/>
      <c r="X642" s="8"/>
      <c r="Y642" s="8"/>
      <c r="Z642" s="8"/>
    </row>
    <row r="643" ht="18.0" customHeight="1">
      <c r="A643" s="1"/>
      <c r="B643" s="20">
        <v>616.0</v>
      </c>
      <c r="C643" s="20" t="s">
        <v>15</v>
      </c>
      <c r="D643" s="1" t="s">
        <v>92</v>
      </c>
      <c r="E643" s="21">
        <v>2.46505E7</v>
      </c>
      <c r="F643" s="22">
        <v>2.2008633E7</v>
      </c>
      <c r="G643" s="22">
        <v>1641271.0</v>
      </c>
      <c r="H643" s="22">
        <f t="shared" ref="H643:H651" si="334">SUM(F643+G643)</f>
        <v>23649904</v>
      </c>
      <c r="I643" s="22">
        <f t="shared" ref="I643:I651" si="335">SUM(E643-H643)</f>
        <v>1000596</v>
      </c>
      <c r="J643" s="23">
        <f t="shared" ref="J643:J652" si="336">SUM(H643/E643)</f>
        <v>0.9594086935</v>
      </c>
      <c r="K643" s="21">
        <f t="shared" ref="K643:K651" si="337">SUM(I643*0.2)</f>
        <v>200119.2</v>
      </c>
      <c r="L643" s="24">
        <v>2084844.69</v>
      </c>
      <c r="M643" s="24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0" customHeight="1">
      <c r="A644" s="1"/>
      <c r="B644" s="20">
        <v>616.0</v>
      </c>
      <c r="C644" s="20" t="s">
        <v>20</v>
      </c>
      <c r="D644" s="1" t="s">
        <v>92</v>
      </c>
      <c r="E644" s="21">
        <v>2.40188E7</v>
      </c>
      <c r="F644" s="22">
        <v>2.31048E7</v>
      </c>
      <c r="G644" s="22">
        <v>394200.0</v>
      </c>
      <c r="H644" s="22">
        <f t="shared" si="334"/>
        <v>23499000</v>
      </c>
      <c r="I644" s="22">
        <f t="shared" si="335"/>
        <v>519800</v>
      </c>
      <c r="J644" s="23">
        <f t="shared" si="336"/>
        <v>0.9783586191</v>
      </c>
      <c r="K644" s="21">
        <f t="shared" si="337"/>
        <v>103960</v>
      </c>
      <c r="L644" s="24">
        <v>4946506.55</v>
      </c>
      <c r="M644" s="24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0" customHeight="1">
      <c r="A645" s="1"/>
      <c r="B645" s="20">
        <v>616.0</v>
      </c>
      <c r="C645" s="20" t="s">
        <v>21</v>
      </c>
      <c r="D645" s="1" t="s">
        <v>92</v>
      </c>
      <c r="E645" s="21">
        <v>2.46159E7</v>
      </c>
      <c r="F645" s="22">
        <v>2.38269E7</v>
      </c>
      <c r="G645" s="22">
        <v>264000.0</v>
      </c>
      <c r="H645" s="22">
        <f t="shared" si="334"/>
        <v>24090900</v>
      </c>
      <c r="I645" s="22">
        <f t="shared" si="335"/>
        <v>525000</v>
      </c>
      <c r="J645" s="23">
        <f t="shared" si="336"/>
        <v>0.9786723215</v>
      </c>
      <c r="K645" s="21">
        <f t="shared" si="337"/>
        <v>105000</v>
      </c>
      <c r="L645" s="24">
        <v>962961.8999999999</v>
      </c>
      <c r="M645" s="24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0" customHeight="1">
      <c r="A646" s="1"/>
      <c r="B646" s="20">
        <v>616.0</v>
      </c>
      <c r="C646" s="20" t="s">
        <v>22</v>
      </c>
      <c r="D646" s="1" t="s">
        <v>92</v>
      </c>
      <c r="E646" s="21">
        <v>2.46159E7</v>
      </c>
      <c r="F646" s="22">
        <v>2.38269E7</v>
      </c>
      <c r="G646" s="22">
        <v>264000.0</v>
      </c>
      <c r="H646" s="22">
        <f t="shared" si="334"/>
        <v>24090900</v>
      </c>
      <c r="I646" s="22">
        <f t="shared" si="335"/>
        <v>525000</v>
      </c>
      <c r="J646" s="23">
        <f t="shared" si="336"/>
        <v>0.9786723215</v>
      </c>
      <c r="K646" s="21">
        <f t="shared" si="337"/>
        <v>105000</v>
      </c>
      <c r="L646" s="24">
        <v>566113.57</v>
      </c>
      <c r="M646" s="24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0" customHeight="1">
      <c r="A647" s="1"/>
      <c r="B647" s="20">
        <v>616.0</v>
      </c>
      <c r="C647" s="20" t="s">
        <v>23</v>
      </c>
      <c r="D647" s="1" t="s">
        <v>92</v>
      </c>
      <c r="E647" s="21">
        <v>5.441416E7</v>
      </c>
      <c r="F647" s="22">
        <v>5.122715E7</v>
      </c>
      <c r="G647" s="22">
        <v>1769563.0</v>
      </c>
      <c r="H647" s="22">
        <f t="shared" si="334"/>
        <v>52996713</v>
      </c>
      <c r="I647" s="22">
        <f t="shared" si="335"/>
        <v>1417447</v>
      </c>
      <c r="J647" s="23">
        <f t="shared" si="336"/>
        <v>0.9739507694</v>
      </c>
      <c r="K647" s="21">
        <f t="shared" si="337"/>
        <v>283489.4</v>
      </c>
      <c r="L647" s="24">
        <v>339280.0</v>
      </c>
      <c r="M647" s="24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0" customHeight="1">
      <c r="A648" s="1"/>
      <c r="B648" s="20">
        <v>616.0</v>
      </c>
      <c r="C648" s="20" t="s">
        <v>24</v>
      </c>
      <c r="D648" s="1" t="s">
        <v>92</v>
      </c>
      <c r="E648" s="21">
        <v>5.4033192E7</v>
      </c>
      <c r="F648" s="22">
        <v>4.7762109E7</v>
      </c>
      <c r="G648" s="22">
        <v>3872854.0</v>
      </c>
      <c r="H648" s="22">
        <f t="shared" si="334"/>
        <v>51634963</v>
      </c>
      <c r="I648" s="22">
        <f t="shared" si="335"/>
        <v>2398229</v>
      </c>
      <c r="J648" s="23">
        <f t="shared" si="336"/>
        <v>0.9556156334</v>
      </c>
      <c r="K648" s="21">
        <f t="shared" si="337"/>
        <v>479645.8</v>
      </c>
      <c r="L648" s="24">
        <v>927016.0</v>
      </c>
      <c r="M648" s="24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0" customHeight="1">
      <c r="A649" s="1"/>
      <c r="B649" s="20">
        <v>616.0</v>
      </c>
      <c r="C649" s="20" t="s">
        <v>25</v>
      </c>
      <c r="D649" s="1" t="s">
        <v>92</v>
      </c>
      <c r="E649" s="21">
        <v>5.3184162E7</v>
      </c>
      <c r="F649" s="22">
        <v>4.811857E7</v>
      </c>
      <c r="G649" s="22">
        <v>2888563.0</v>
      </c>
      <c r="H649" s="22">
        <f t="shared" si="334"/>
        <v>51007133</v>
      </c>
      <c r="I649" s="22">
        <f t="shared" si="335"/>
        <v>2177029</v>
      </c>
      <c r="J649" s="23">
        <f t="shared" si="336"/>
        <v>0.959066216</v>
      </c>
      <c r="K649" s="21">
        <f t="shared" si="337"/>
        <v>435405.8</v>
      </c>
      <c r="L649" s="25">
        <v>1939195.0</v>
      </c>
      <c r="M649" s="25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0" customHeight="1">
      <c r="A650" s="1"/>
      <c r="B650" s="20">
        <v>616.0</v>
      </c>
      <c r="C650" s="20" t="s">
        <v>26</v>
      </c>
      <c r="D650" s="1" t="s">
        <v>92</v>
      </c>
      <c r="E650" s="21">
        <v>5.7784124E7</v>
      </c>
      <c r="F650" s="22">
        <v>5.282824E7</v>
      </c>
      <c r="G650" s="22">
        <v>855500.0</v>
      </c>
      <c r="H650" s="22">
        <f t="shared" si="334"/>
        <v>53683740</v>
      </c>
      <c r="I650" s="22">
        <f t="shared" si="335"/>
        <v>4100384</v>
      </c>
      <c r="J650" s="23">
        <f t="shared" si="336"/>
        <v>0.9290396096</v>
      </c>
      <c r="K650" s="21">
        <f t="shared" si="337"/>
        <v>820076.8</v>
      </c>
      <c r="L650" s="24">
        <v>2023256.9199999997</v>
      </c>
      <c r="M650" s="24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0" customHeight="1">
      <c r="A651" s="1"/>
      <c r="B651" s="20">
        <v>616.0</v>
      </c>
      <c r="C651" s="20" t="s">
        <v>27</v>
      </c>
      <c r="D651" s="1" t="s">
        <v>92</v>
      </c>
      <c r="E651" s="22">
        <v>5.8129999910000004E7</v>
      </c>
      <c r="F651" s="22">
        <v>5.4306575669999994E7</v>
      </c>
      <c r="G651" s="22">
        <v>541920.0</v>
      </c>
      <c r="H651" s="22">
        <f t="shared" si="334"/>
        <v>54848495.67</v>
      </c>
      <c r="I651" s="22">
        <f t="shared" si="335"/>
        <v>3281504.24</v>
      </c>
      <c r="J651" s="23">
        <f t="shared" si="336"/>
        <v>0.943548869</v>
      </c>
      <c r="K651" s="21">
        <f t="shared" si="337"/>
        <v>656300.848</v>
      </c>
      <c r="L651" s="24">
        <v>2307872.3599999994</v>
      </c>
      <c r="M651" s="24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0" customHeight="1">
      <c r="A652" s="26"/>
      <c r="B652" s="27"/>
      <c r="C652" s="27"/>
      <c r="D652" s="28" t="s">
        <v>28</v>
      </c>
      <c r="E652" s="29">
        <f t="shared" ref="E652:I652" si="338">SUM(E643:E651)/9</f>
        <v>41716304.21</v>
      </c>
      <c r="F652" s="29">
        <f t="shared" si="338"/>
        <v>38556653.07</v>
      </c>
      <c r="G652" s="29">
        <f t="shared" si="338"/>
        <v>1387985.667</v>
      </c>
      <c r="H652" s="29">
        <f t="shared" si="338"/>
        <v>39944638.74</v>
      </c>
      <c r="I652" s="29">
        <f t="shared" si="338"/>
        <v>1771665.471</v>
      </c>
      <c r="J652" s="30">
        <f t="shared" si="336"/>
        <v>0.9575306225</v>
      </c>
      <c r="K652" s="29">
        <f t="shared" ref="K652:L652" si="339">SUM(K643:K651)/9</f>
        <v>354333.0942</v>
      </c>
      <c r="L652" s="31">
        <f t="shared" si="339"/>
        <v>1788560.777</v>
      </c>
      <c r="M652" s="31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8.0" customHeight="1">
      <c r="A653" s="26"/>
      <c r="B653" s="27"/>
      <c r="C653" s="27"/>
      <c r="D653" s="28"/>
      <c r="E653" s="29"/>
      <c r="F653" s="29"/>
      <c r="G653" s="29"/>
      <c r="H653" s="29"/>
      <c r="I653" s="29"/>
      <c r="J653" s="30"/>
      <c r="K653" s="29"/>
      <c r="L653" s="31"/>
      <c r="M653" s="31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45.75" customHeight="1">
      <c r="A654" s="8"/>
      <c r="B654" s="9" t="s">
        <v>0</v>
      </c>
      <c r="C654" s="9" t="s">
        <v>1</v>
      </c>
      <c r="D654" s="10" t="s">
        <v>87</v>
      </c>
      <c r="E654" s="11" t="s">
        <v>3</v>
      </c>
      <c r="F654" s="12" t="s">
        <v>4</v>
      </c>
      <c r="G654" s="12" t="s">
        <v>5</v>
      </c>
      <c r="H654" s="13" t="s">
        <v>6</v>
      </c>
      <c r="I654" s="13" t="s">
        <v>7</v>
      </c>
      <c r="J654" s="14" t="s">
        <v>8</v>
      </c>
      <c r="K654" s="13" t="s">
        <v>9</v>
      </c>
      <c r="L654" s="15" t="s">
        <v>10</v>
      </c>
      <c r="M654" s="32"/>
      <c r="N654" s="33"/>
      <c r="O654" s="17"/>
      <c r="P654" s="34"/>
      <c r="Q654" s="17"/>
      <c r="R654" s="18"/>
      <c r="S654" s="19"/>
      <c r="T654" s="8"/>
      <c r="U654" s="8"/>
      <c r="V654" s="8"/>
      <c r="W654" s="8"/>
      <c r="X654" s="8"/>
      <c r="Y654" s="8"/>
      <c r="Z654" s="8"/>
    </row>
    <row r="655" ht="18.0" customHeight="1">
      <c r="A655" s="1"/>
      <c r="B655" s="20">
        <v>620.0</v>
      </c>
      <c r="C655" s="20" t="s">
        <v>15</v>
      </c>
      <c r="D655" s="1" t="s">
        <v>93</v>
      </c>
      <c r="E655" s="21">
        <v>9.26354E7</v>
      </c>
      <c r="F655" s="22">
        <v>8.22659E7</v>
      </c>
      <c r="G655" s="22">
        <v>6350000.0</v>
      </c>
      <c r="H655" s="22">
        <f t="shared" ref="H655:H663" si="340">SUM(F655+G655)</f>
        <v>88615900</v>
      </c>
      <c r="I655" s="22">
        <f t="shared" ref="I655:I663" si="341">SUM(E655-H655)</f>
        <v>4019500</v>
      </c>
      <c r="J655" s="23">
        <f t="shared" ref="J655:J664" si="342">SUM(H655/E655)</f>
        <v>0.9566094603</v>
      </c>
      <c r="K655" s="21">
        <f t="shared" ref="K655:K663" si="343">SUM(I655*0.2)</f>
        <v>803900</v>
      </c>
      <c r="L655" s="24">
        <v>3559945.49</v>
      </c>
      <c r="M655" s="24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0" customHeight="1">
      <c r="A656" s="1"/>
      <c r="B656" s="20">
        <v>620.0</v>
      </c>
      <c r="C656" s="20" t="s">
        <v>20</v>
      </c>
      <c r="D656" s="1" t="s">
        <v>93</v>
      </c>
      <c r="E656" s="21">
        <v>9.55704E7</v>
      </c>
      <c r="F656" s="22">
        <v>8.6792125E7</v>
      </c>
      <c r="G656" s="22">
        <v>4815000.0</v>
      </c>
      <c r="H656" s="22">
        <f t="shared" si="340"/>
        <v>91607125</v>
      </c>
      <c r="I656" s="22">
        <f t="shared" si="341"/>
        <v>3963275</v>
      </c>
      <c r="J656" s="23">
        <f t="shared" si="342"/>
        <v>0.9585303085</v>
      </c>
      <c r="K656" s="21">
        <f t="shared" si="343"/>
        <v>792655</v>
      </c>
      <c r="L656" s="24">
        <v>9155283.86</v>
      </c>
      <c r="M656" s="24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0" customHeight="1">
      <c r="A657" s="1"/>
      <c r="B657" s="20">
        <v>620.0</v>
      </c>
      <c r="C657" s="20" t="s">
        <v>21</v>
      </c>
      <c r="D657" s="1" t="s">
        <v>93</v>
      </c>
      <c r="E657" s="21">
        <v>9.2124E7</v>
      </c>
      <c r="F657" s="22">
        <v>8.3992562E7</v>
      </c>
      <c r="G657" s="22">
        <v>4794500.0</v>
      </c>
      <c r="H657" s="22">
        <f t="shared" si="340"/>
        <v>88787062</v>
      </c>
      <c r="I657" s="22">
        <f t="shared" si="341"/>
        <v>3336938</v>
      </c>
      <c r="J657" s="23">
        <f t="shared" si="342"/>
        <v>0.9637777561</v>
      </c>
      <c r="K657" s="21">
        <f t="shared" si="343"/>
        <v>667387.6</v>
      </c>
      <c r="L657" s="24">
        <v>4343231.63</v>
      </c>
      <c r="M657" s="24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0" customHeight="1">
      <c r="A658" s="1"/>
      <c r="B658" s="20">
        <v>620.0</v>
      </c>
      <c r="C658" s="20" t="s">
        <v>22</v>
      </c>
      <c r="D658" s="1" t="s">
        <v>93</v>
      </c>
      <c r="E658" s="21">
        <v>9.05953E7</v>
      </c>
      <c r="F658" s="22">
        <v>7.88096E7</v>
      </c>
      <c r="G658" s="22">
        <v>8685100.0</v>
      </c>
      <c r="H658" s="22">
        <f t="shared" si="340"/>
        <v>87494700</v>
      </c>
      <c r="I658" s="22">
        <f t="shared" si="341"/>
        <v>3100600</v>
      </c>
      <c r="J658" s="23">
        <f t="shared" si="342"/>
        <v>0.9657752665</v>
      </c>
      <c r="K658" s="21">
        <f t="shared" si="343"/>
        <v>620120</v>
      </c>
      <c r="L658" s="24">
        <v>2962428.3799999994</v>
      </c>
      <c r="M658" s="24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0" customHeight="1">
      <c r="A659" s="1"/>
      <c r="B659" s="20">
        <v>620.0</v>
      </c>
      <c r="C659" s="20" t="s">
        <v>23</v>
      </c>
      <c r="D659" s="1" t="s">
        <v>93</v>
      </c>
      <c r="E659" s="21">
        <v>9.19666E7</v>
      </c>
      <c r="F659" s="22">
        <v>8.12643E7</v>
      </c>
      <c r="G659" s="22">
        <v>8126500.0</v>
      </c>
      <c r="H659" s="22">
        <f t="shared" si="340"/>
        <v>89390800</v>
      </c>
      <c r="I659" s="22">
        <f t="shared" si="341"/>
        <v>2575800</v>
      </c>
      <c r="J659" s="23">
        <f t="shared" si="342"/>
        <v>0.9719920058</v>
      </c>
      <c r="K659" s="21">
        <f t="shared" si="343"/>
        <v>515160</v>
      </c>
      <c r="L659" s="24">
        <v>539822.0</v>
      </c>
      <c r="M659" s="24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0" customHeight="1">
      <c r="A660" s="1"/>
      <c r="B660" s="20">
        <v>620.0</v>
      </c>
      <c r="C660" s="20" t="s">
        <v>24</v>
      </c>
      <c r="D660" s="1" t="s">
        <v>93</v>
      </c>
      <c r="E660" s="21">
        <v>8.96388E7</v>
      </c>
      <c r="F660" s="22">
        <v>8.0304982E7</v>
      </c>
      <c r="G660" s="22">
        <v>7641000.0</v>
      </c>
      <c r="H660" s="22">
        <f t="shared" si="340"/>
        <v>87945982</v>
      </c>
      <c r="I660" s="22">
        <f t="shared" si="341"/>
        <v>1692818</v>
      </c>
      <c r="J660" s="23">
        <f t="shared" si="342"/>
        <v>0.9811151198</v>
      </c>
      <c r="K660" s="21">
        <f t="shared" si="343"/>
        <v>338563.6</v>
      </c>
      <c r="L660" s="24">
        <v>397828.0</v>
      </c>
      <c r="M660" s="24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0" customHeight="1">
      <c r="A661" s="1"/>
      <c r="B661" s="20">
        <v>620.0</v>
      </c>
      <c r="C661" s="20" t="s">
        <v>25</v>
      </c>
      <c r="D661" s="1" t="s">
        <v>93</v>
      </c>
      <c r="E661" s="21">
        <v>9.01138E7</v>
      </c>
      <c r="F661" s="22">
        <v>7.81147E7</v>
      </c>
      <c r="G661" s="22">
        <v>1.03142E7</v>
      </c>
      <c r="H661" s="22">
        <f t="shared" si="340"/>
        <v>88428900</v>
      </c>
      <c r="I661" s="22">
        <f t="shared" si="341"/>
        <v>1684900</v>
      </c>
      <c r="J661" s="23">
        <f t="shared" si="342"/>
        <v>0.9813025308</v>
      </c>
      <c r="K661" s="21">
        <f t="shared" si="343"/>
        <v>336980</v>
      </c>
      <c r="L661" s="25">
        <v>1386044.0</v>
      </c>
      <c r="M661" s="25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0" customHeight="1">
      <c r="A662" s="1"/>
      <c r="B662" s="20">
        <v>620.0</v>
      </c>
      <c r="C662" s="20" t="s">
        <v>26</v>
      </c>
      <c r="D662" s="1" t="s">
        <v>93</v>
      </c>
      <c r="E662" s="21">
        <v>1.479594E8</v>
      </c>
      <c r="F662" s="22">
        <v>1.20491849E8</v>
      </c>
      <c r="G662" s="22">
        <v>2.1866258E7</v>
      </c>
      <c r="H662" s="22">
        <f t="shared" si="340"/>
        <v>142358107</v>
      </c>
      <c r="I662" s="22">
        <f t="shared" si="341"/>
        <v>5601293</v>
      </c>
      <c r="J662" s="23">
        <f t="shared" si="342"/>
        <v>0.9621430406</v>
      </c>
      <c r="K662" s="21">
        <f t="shared" si="343"/>
        <v>1120258.6</v>
      </c>
      <c r="L662" s="24">
        <v>1447895.2200000002</v>
      </c>
      <c r="M662" s="24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0" customHeight="1">
      <c r="A663" s="1"/>
      <c r="B663" s="20">
        <v>620.0</v>
      </c>
      <c r="C663" s="20" t="s">
        <v>27</v>
      </c>
      <c r="D663" s="1" t="s">
        <v>93</v>
      </c>
      <c r="E663" s="22">
        <v>1.517246E8</v>
      </c>
      <c r="F663" s="22">
        <v>1.27938909E8</v>
      </c>
      <c r="G663" s="22">
        <v>1.538E7</v>
      </c>
      <c r="H663" s="22">
        <f t="shared" si="340"/>
        <v>143318909</v>
      </c>
      <c r="I663" s="22">
        <f t="shared" si="341"/>
        <v>8405691</v>
      </c>
      <c r="J663" s="23">
        <f t="shared" si="342"/>
        <v>0.9445990235</v>
      </c>
      <c r="K663" s="21">
        <f t="shared" si="343"/>
        <v>1681138.2</v>
      </c>
      <c r="L663" s="24">
        <v>1316701.3199999998</v>
      </c>
      <c r="M663" s="24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0" customHeight="1">
      <c r="A664" s="26"/>
      <c r="B664" s="27"/>
      <c r="C664" s="27"/>
      <c r="D664" s="28" t="s">
        <v>28</v>
      </c>
      <c r="E664" s="29">
        <f t="shared" ref="E664:I664" si="344">SUM(E655:E663)/9</f>
        <v>104703144.4</v>
      </c>
      <c r="F664" s="29">
        <f t="shared" si="344"/>
        <v>91108325.22</v>
      </c>
      <c r="G664" s="29">
        <f t="shared" si="344"/>
        <v>9774728.667</v>
      </c>
      <c r="H664" s="29">
        <f t="shared" si="344"/>
        <v>100883053.9</v>
      </c>
      <c r="I664" s="29">
        <f t="shared" si="344"/>
        <v>3820090.556</v>
      </c>
      <c r="J664" s="30">
        <f t="shared" si="342"/>
        <v>0.963515035</v>
      </c>
      <c r="K664" s="29">
        <f t="shared" ref="K664:L664" si="345">SUM(K655:K663)/9</f>
        <v>764018.1111</v>
      </c>
      <c r="L664" s="31">
        <f t="shared" si="345"/>
        <v>2789908.878</v>
      </c>
      <c r="M664" s="31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8.0" customHeight="1">
      <c r="A665" s="26"/>
      <c r="B665" s="27"/>
      <c r="C665" s="27"/>
      <c r="D665" s="28"/>
      <c r="E665" s="29"/>
      <c r="F665" s="29"/>
      <c r="G665" s="29"/>
      <c r="H665" s="29"/>
      <c r="I665" s="29"/>
      <c r="J665" s="30"/>
      <c r="K665" s="29"/>
      <c r="L665" s="31"/>
      <c r="M665" s="31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45.75" customHeight="1">
      <c r="A666" s="8"/>
      <c r="B666" s="9" t="s">
        <v>0</v>
      </c>
      <c r="C666" s="9" t="s">
        <v>1</v>
      </c>
      <c r="D666" s="10" t="s">
        <v>87</v>
      </c>
      <c r="E666" s="11" t="s">
        <v>3</v>
      </c>
      <c r="F666" s="12" t="s">
        <v>4</v>
      </c>
      <c r="G666" s="12" t="s">
        <v>5</v>
      </c>
      <c r="H666" s="13" t="s">
        <v>6</v>
      </c>
      <c r="I666" s="13" t="s">
        <v>7</v>
      </c>
      <c r="J666" s="14" t="s">
        <v>8</v>
      </c>
      <c r="K666" s="13" t="s">
        <v>9</v>
      </c>
      <c r="L666" s="15" t="s">
        <v>10</v>
      </c>
      <c r="M666" s="32"/>
      <c r="N666" s="33"/>
      <c r="O666" s="17"/>
      <c r="P666" s="34"/>
      <c r="Q666" s="17"/>
      <c r="R666" s="18"/>
      <c r="S666" s="19"/>
      <c r="T666" s="8"/>
      <c r="U666" s="8"/>
      <c r="V666" s="8"/>
      <c r="W666" s="8"/>
      <c r="X666" s="8"/>
      <c r="Y666" s="8"/>
      <c r="Z666" s="8"/>
    </row>
    <row r="667" ht="18.0" customHeight="1">
      <c r="A667" s="1"/>
      <c r="B667" s="20">
        <v>628.0</v>
      </c>
      <c r="C667" s="20" t="s">
        <v>15</v>
      </c>
      <c r="D667" s="1" t="s">
        <v>94</v>
      </c>
      <c r="E667" s="21">
        <v>5.21478E7</v>
      </c>
      <c r="F667" s="22">
        <v>5.102277E7</v>
      </c>
      <c r="G667" s="22">
        <v>160711.0</v>
      </c>
      <c r="H667" s="22">
        <f t="shared" ref="H667:H675" si="346">SUM(F667+G667)</f>
        <v>51183481</v>
      </c>
      <c r="I667" s="22">
        <f t="shared" ref="I667:I675" si="347">SUM(E667-H667)</f>
        <v>964319</v>
      </c>
      <c r="J667" s="23">
        <f t="shared" ref="J667:J676" si="348">SUM(H667/E667)</f>
        <v>0.9815079639</v>
      </c>
      <c r="K667" s="21">
        <f t="shared" ref="K667:K675" si="349">SUM(I667*0.2)</f>
        <v>192863.8</v>
      </c>
      <c r="L667" s="24">
        <v>996581.5599999999</v>
      </c>
      <c r="M667" s="24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0" customHeight="1">
      <c r="A668" s="1"/>
      <c r="B668" s="20">
        <v>628.0</v>
      </c>
      <c r="C668" s="20" t="s">
        <v>20</v>
      </c>
      <c r="D668" s="1" t="s">
        <v>94</v>
      </c>
      <c r="E668" s="21">
        <v>5.27551E7</v>
      </c>
      <c r="F668" s="22">
        <v>5.1528496E7</v>
      </c>
      <c r="G668" s="22">
        <v>0.0</v>
      </c>
      <c r="H668" s="22">
        <f t="shared" si="346"/>
        <v>51528496</v>
      </c>
      <c r="I668" s="22">
        <f t="shared" si="347"/>
        <v>1226604</v>
      </c>
      <c r="J668" s="23">
        <f t="shared" si="348"/>
        <v>0.9767490916</v>
      </c>
      <c r="K668" s="21">
        <f t="shared" si="349"/>
        <v>245320.8</v>
      </c>
      <c r="L668" s="24">
        <v>657922.94</v>
      </c>
      <c r="M668" s="24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0" customHeight="1">
      <c r="A669" s="1"/>
      <c r="B669" s="20">
        <v>628.0</v>
      </c>
      <c r="C669" s="20" t="s">
        <v>21</v>
      </c>
      <c r="D669" s="1" t="s">
        <v>94</v>
      </c>
      <c r="E669" s="21">
        <v>5.27551E7</v>
      </c>
      <c r="F669" s="22">
        <v>5.1320579E7</v>
      </c>
      <c r="G669" s="22">
        <v>0.0</v>
      </c>
      <c r="H669" s="22">
        <f t="shared" si="346"/>
        <v>51320579</v>
      </c>
      <c r="I669" s="22">
        <f t="shared" si="347"/>
        <v>1434521</v>
      </c>
      <c r="J669" s="23">
        <f t="shared" si="348"/>
        <v>0.9728079181</v>
      </c>
      <c r="K669" s="21">
        <f t="shared" si="349"/>
        <v>286904.2</v>
      </c>
      <c r="L669" s="24">
        <v>562388.3899999999</v>
      </c>
      <c r="M669" s="24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0" customHeight="1">
      <c r="A670" s="1"/>
      <c r="B670" s="20">
        <v>628.0</v>
      </c>
      <c r="C670" s="20" t="s">
        <v>22</v>
      </c>
      <c r="D670" s="1" t="s">
        <v>94</v>
      </c>
      <c r="E670" s="21">
        <v>5.27551E7</v>
      </c>
      <c r="F670" s="22">
        <v>4.8134976E7</v>
      </c>
      <c r="G670" s="22">
        <v>0.0</v>
      </c>
      <c r="H670" s="22">
        <f t="shared" si="346"/>
        <v>48134976</v>
      </c>
      <c r="I670" s="22">
        <f t="shared" si="347"/>
        <v>4620124</v>
      </c>
      <c r="J670" s="23">
        <f t="shared" si="348"/>
        <v>0.912423178</v>
      </c>
      <c r="K670" s="21">
        <f t="shared" si="349"/>
        <v>924024.8</v>
      </c>
      <c r="L670" s="24">
        <v>364036.8</v>
      </c>
      <c r="M670" s="24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0" customHeight="1">
      <c r="A671" s="1"/>
      <c r="B671" s="20">
        <v>628.0</v>
      </c>
      <c r="C671" s="20" t="s">
        <v>23</v>
      </c>
      <c r="D671" s="1" t="s">
        <v>94</v>
      </c>
      <c r="E671" s="21">
        <v>5.2755096E7</v>
      </c>
      <c r="F671" s="22">
        <v>4.9879776E7</v>
      </c>
      <c r="G671" s="22">
        <v>0.0</v>
      </c>
      <c r="H671" s="22">
        <f t="shared" si="346"/>
        <v>49879776</v>
      </c>
      <c r="I671" s="22">
        <f t="shared" si="347"/>
        <v>2875320</v>
      </c>
      <c r="J671" s="23">
        <f t="shared" si="348"/>
        <v>0.9454968293</v>
      </c>
      <c r="K671" s="21">
        <f t="shared" si="349"/>
        <v>575064</v>
      </c>
      <c r="L671" s="24">
        <v>569518.0</v>
      </c>
      <c r="M671" s="24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0" customHeight="1">
      <c r="A672" s="1"/>
      <c r="B672" s="20">
        <v>628.0</v>
      </c>
      <c r="C672" s="20" t="s">
        <v>24</v>
      </c>
      <c r="D672" s="1" t="s">
        <v>94</v>
      </c>
      <c r="E672" s="21">
        <v>4.63007E7</v>
      </c>
      <c r="F672" s="22">
        <v>4.3760311E7</v>
      </c>
      <c r="G672" s="22">
        <v>0.0</v>
      </c>
      <c r="H672" s="22">
        <f t="shared" si="346"/>
        <v>43760311</v>
      </c>
      <c r="I672" s="22">
        <f t="shared" si="347"/>
        <v>2540389</v>
      </c>
      <c r="J672" s="23">
        <f t="shared" si="348"/>
        <v>0.9451328166</v>
      </c>
      <c r="K672" s="21">
        <f t="shared" si="349"/>
        <v>508077.8</v>
      </c>
      <c r="L672" s="24">
        <v>932023.0</v>
      </c>
      <c r="M672" s="24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0" customHeight="1">
      <c r="A673" s="1"/>
      <c r="B673" s="20">
        <v>628.0</v>
      </c>
      <c r="C673" s="20" t="s">
        <v>25</v>
      </c>
      <c r="D673" s="1" t="s">
        <v>94</v>
      </c>
      <c r="E673" s="21">
        <v>2.313E8</v>
      </c>
      <c r="F673" s="21">
        <v>1.88801232E8</v>
      </c>
      <c r="G673" s="21">
        <v>6072090.0</v>
      </c>
      <c r="H673" s="22">
        <f t="shared" si="346"/>
        <v>194873322</v>
      </c>
      <c r="I673" s="22">
        <f t="shared" si="347"/>
        <v>36426678</v>
      </c>
      <c r="J673" s="23">
        <f t="shared" si="348"/>
        <v>0.8425132815</v>
      </c>
      <c r="K673" s="21">
        <f t="shared" si="349"/>
        <v>7285335.6</v>
      </c>
      <c r="L673" s="25">
        <v>758781.0</v>
      </c>
      <c r="M673" s="25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0" customHeight="1">
      <c r="A674" s="1"/>
      <c r="B674" s="20">
        <v>628.0</v>
      </c>
      <c r="C674" s="20" t="s">
        <v>26</v>
      </c>
      <c r="D674" s="1" t="s">
        <v>94</v>
      </c>
      <c r="E674" s="21">
        <v>2.106E8</v>
      </c>
      <c r="F674" s="21">
        <v>1.72894086E8</v>
      </c>
      <c r="G674" s="21">
        <v>6724846.0</v>
      </c>
      <c r="H674" s="22">
        <f t="shared" si="346"/>
        <v>179618932</v>
      </c>
      <c r="I674" s="22">
        <f t="shared" si="347"/>
        <v>30981068</v>
      </c>
      <c r="J674" s="23">
        <f t="shared" si="348"/>
        <v>0.852891415</v>
      </c>
      <c r="K674" s="21">
        <f t="shared" si="349"/>
        <v>6196213.6</v>
      </c>
      <c r="L674" s="24">
        <v>2221799.01</v>
      </c>
      <c r="M674" s="24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0" customHeight="1">
      <c r="A675" s="1"/>
      <c r="B675" s="20">
        <v>628.0</v>
      </c>
      <c r="C675" s="20" t="s">
        <v>27</v>
      </c>
      <c r="D675" s="1" t="s">
        <v>94</v>
      </c>
      <c r="E675" s="22">
        <v>2.01155E8</v>
      </c>
      <c r="F675" s="22">
        <v>1.6925384763E8</v>
      </c>
      <c r="G675" s="22">
        <v>2309525.0</v>
      </c>
      <c r="H675" s="22">
        <f t="shared" si="346"/>
        <v>171563372.6</v>
      </c>
      <c r="I675" s="22">
        <f t="shared" si="347"/>
        <v>29591627.37</v>
      </c>
      <c r="J675" s="23">
        <f t="shared" si="348"/>
        <v>0.8528914152</v>
      </c>
      <c r="K675" s="21">
        <f t="shared" si="349"/>
        <v>5918325.474</v>
      </c>
      <c r="L675" s="24">
        <v>988281.06</v>
      </c>
      <c r="M675" s="24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0" customHeight="1">
      <c r="A676" s="26"/>
      <c r="B676" s="27"/>
      <c r="C676" s="27"/>
      <c r="D676" s="28" t="s">
        <v>28</v>
      </c>
      <c r="E676" s="29">
        <f t="shared" ref="E676:I676" si="350">SUM(E667:E675)/9</f>
        <v>105835988.4</v>
      </c>
      <c r="F676" s="29">
        <f t="shared" si="350"/>
        <v>91844008.18</v>
      </c>
      <c r="G676" s="29">
        <f t="shared" si="350"/>
        <v>1696352.444</v>
      </c>
      <c r="H676" s="29">
        <f t="shared" si="350"/>
        <v>93540360.63</v>
      </c>
      <c r="I676" s="29">
        <f t="shared" si="350"/>
        <v>12295627.82</v>
      </c>
      <c r="J676" s="30">
        <f t="shared" si="348"/>
        <v>0.8838237541</v>
      </c>
      <c r="K676" s="29">
        <f t="shared" ref="K676:L676" si="351">SUM(K667:K675)/9</f>
        <v>2459125.564</v>
      </c>
      <c r="L676" s="31">
        <f t="shared" si="351"/>
        <v>894592.4178</v>
      </c>
      <c r="M676" s="31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8.0" customHeight="1">
      <c r="A677" s="26"/>
      <c r="B677" s="27"/>
      <c r="C677" s="27"/>
      <c r="D677" s="28"/>
      <c r="E677" s="29"/>
      <c r="F677" s="29"/>
      <c r="G677" s="29"/>
      <c r="H677" s="29"/>
      <c r="I677" s="29"/>
      <c r="J677" s="30"/>
      <c r="K677" s="29"/>
      <c r="L677" s="31"/>
      <c r="M677" s="31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45.75" customHeight="1">
      <c r="A678" s="8"/>
      <c r="B678" s="9" t="s">
        <v>0</v>
      </c>
      <c r="C678" s="9" t="s">
        <v>1</v>
      </c>
      <c r="D678" s="10" t="s">
        <v>87</v>
      </c>
      <c r="E678" s="11" t="s">
        <v>3</v>
      </c>
      <c r="F678" s="12" t="s">
        <v>4</v>
      </c>
      <c r="G678" s="12" t="s">
        <v>5</v>
      </c>
      <c r="H678" s="13" t="s">
        <v>6</v>
      </c>
      <c r="I678" s="13" t="s">
        <v>7</v>
      </c>
      <c r="J678" s="14" t="s">
        <v>8</v>
      </c>
      <c r="K678" s="13" t="s">
        <v>9</v>
      </c>
      <c r="L678" s="15" t="s">
        <v>10</v>
      </c>
      <c r="M678" s="32"/>
      <c r="N678" s="33"/>
      <c r="O678" s="17"/>
      <c r="P678" s="34"/>
      <c r="Q678" s="17"/>
      <c r="R678" s="18"/>
      <c r="S678" s="19"/>
      <c r="T678" s="8"/>
      <c r="U678" s="8"/>
      <c r="V678" s="8"/>
      <c r="W678" s="8"/>
      <c r="X678" s="8"/>
      <c r="Y678" s="8"/>
      <c r="Z678" s="8"/>
    </row>
    <row r="679" ht="18.0" customHeight="1">
      <c r="A679" s="1"/>
      <c r="B679" s="20">
        <v>636.0</v>
      </c>
      <c r="C679" s="20" t="s">
        <v>15</v>
      </c>
      <c r="D679" s="1" t="s">
        <v>95</v>
      </c>
      <c r="E679" s="21">
        <v>1.071214E8</v>
      </c>
      <c r="F679" s="22">
        <v>1.04606413E8</v>
      </c>
      <c r="G679" s="22">
        <v>0.0</v>
      </c>
      <c r="H679" s="22">
        <f t="shared" ref="H679:H687" si="352">SUM(F679+G679)</f>
        <v>104606413</v>
      </c>
      <c r="I679" s="22">
        <f t="shared" ref="I679:I687" si="353">SUM(E679-H679)</f>
        <v>2514987</v>
      </c>
      <c r="J679" s="23">
        <f t="shared" ref="J679:J688" si="354">SUM(H679/E679)</f>
        <v>0.9765220862</v>
      </c>
      <c r="K679" s="21">
        <f t="shared" ref="K679:K687" si="355">SUM(I679*0.2)</f>
        <v>502997.4</v>
      </c>
      <c r="L679" s="24">
        <v>3556805.4399999995</v>
      </c>
      <c r="M679" s="24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0" customHeight="1">
      <c r="A680" s="1"/>
      <c r="B680" s="20">
        <v>636.0</v>
      </c>
      <c r="C680" s="20" t="s">
        <v>20</v>
      </c>
      <c r="D680" s="1" t="s">
        <v>95</v>
      </c>
      <c r="E680" s="21">
        <v>1.051467E8</v>
      </c>
      <c r="F680" s="22">
        <v>1.02431633E8</v>
      </c>
      <c r="G680" s="22">
        <v>0.0</v>
      </c>
      <c r="H680" s="22">
        <f t="shared" si="352"/>
        <v>102431633</v>
      </c>
      <c r="I680" s="22">
        <f t="shared" si="353"/>
        <v>2715067</v>
      </c>
      <c r="J680" s="23">
        <f t="shared" si="354"/>
        <v>0.9741782957</v>
      </c>
      <c r="K680" s="21">
        <f t="shared" si="355"/>
        <v>543013.4</v>
      </c>
      <c r="L680" s="24">
        <v>872828.76</v>
      </c>
      <c r="M680" s="24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0" customHeight="1">
      <c r="A681" s="1"/>
      <c r="B681" s="20">
        <v>636.0</v>
      </c>
      <c r="C681" s="20" t="s">
        <v>21</v>
      </c>
      <c r="D681" s="1" t="s">
        <v>95</v>
      </c>
      <c r="E681" s="21">
        <v>9.82827E7</v>
      </c>
      <c r="F681" s="22">
        <v>9.52377E7</v>
      </c>
      <c r="G681" s="22">
        <v>0.0</v>
      </c>
      <c r="H681" s="22">
        <f t="shared" si="352"/>
        <v>95237700</v>
      </c>
      <c r="I681" s="22">
        <f t="shared" si="353"/>
        <v>3045000</v>
      </c>
      <c r="J681" s="23">
        <f t="shared" si="354"/>
        <v>0.9690179452</v>
      </c>
      <c r="K681" s="21">
        <f t="shared" si="355"/>
        <v>609000</v>
      </c>
      <c r="L681" s="24">
        <v>464654.41</v>
      </c>
      <c r="M681" s="24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0" customHeight="1">
      <c r="A682" s="1"/>
      <c r="B682" s="20">
        <v>636.0</v>
      </c>
      <c r="C682" s="20" t="s">
        <v>22</v>
      </c>
      <c r="D682" s="1" t="s">
        <v>95</v>
      </c>
      <c r="E682" s="21">
        <v>4.222474E8</v>
      </c>
      <c r="F682" s="22">
        <v>3.45153398E8</v>
      </c>
      <c r="G682" s="22">
        <v>5.3048867E7</v>
      </c>
      <c r="H682" s="22">
        <f t="shared" si="352"/>
        <v>398202265</v>
      </c>
      <c r="I682" s="22">
        <f t="shared" si="353"/>
        <v>24045135</v>
      </c>
      <c r="J682" s="23">
        <f t="shared" si="354"/>
        <v>0.9430543918</v>
      </c>
      <c r="K682" s="21">
        <f t="shared" si="355"/>
        <v>4809027</v>
      </c>
      <c r="L682" s="24">
        <v>956390.05</v>
      </c>
      <c r="M682" s="24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0" customHeight="1">
      <c r="A683" s="1"/>
      <c r="B683" s="20">
        <v>636.0</v>
      </c>
      <c r="C683" s="20" t="s">
        <v>23</v>
      </c>
      <c r="D683" s="1" t="s">
        <v>95</v>
      </c>
      <c r="E683" s="21">
        <v>4.222474E8</v>
      </c>
      <c r="F683" s="22">
        <v>3.45997485E8</v>
      </c>
      <c r="G683" s="22">
        <v>5.1547738E7</v>
      </c>
      <c r="H683" s="22">
        <f t="shared" si="352"/>
        <v>397545223</v>
      </c>
      <c r="I683" s="22">
        <f t="shared" si="353"/>
        <v>24702177</v>
      </c>
      <c r="J683" s="23">
        <f t="shared" si="354"/>
        <v>0.9414983325</v>
      </c>
      <c r="K683" s="21">
        <f t="shared" si="355"/>
        <v>4940435.4</v>
      </c>
      <c r="L683" s="24">
        <v>1075332.0</v>
      </c>
      <c r="M683" s="24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0" customHeight="1">
      <c r="A684" s="1"/>
      <c r="B684" s="20">
        <v>636.0</v>
      </c>
      <c r="C684" s="20" t="s">
        <v>24</v>
      </c>
      <c r="D684" s="1" t="s">
        <v>95</v>
      </c>
      <c r="E684" s="21">
        <v>4.13136E8</v>
      </c>
      <c r="F684" s="22">
        <v>3.1442391E8</v>
      </c>
      <c r="G684" s="22">
        <v>5.7145323E7</v>
      </c>
      <c r="H684" s="22">
        <f t="shared" si="352"/>
        <v>371569233</v>
      </c>
      <c r="I684" s="22">
        <f t="shared" si="353"/>
        <v>41566767</v>
      </c>
      <c r="J684" s="23">
        <f t="shared" si="354"/>
        <v>0.8993872066</v>
      </c>
      <c r="K684" s="21">
        <f t="shared" si="355"/>
        <v>8313353.4</v>
      </c>
      <c r="L684" s="24">
        <v>1029214.0</v>
      </c>
      <c r="M684" s="24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0" customHeight="1">
      <c r="A685" s="1"/>
      <c r="B685" s="20">
        <v>636.0</v>
      </c>
      <c r="C685" s="20" t="s">
        <v>25</v>
      </c>
      <c r="D685" s="1" t="s">
        <v>95</v>
      </c>
      <c r="E685" s="21">
        <v>4.43E8</v>
      </c>
      <c r="F685" s="22">
        <v>3.50087955E8</v>
      </c>
      <c r="G685" s="22">
        <v>6.7660139E7</v>
      </c>
      <c r="H685" s="22">
        <f t="shared" si="352"/>
        <v>417748094</v>
      </c>
      <c r="I685" s="22">
        <f t="shared" si="353"/>
        <v>25251906</v>
      </c>
      <c r="J685" s="23">
        <f t="shared" si="354"/>
        <v>0.9429979549</v>
      </c>
      <c r="K685" s="21">
        <f t="shared" si="355"/>
        <v>5050381.2</v>
      </c>
      <c r="L685" s="25">
        <v>3219916.0</v>
      </c>
      <c r="M685" s="25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0" customHeight="1">
      <c r="A686" s="1"/>
      <c r="B686" s="20">
        <v>636.0</v>
      </c>
      <c r="C686" s="20" t="s">
        <v>26</v>
      </c>
      <c r="D686" s="1" t="s">
        <v>95</v>
      </c>
      <c r="E686" s="21">
        <v>4.716E8</v>
      </c>
      <c r="F686" s="22">
        <v>3.181088E8</v>
      </c>
      <c r="G686" s="22">
        <v>5649800.0</v>
      </c>
      <c r="H686" s="22">
        <f t="shared" si="352"/>
        <v>323758600</v>
      </c>
      <c r="I686" s="22">
        <f t="shared" si="353"/>
        <v>147841400</v>
      </c>
      <c r="J686" s="23">
        <f t="shared" si="354"/>
        <v>0.6865110263</v>
      </c>
      <c r="K686" s="21">
        <f t="shared" si="355"/>
        <v>29568280</v>
      </c>
      <c r="L686" s="24">
        <v>4874056.001672253</v>
      </c>
      <c r="M686" s="24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0" customHeight="1">
      <c r="A687" s="1"/>
      <c r="B687" s="20">
        <v>636.0</v>
      </c>
      <c r="C687" s="20" t="s">
        <v>27</v>
      </c>
      <c r="D687" s="1" t="s">
        <v>95</v>
      </c>
      <c r="E687" s="22">
        <v>5.0463E8</v>
      </c>
      <c r="F687" s="22">
        <v>3.458255E8</v>
      </c>
      <c r="G687" s="22">
        <v>6073500.0</v>
      </c>
      <c r="H687" s="22">
        <f t="shared" si="352"/>
        <v>351899000</v>
      </c>
      <c r="I687" s="22">
        <f t="shared" si="353"/>
        <v>152731000</v>
      </c>
      <c r="J687" s="23">
        <f t="shared" si="354"/>
        <v>0.6973406258</v>
      </c>
      <c r="K687" s="21">
        <f t="shared" si="355"/>
        <v>30546200</v>
      </c>
      <c r="L687" s="24">
        <v>4838171.220475</v>
      </c>
      <c r="M687" s="24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0" customHeight="1">
      <c r="A688" s="26"/>
      <c r="B688" s="27"/>
      <c r="C688" s="27"/>
      <c r="D688" s="28" t="s">
        <v>28</v>
      </c>
      <c r="E688" s="29">
        <f t="shared" ref="E688:I688" si="356">SUM(E679:E687)/9</f>
        <v>331934622.2</v>
      </c>
      <c r="F688" s="29">
        <f t="shared" si="356"/>
        <v>257985866</v>
      </c>
      <c r="G688" s="29">
        <f t="shared" si="356"/>
        <v>26791707.44</v>
      </c>
      <c r="H688" s="29">
        <f t="shared" si="356"/>
        <v>284777573.4</v>
      </c>
      <c r="I688" s="29">
        <f t="shared" si="356"/>
        <v>47157048.78</v>
      </c>
      <c r="J688" s="30">
        <f t="shared" si="354"/>
        <v>0.8579327204</v>
      </c>
      <c r="K688" s="29">
        <f t="shared" ref="K688:L688" si="357">SUM(K679:K687)/9</f>
        <v>9431409.756</v>
      </c>
      <c r="L688" s="31">
        <f t="shared" si="357"/>
        <v>2320818.654</v>
      </c>
      <c r="M688" s="31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8.0" customHeight="1">
      <c r="A689" s="26"/>
      <c r="B689" s="27"/>
      <c r="C689" s="27"/>
      <c r="D689" s="28"/>
      <c r="E689" s="29"/>
      <c r="F689" s="29"/>
      <c r="G689" s="29"/>
      <c r="H689" s="29"/>
      <c r="I689" s="29"/>
      <c r="J689" s="30"/>
      <c r="K689" s="29"/>
      <c r="L689" s="31"/>
      <c r="M689" s="31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45.75" customHeight="1">
      <c r="A690" s="8"/>
      <c r="B690" s="9" t="s">
        <v>0</v>
      </c>
      <c r="C690" s="9" t="s">
        <v>1</v>
      </c>
      <c r="D690" s="10" t="s">
        <v>87</v>
      </c>
      <c r="E690" s="11" t="s">
        <v>3</v>
      </c>
      <c r="F690" s="12" t="s">
        <v>4</v>
      </c>
      <c r="G690" s="12" t="s">
        <v>5</v>
      </c>
      <c r="H690" s="13" t="s">
        <v>6</v>
      </c>
      <c r="I690" s="13" t="s">
        <v>7</v>
      </c>
      <c r="J690" s="14" t="s">
        <v>8</v>
      </c>
      <c r="K690" s="13" t="s">
        <v>9</v>
      </c>
      <c r="L690" s="15" t="s">
        <v>10</v>
      </c>
      <c r="M690" s="32"/>
      <c r="N690" s="33"/>
      <c r="O690" s="17"/>
      <c r="P690" s="34"/>
      <c r="Q690" s="17"/>
      <c r="R690" s="18"/>
      <c r="S690" s="19"/>
      <c r="T690" s="8"/>
      <c r="U690" s="8"/>
      <c r="V690" s="8"/>
      <c r="W690" s="8"/>
      <c r="X690" s="8"/>
      <c r="Y690" s="8"/>
      <c r="Z690" s="8"/>
    </row>
    <row r="691" ht="18.0" customHeight="1">
      <c r="A691" s="1"/>
      <c r="B691" s="20">
        <v>644.0</v>
      </c>
      <c r="C691" s="20" t="s">
        <v>15</v>
      </c>
      <c r="D691" s="1" t="s">
        <v>96</v>
      </c>
      <c r="E691" s="21">
        <v>9.35062E7</v>
      </c>
      <c r="F691" s="22">
        <v>9.1109485E7</v>
      </c>
      <c r="G691" s="22">
        <v>0.0</v>
      </c>
      <c r="H691" s="22">
        <f t="shared" ref="H691:H699" si="358">SUM(F691+G691)</f>
        <v>91109485</v>
      </c>
      <c r="I691" s="22">
        <f t="shared" ref="I691:I699" si="359">SUM(E691-H691)</f>
        <v>2396715</v>
      </c>
      <c r="J691" s="23">
        <f t="shared" ref="J691:J700" si="360">SUM(H691/E691)</f>
        <v>0.9743683841</v>
      </c>
      <c r="K691" s="21">
        <f t="shared" ref="K691:K699" si="361">SUM(I691*0.2)</f>
        <v>479343</v>
      </c>
      <c r="L691" s="24">
        <v>1446873.3699999999</v>
      </c>
      <c r="M691" s="24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0" customHeight="1">
      <c r="A692" s="1"/>
      <c r="B692" s="20">
        <v>644.0</v>
      </c>
      <c r="C692" s="20" t="s">
        <v>20</v>
      </c>
      <c r="D692" s="1" t="s">
        <v>96</v>
      </c>
      <c r="E692" s="21">
        <v>9.34486E7</v>
      </c>
      <c r="F692" s="22">
        <v>9.0835562E7</v>
      </c>
      <c r="G692" s="22">
        <v>0.0</v>
      </c>
      <c r="H692" s="22">
        <f t="shared" si="358"/>
        <v>90835562</v>
      </c>
      <c r="I692" s="22">
        <f t="shared" si="359"/>
        <v>2613038</v>
      </c>
      <c r="J692" s="23">
        <f t="shared" si="360"/>
        <v>0.9720376977</v>
      </c>
      <c r="K692" s="21">
        <f t="shared" si="361"/>
        <v>522607.6</v>
      </c>
      <c r="L692" s="24">
        <v>4021269.81</v>
      </c>
      <c r="M692" s="24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0" customHeight="1">
      <c r="A693" s="1"/>
      <c r="B693" s="20">
        <v>644.0</v>
      </c>
      <c r="C693" s="20" t="s">
        <v>21</v>
      </c>
      <c r="D693" s="1" t="s">
        <v>96</v>
      </c>
      <c r="E693" s="21">
        <v>9.32255E7</v>
      </c>
      <c r="F693" s="22">
        <v>9.0645256E7</v>
      </c>
      <c r="G693" s="22">
        <v>0.0</v>
      </c>
      <c r="H693" s="22">
        <f t="shared" si="358"/>
        <v>90645256</v>
      </c>
      <c r="I693" s="22">
        <f t="shared" si="359"/>
        <v>2580244</v>
      </c>
      <c r="J693" s="23">
        <f t="shared" si="360"/>
        <v>0.9723225512</v>
      </c>
      <c r="K693" s="21">
        <f t="shared" si="361"/>
        <v>516048.8</v>
      </c>
      <c r="L693" s="24">
        <v>2791513.41</v>
      </c>
      <c r="M693" s="24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0" customHeight="1">
      <c r="A694" s="1"/>
      <c r="B694" s="20">
        <v>644.0</v>
      </c>
      <c r="C694" s="20" t="s">
        <v>22</v>
      </c>
      <c r="D694" s="1" t="s">
        <v>96</v>
      </c>
      <c r="E694" s="21">
        <v>9.10927E7</v>
      </c>
      <c r="F694" s="22">
        <v>9.0375673E7</v>
      </c>
      <c r="G694" s="22">
        <v>0.0</v>
      </c>
      <c r="H694" s="22">
        <f t="shared" si="358"/>
        <v>90375673</v>
      </c>
      <c r="I694" s="22">
        <f t="shared" si="359"/>
        <v>717027</v>
      </c>
      <c r="J694" s="23">
        <f t="shared" si="360"/>
        <v>0.9921286009</v>
      </c>
      <c r="K694" s="21">
        <f t="shared" si="361"/>
        <v>143405.4</v>
      </c>
      <c r="L694" s="24">
        <v>768412.93</v>
      </c>
      <c r="M694" s="24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0" customHeight="1">
      <c r="A695" s="1"/>
      <c r="B695" s="20">
        <v>644.0</v>
      </c>
      <c r="C695" s="20" t="s">
        <v>23</v>
      </c>
      <c r="D695" s="1" t="s">
        <v>96</v>
      </c>
      <c r="E695" s="21">
        <v>3.6856206E8</v>
      </c>
      <c r="F695" s="22">
        <v>3.03136156E8</v>
      </c>
      <c r="G695" s="22">
        <v>2.43355E7</v>
      </c>
      <c r="H695" s="22">
        <f t="shared" si="358"/>
        <v>327471656</v>
      </c>
      <c r="I695" s="22">
        <f t="shared" si="359"/>
        <v>41090404</v>
      </c>
      <c r="J695" s="23">
        <f t="shared" si="360"/>
        <v>0.8885115739</v>
      </c>
      <c r="K695" s="21">
        <f t="shared" si="361"/>
        <v>8218080.8</v>
      </c>
      <c r="L695" s="24">
        <v>924563.0</v>
      </c>
      <c r="M695" s="24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0" customHeight="1">
      <c r="A696" s="1"/>
      <c r="B696" s="20">
        <v>644.0</v>
      </c>
      <c r="C696" s="20" t="s">
        <v>24</v>
      </c>
      <c r="D696" s="1" t="s">
        <v>96</v>
      </c>
      <c r="E696" s="21">
        <v>4.287353E8</v>
      </c>
      <c r="F696" s="22">
        <v>3.326374E8</v>
      </c>
      <c r="G696" s="22">
        <v>9056000.0</v>
      </c>
      <c r="H696" s="22">
        <f t="shared" si="358"/>
        <v>341693400</v>
      </c>
      <c r="I696" s="22">
        <f t="shared" si="359"/>
        <v>87041900</v>
      </c>
      <c r="J696" s="23">
        <f t="shared" si="360"/>
        <v>0.7969798615</v>
      </c>
      <c r="K696" s="21">
        <f t="shared" si="361"/>
        <v>17408380</v>
      </c>
      <c r="L696" s="24">
        <v>845369.0</v>
      </c>
      <c r="M696" s="24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0" customHeight="1">
      <c r="A697" s="1"/>
      <c r="B697" s="20">
        <v>644.0</v>
      </c>
      <c r="C697" s="20" t="s">
        <v>25</v>
      </c>
      <c r="D697" s="1" t="s">
        <v>96</v>
      </c>
      <c r="E697" s="21">
        <v>4.24897203E8</v>
      </c>
      <c r="F697" s="22">
        <v>3.3466896E8</v>
      </c>
      <c r="G697" s="22">
        <v>2.0193836E7</v>
      </c>
      <c r="H697" s="22">
        <f t="shared" si="358"/>
        <v>354862796</v>
      </c>
      <c r="I697" s="22">
        <f t="shared" si="359"/>
        <v>70034407</v>
      </c>
      <c r="J697" s="23">
        <f t="shared" si="360"/>
        <v>0.8351732925</v>
      </c>
      <c r="K697" s="21">
        <f t="shared" si="361"/>
        <v>14006881.4</v>
      </c>
      <c r="L697" s="25">
        <v>6872008.0</v>
      </c>
      <c r="M697" s="25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0" customHeight="1">
      <c r="A698" s="1"/>
      <c r="B698" s="20">
        <v>644.0</v>
      </c>
      <c r="C698" s="20" t="s">
        <v>26</v>
      </c>
      <c r="D698" s="1" t="s">
        <v>96</v>
      </c>
      <c r="E698" s="21">
        <v>4.16793477E8</v>
      </c>
      <c r="F698" s="22">
        <v>3.03223423E8</v>
      </c>
      <c r="G698" s="22">
        <v>2.6526852E7</v>
      </c>
      <c r="H698" s="22">
        <f t="shared" si="358"/>
        <v>329750275</v>
      </c>
      <c r="I698" s="22">
        <f t="shared" si="359"/>
        <v>87043202</v>
      </c>
      <c r="J698" s="23">
        <f t="shared" si="360"/>
        <v>0.7911598746</v>
      </c>
      <c r="K698" s="21">
        <f t="shared" si="361"/>
        <v>17408640.4</v>
      </c>
      <c r="L698" s="24">
        <v>7391076.19</v>
      </c>
      <c r="M698" s="24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0" customHeight="1">
      <c r="A699" s="1"/>
      <c r="B699" s="20">
        <v>644.0</v>
      </c>
      <c r="C699" s="20" t="s">
        <v>27</v>
      </c>
      <c r="D699" s="1" t="s">
        <v>96</v>
      </c>
      <c r="E699" s="22">
        <v>4.225790730300003E8</v>
      </c>
      <c r="F699" s="22">
        <v>3.6423235557E8</v>
      </c>
      <c r="G699" s="22">
        <v>1.6601188379999999E7</v>
      </c>
      <c r="H699" s="22">
        <f t="shared" si="358"/>
        <v>380833544</v>
      </c>
      <c r="I699" s="22">
        <f t="shared" si="359"/>
        <v>41745529.08</v>
      </c>
      <c r="J699" s="23">
        <f t="shared" si="360"/>
        <v>0.9012125026</v>
      </c>
      <c r="K699" s="21">
        <f t="shared" si="361"/>
        <v>8349105.816</v>
      </c>
      <c r="L699" s="24">
        <v>2582582.8999999994</v>
      </c>
      <c r="M699" s="24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0" customHeight="1">
      <c r="A700" s="26"/>
      <c r="B700" s="27"/>
      <c r="C700" s="27"/>
      <c r="D700" s="28" t="s">
        <v>28</v>
      </c>
      <c r="E700" s="29">
        <f t="shared" ref="E700:I700" si="362">SUM(E691:E699)/9</f>
        <v>270315568.1</v>
      </c>
      <c r="F700" s="29">
        <f t="shared" si="362"/>
        <v>222318252.3</v>
      </c>
      <c r="G700" s="29">
        <f t="shared" si="362"/>
        <v>10745930.71</v>
      </c>
      <c r="H700" s="29">
        <f t="shared" si="362"/>
        <v>233064183</v>
      </c>
      <c r="I700" s="29">
        <f t="shared" si="362"/>
        <v>37251385.12</v>
      </c>
      <c r="J700" s="30">
        <f t="shared" si="360"/>
        <v>0.8621929718</v>
      </c>
      <c r="K700" s="29">
        <f t="shared" ref="K700:L700" si="363">SUM(K691:K699)/9</f>
        <v>7450277.024</v>
      </c>
      <c r="L700" s="31">
        <f t="shared" si="363"/>
        <v>3071518.734</v>
      </c>
      <c r="M700" s="31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8.0" customHeight="1">
      <c r="A701" s="26"/>
      <c r="B701" s="27"/>
      <c r="C701" s="27"/>
      <c r="D701" s="28"/>
      <c r="E701" s="29"/>
      <c r="F701" s="29"/>
      <c r="G701" s="29"/>
      <c r="H701" s="29"/>
      <c r="I701" s="29"/>
      <c r="J701" s="30"/>
      <c r="K701" s="29"/>
      <c r="L701" s="31"/>
      <c r="M701" s="31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45.75" customHeight="1">
      <c r="A702" s="8"/>
      <c r="B702" s="9" t="s">
        <v>0</v>
      </c>
      <c r="C702" s="9" t="s">
        <v>1</v>
      </c>
      <c r="D702" s="10" t="s">
        <v>87</v>
      </c>
      <c r="E702" s="11" t="s">
        <v>3</v>
      </c>
      <c r="F702" s="12" t="s">
        <v>4</v>
      </c>
      <c r="G702" s="12" t="s">
        <v>5</v>
      </c>
      <c r="H702" s="13" t="s">
        <v>6</v>
      </c>
      <c r="I702" s="13" t="s">
        <v>7</v>
      </c>
      <c r="J702" s="14" t="s">
        <v>8</v>
      </c>
      <c r="K702" s="13" t="s">
        <v>9</v>
      </c>
      <c r="L702" s="15" t="s">
        <v>10</v>
      </c>
      <c r="M702" s="32"/>
      <c r="N702" s="33"/>
      <c r="O702" s="17"/>
      <c r="P702" s="34"/>
      <c r="Q702" s="17"/>
      <c r="R702" s="18"/>
      <c r="S702" s="19"/>
      <c r="T702" s="8"/>
      <c r="U702" s="8"/>
      <c r="V702" s="8"/>
      <c r="W702" s="8"/>
      <c r="X702" s="8"/>
      <c r="Y702" s="8"/>
      <c r="Z702" s="8"/>
    </row>
    <row r="703" ht="18.0" customHeight="1">
      <c r="A703" s="1"/>
      <c r="B703" s="20">
        <v>664.0</v>
      </c>
      <c r="C703" s="20" t="s">
        <v>15</v>
      </c>
      <c r="D703" s="1" t="s">
        <v>97</v>
      </c>
      <c r="E703" s="21">
        <v>2.03493806002238E8</v>
      </c>
      <c r="F703" s="22">
        <v>2.00304429002238E8</v>
      </c>
      <c r="G703" s="22">
        <v>1379235.4</v>
      </c>
      <c r="H703" s="22">
        <f t="shared" ref="H703:H711" si="364">SUM(F703+G703)</f>
        <v>201683664.4</v>
      </c>
      <c r="I703" s="22">
        <f t="shared" ref="I703:I711" si="365">SUM(E703-H703)</f>
        <v>1810141.6</v>
      </c>
      <c r="J703" s="23">
        <f t="shared" ref="J703:J712" si="366">SUM(H703/E703)</f>
        <v>0.9911046845</v>
      </c>
      <c r="K703" s="21">
        <f t="shared" ref="K703:K711" si="367">SUM(I703*0.2)</f>
        <v>362028.32</v>
      </c>
      <c r="L703" s="24">
        <v>2240932.4</v>
      </c>
      <c r="M703" s="24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0" customHeight="1">
      <c r="A704" s="1"/>
      <c r="B704" s="20">
        <v>664.0</v>
      </c>
      <c r="C704" s="20" t="s">
        <v>20</v>
      </c>
      <c r="D704" s="1" t="s">
        <v>97</v>
      </c>
      <c r="E704" s="21">
        <v>2.033841E8</v>
      </c>
      <c r="F704" s="22">
        <v>2.00407531E8</v>
      </c>
      <c r="G704" s="22">
        <v>1106980.0</v>
      </c>
      <c r="H704" s="22">
        <f t="shared" si="364"/>
        <v>201514511</v>
      </c>
      <c r="I704" s="22">
        <f t="shared" si="365"/>
        <v>1869589</v>
      </c>
      <c r="J704" s="23">
        <f t="shared" si="366"/>
        <v>0.9908075951</v>
      </c>
      <c r="K704" s="21">
        <f t="shared" si="367"/>
        <v>373917.8</v>
      </c>
      <c r="L704" s="24">
        <v>2455662.27</v>
      </c>
      <c r="M704" s="24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0" customHeight="1">
      <c r="A705" s="1"/>
      <c r="B705" s="20">
        <v>664.0</v>
      </c>
      <c r="C705" s="20" t="s">
        <v>21</v>
      </c>
      <c r="D705" s="1" t="s">
        <v>97</v>
      </c>
      <c r="E705" s="21">
        <v>2.03384095E8</v>
      </c>
      <c r="F705" s="22">
        <v>1.98994508E8</v>
      </c>
      <c r="G705" s="22">
        <v>2295387.0</v>
      </c>
      <c r="H705" s="22">
        <f t="shared" si="364"/>
        <v>201289895</v>
      </c>
      <c r="I705" s="22">
        <f t="shared" si="365"/>
        <v>2094200</v>
      </c>
      <c r="J705" s="23">
        <f t="shared" si="366"/>
        <v>0.9897032263</v>
      </c>
      <c r="K705" s="21">
        <f t="shared" si="367"/>
        <v>418840</v>
      </c>
      <c r="L705" s="24">
        <v>2713173.92</v>
      </c>
      <c r="M705" s="24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0" customHeight="1">
      <c r="A706" s="1"/>
      <c r="B706" s="20">
        <v>664.0</v>
      </c>
      <c r="C706" s="20" t="s">
        <v>22</v>
      </c>
      <c r="D706" s="1" t="s">
        <v>97</v>
      </c>
      <c r="E706" s="21">
        <v>2.0338409526000008E8</v>
      </c>
      <c r="F706" s="22">
        <v>1.97285242E8</v>
      </c>
      <c r="G706" s="22">
        <v>4275110.0</v>
      </c>
      <c r="H706" s="22">
        <f t="shared" si="364"/>
        <v>201560352</v>
      </c>
      <c r="I706" s="22">
        <f t="shared" si="365"/>
        <v>1823743.26</v>
      </c>
      <c r="J706" s="23">
        <f t="shared" si="366"/>
        <v>0.9910330095</v>
      </c>
      <c r="K706" s="21">
        <f t="shared" si="367"/>
        <v>364748.652</v>
      </c>
      <c r="L706" s="24">
        <v>3472936.54</v>
      </c>
      <c r="M706" s="2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0" customHeight="1">
      <c r="A707" s="1"/>
      <c r="B707" s="20">
        <v>664.0</v>
      </c>
      <c r="C707" s="20" t="s">
        <v>23</v>
      </c>
      <c r="D707" s="1" t="s">
        <v>97</v>
      </c>
      <c r="E707" s="21">
        <v>8.27403855E8</v>
      </c>
      <c r="F707" s="22">
        <v>6.24174856E8</v>
      </c>
      <c r="G707" s="22">
        <v>8.7358309E7</v>
      </c>
      <c r="H707" s="22">
        <f t="shared" si="364"/>
        <v>711533165</v>
      </c>
      <c r="I707" s="22">
        <f t="shared" si="365"/>
        <v>115870690</v>
      </c>
      <c r="J707" s="23">
        <f t="shared" si="366"/>
        <v>0.859958726</v>
      </c>
      <c r="K707" s="21">
        <f t="shared" si="367"/>
        <v>23174138</v>
      </c>
      <c r="L707" s="24">
        <v>4385775.0</v>
      </c>
      <c r="M707" s="24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0" customHeight="1">
      <c r="A708" s="1"/>
      <c r="B708" s="20">
        <v>664.0</v>
      </c>
      <c r="C708" s="20" t="s">
        <v>24</v>
      </c>
      <c r="D708" s="1" t="s">
        <v>97</v>
      </c>
      <c r="E708" s="21">
        <v>7.98268849E8</v>
      </c>
      <c r="F708" s="22">
        <v>6.35955277E8</v>
      </c>
      <c r="G708" s="22">
        <v>9.6839477E7</v>
      </c>
      <c r="H708" s="22">
        <f t="shared" si="364"/>
        <v>732794754</v>
      </c>
      <c r="I708" s="22">
        <f t="shared" si="365"/>
        <v>65474095</v>
      </c>
      <c r="J708" s="23">
        <f t="shared" si="366"/>
        <v>0.9179798948</v>
      </c>
      <c r="K708" s="21">
        <f t="shared" si="367"/>
        <v>13094819</v>
      </c>
      <c r="L708" s="24">
        <v>1.3062331E7</v>
      </c>
      <c r="M708" s="24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0" customHeight="1">
      <c r="A709" s="1"/>
      <c r="B709" s="20">
        <v>664.0</v>
      </c>
      <c r="C709" s="20" t="s">
        <v>25</v>
      </c>
      <c r="D709" s="1" t="s">
        <v>97</v>
      </c>
      <c r="E709" s="22">
        <v>6.91425035E8</v>
      </c>
      <c r="F709" s="22">
        <v>5.48621741E8</v>
      </c>
      <c r="G709" s="22">
        <v>9.2438474E7</v>
      </c>
      <c r="H709" s="22">
        <f t="shared" si="364"/>
        <v>641060215</v>
      </c>
      <c r="I709" s="22">
        <f t="shared" si="365"/>
        <v>50364820</v>
      </c>
      <c r="J709" s="23">
        <f t="shared" si="366"/>
        <v>0.9271579456</v>
      </c>
      <c r="K709" s="21">
        <f t="shared" si="367"/>
        <v>10072964</v>
      </c>
      <c r="L709" s="25">
        <v>1.0371383E7</v>
      </c>
      <c r="M709" s="25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0" customHeight="1">
      <c r="A710" s="1"/>
      <c r="B710" s="20">
        <v>664.0</v>
      </c>
      <c r="C710" s="20" t="s">
        <v>26</v>
      </c>
      <c r="D710" s="1" t="s">
        <v>97</v>
      </c>
      <c r="E710" s="22">
        <v>7.09975497E8</v>
      </c>
      <c r="F710" s="22">
        <v>5.66889171E8</v>
      </c>
      <c r="G710" s="22">
        <v>8.8355975E7</v>
      </c>
      <c r="H710" s="22">
        <f t="shared" si="364"/>
        <v>655245146</v>
      </c>
      <c r="I710" s="22">
        <f t="shared" si="365"/>
        <v>54730351</v>
      </c>
      <c r="J710" s="23">
        <f t="shared" si="366"/>
        <v>0.9229123382</v>
      </c>
      <c r="K710" s="21">
        <f t="shared" si="367"/>
        <v>10946070.2</v>
      </c>
      <c r="L710" s="24">
        <v>1.2444208400000002E7</v>
      </c>
      <c r="M710" s="24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0" customHeight="1">
      <c r="A711" s="1"/>
      <c r="B711" s="20">
        <v>664.0</v>
      </c>
      <c r="C711" s="20" t="s">
        <v>27</v>
      </c>
      <c r="D711" s="1" t="s">
        <v>97</v>
      </c>
      <c r="E711" s="22">
        <v>7.189629541207049E8</v>
      </c>
      <c r="F711" s="22">
        <v>5.99832069552546E8</v>
      </c>
      <c r="G711" s="22">
        <v>7.016147018574183E7</v>
      </c>
      <c r="H711" s="22">
        <f t="shared" si="364"/>
        <v>669993539.7</v>
      </c>
      <c r="I711" s="22">
        <f t="shared" si="365"/>
        <v>48969414.38</v>
      </c>
      <c r="J711" s="23">
        <f t="shared" si="366"/>
        <v>0.9318888211</v>
      </c>
      <c r="K711" s="21">
        <f t="shared" si="367"/>
        <v>9793882.876</v>
      </c>
      <c r="L711" s="24">
        <v>9544304.51</v>
      </c>
      <c r="M711" s="24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0" customHeight="1">
      <c r="A712" s="26"/>
      <c r="B712" s="27"/>
      <c r="C712" s="27"/>
      <c r="D712" s="28" t="s">
        <v>28</v>
      </c>
      <c r="E712" s="29">
        <f t="shared" ref="E712:I712" si="368">SUM(E703:E711)/9</f>
        <v>506631365.2</v>
      </c>
      <c r="F712" s="29">
        <f t="shared" si="368"/>
        <v>419162758.3</v>
      </c>
      <c r="G712" s="29">
        <f t="shared" si="368"/>
        <v>49356713.07</v>
      </c>
      <c r="H712" s="29">
        <f t="shared" si="368"/>
        <v>468519471.3</v>
      </c>
      <c r="I712" s="29">
        <f t="shared" si="368"/>
        <v>38111893.8</v>
      </c>
      <c r="J712" s="30">
        <f t="shared" si="366"/>
        <v>0.9247739157</v>
      </c>
      <c r="K712" s="29">
        <f t="shared" ref="K712:L712" si="369">SUM(K703:K711)/9</f>
        <v>7622378.761</v>
      </c>
      <c r="L712" s="31">
        <f t="shared" si="369"/>
        <v>6743411.893</v>
      </c>
      <c r="M712" s="31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8.0" customHeight="1">
      <c r="A713" s="26"/>
      <c r="B713" s="27"/>
      <c r="C713" s="27"/>
      <c r="D713" s="28"/>
      <c r="E713" s="29"/>
      <c r="F713" s="29"/>
      <c r="G713" s="29"/>
      <c r="H713" s="29"/>
      <c r="I713" s="29"/>
      <c r="J713" s="30"/>
      <c r="K713" s="29"/>
      <c r="L713" s="31"/>
      <c r="M713" s="31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45.75" customHeight="1">
      <c r="A714" s="8"/>
      <c r="B714" s="9" t="s">
        <v>0</v>
      </c>
      <c r="C714" s="9" t="s">
        <v>1</v>
      </c>
      <c r="D714" s="10" t="s">
        <v>87</v>
      </c>
      <c r="E714" s="11" t="s">
        <v>3</v>
      </c>
      <c r="F714" s="12" t="s">
        <v>4</v>
      </c>
      <c r="G714" s="12" t="s">
        <v>5</v>
      </c>
      <c r="H714" s="13" t="s">
        <v>6</v>
      </c>
      <c r="I714" s="13" t="s">
        <v>7</v>
      </c>
      <c r="J714" s="14" t="s">
        <v>8</v>
      </c>
      <c r="K714" s="13" t="s">
        <v>9</v>
      </c>
      <c r="L714" s="15" t="s">
        <v>10</v>
      </c>
      <c r="M714" s="32"/>
      <c r="N714" s="33"/>
      <c r="O714" s="17"/>
      <c r="P714" s="34"/>
      <c r="Q714" s="17"/>
      <c r="R714" s="18"/>
      <c r="S714" s="19"/>
      <c r="T714" s="8"/>
      <c r="U714" s="8"/>
      <c r="V714" s="8"/>
      <c r="W714" s="8"/>
      <c r="X714" s="8"/>
      <c r="Y714" s="8"/>
      <c r="Z714" s="8"/>
    </row>
    <row r="715" ht="18.0" customHeight="1">
      <c r="A715" s="1"/>
      <c r="B715" s="20">
        <v>676.0</v>
      </c>
      <c r="C715" s="20" t="s">
        <v>15</v>
      </c>
      <c r="D715" s="1" t="s">
        <v>98</v>
      </c>
      <c r="E715" s="21">
        <v>6.774446E8</v>
      </c>
      <c r="F715" s="22">
        <v>6.279126E8</v>
      </c>
      <c r="G715" s="22">
        <v>0.0</v>
      </c>
      <c r="H715" s="22">
        <f t="shared" ref="H715:H723" si="370">SUM(F715+G715)</f>
        <v>627912600</v>
      </c>
      <c r="I715" s="22">
        <f t="shared" ref="I715:I723" si="371">SUM(E715-H715)</f>
        <v>49532000</v>
      </c>
      <c r="J715" s="23">
        <f t="shared" ref="J715:J724" si="372">SUM(H715/E715)</f>
        <v>0.9268840581</v>
      </c>
      <c r="K715" s="21">
        <f t="shared" ref="K715:K723" si="373">SUM(I715*0.2)</f>
        <v>9906400</v>
      </c>
      <c r="L715" s="24">
        <v>5.006199149E7</v>
      </c>
      <c r="M715" s="24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0" customHeight="1">
      <c r="A716" s="1"/>
      <c r="B716" s="20">
        <v>676.0</v>
      </c>
      <c r="C716" s="20" t="s">
        <v>20</v>
      </c>
      <c r="D716" s="1" t="s">
        <v>98</v>
      </c>
      <c r="E716" s="21">
        <v>6.686614E8</v>
      </c>
      <c r="F716" s="22">
        <v>6.282973E8</v>
      </c>
      <c r="G716" s="22">
        <v>0.0</v>
      </c>
      <c r="H716" s="22">
        <f t="shared" si="370"/>
        <v>628297300</v>
      </c>
      <c r="I716" s="22">
        <f t="shared" si="371"/>
        <v>40364100</v>
      </c>
      <c r="J716" s="23">
        <f t="shared" si="372"/>
        <v>0.9396344697</v>
      </c>
      <c r="K716" s="21">
        <f t="shared" si="373"/>
        <v>8072820</v>
      </c>
      <c r="L716" s="24">
        <v>5.676927363000001E7</v>
      </c>
      <c r="M716" s="24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0" customHeight="1">
      <c r="A717" s="1"/>
      <c r="B717" s="20">
        <v>676.0</v>
      </c>
      <c r="C717" s="20" t="s">
        <v>21</v>
      </c>
      <c r="D717" s="1" t="s">
        <v>98</v>
      </c>
      <c r="E717" s="21">
        <v>6.674546E8</v>
      </c>
      <c r="F717" s="22">
        <v>6.267007E8</v>
      </c>
      <c r="G717" s="22">
        <v>0.0</v>
      </c>
      <c r="H717" s="22">
        <f t="shared" si="370"/>
        <v>626700700</v>
      </c>
      <c r="I717" s="22">
        <f t="shared" si="371"/>
        <v>40753900</v>
      </c>
      <c r="J717" s="23">
        <f t="shared" si="372"/>
        <v>0.9389413153</v>
      </c>
      <c r="K717" s="21">
        <f t="shared" si="373"/>
        <v>8150780</v>
      </c>
      <c r="L717" s="24">
        <v>6.771785865E7</v>
      </c>
      <c r="M717" s="24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0" customHeight="1">
      <c r="A718" s="1"/>
      <c r="B718" s="20">
        <v>676.0</v>
      </c>
      <c r="C718" s="20" t="s">
        <v>22</v>
      </c>
      <c r="D718" s="1" t="s">
        <v>98</v>
      </c>
      <c r="E718" s="21">
        <v>6.674546E8</v>
      </c>
      <c r="F718" s="22">
        <v>6.267007E8</v>
      </c>
      <c r="G718" s="22">
        <v>0.0</v>
      </c>
      <c r="H718" s="22">
        <f t="shared" si="370"/>
        <v>626700700</v>
      </c>
      <c r="I718" s="22">
        <f t="shared" si="371"/>
        <v>40753900</v>
      </c>
      <c r="J718" s="23">
        <f t="shared" si="372"/>
        <v>0.9389413153</v>
      </c>
      <c r="K718" s="21">
        <f t="shared" si="373"/>
        <v>8150780</v>
      </c>
      <c r="L718" s="24">
        <v>6.925617685000001E7</v>
      </c>
      <c r="M718" s="24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0" customHeight="1">
      <c r="A719" s="1"/>
      <c r="B719" s="20">
        <v>676.0</v>
      </c>
      <c r="C719" s="20" t="s">
        <v>23</v>
      </c>
      <c r="D719" s="1" t="s">
        <v>98</v>
      </c>
      <c r="E719" s="21">
        <v>1.514203358E9</v>
      </c>
      <c r="F719" s="22">
        <v>1.52820539E8</v>
      </c>
      <c r="G719" s="22">
        <v>0.0</v>
      </c>
      <c r="H719" s="22">
        <f t="shared" si="370"/>
        <v>152820539</v>
      </c>
      <c r="I719" s="22">
        <f t="shared" si="371"/>
        <v>1361382819</v>
      </c>
      <c r="J719" s="23">
        <f t="shared" si="372"/>
        <v>0.1009247128</v>
      </c>
      <c r="K719" s="21">
        <f t="shared" si="373"/>
        <v>272276563.8</v>
      </c>
      <c r="L719" s="24">
        <v>7.4265852E7</v>
      </c>
      <c r="M719" s="24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0" customHeight="1">
      <c r="A720" s="1"/>
      <c r="B720" s="20">
        <v>676.0</v>
      </c>
      <c r="C720" s="20" t="s">
        <v>24</v>
      </c>
      <c r="D720" s="1" t="s">
        <v>98</v>
      </c>
      <c r="E720" s="21">
        <v>1.30583053009E9</v>
      </c>
      <c r="F720" s="22">
        <v>1.3011712731999993E8</v>
      </c>
      <c r="G720" s="22">
        <v>0.0</v>
      </c>
      <c r="H720" s="22">
        <f t="shared" si="370"/>
        <v>130117127.3</v>
      </c>
      <c r="I720" s="22">
        <f t="shared" si="371"/>
        <v>1175713403</v>
      </c>
      <c r="J720" s="23">
        <f t="shared" si="372"/>
        <v>0.0996431959</v>
      </c>
      <c r="K720" s="21">
        <f t="shared" si="373"/>
        <v>235142680.6</v>
      </c>
      <c r="L720" s="24">
        <v>7.1027769E7</v>
      </c>
      <c r="M720" s="24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0" customHeight="1">
      <c r="A721" s="1"/>
      <c r="B721" s="20">
        <v>676.0</v>
      </c>
      <c r="C721" s="20" t="s">
        <v>25</v>
      </c>
      <c r="D721" s="1" t="s">
        <v>98</v>
      </c>
      <c r="E721" s="22">
        <v>6.829297E9</v>
      </c>
      <c r="F721" s="22">
        <v>5.52347462E9</v>
      </c>
      <c r="G721" s="22">
        <v>0.0</v>
      </c>
      <c r="H721" s="22">
        <f t="shared" si="370"/>
        <v>5523474620</v>
      </c>
      <c r="I721" s="22">
        <f t="shared" si="371"/>
        <v>1305822380</v>
      </c>
      <c r="J721" s="23">
        <f t="shared" si="372"/>
        <v>0.8087910981</v>
      </c>
      <c r="K721" s="21">
        <f t="shared" si="373"/>
        <v>261164476</v>
      </c>
      <c r="L721" s="25">
        <v>8.7186005E7</v>
      </c>
      <c r="M721" s="25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0" customHeight="1">
      <c r="A722" s="1"/>
      <c r="B722" s="20">
        <v>676.0</v>
      </c>
      <c r="C722" s="20" t="s">
        <v>26</v>
      </c>
      <c r="D722" s="1" t="s">
        <v>98</v>
      </c>
      <c r="E722" s="22">
        <v>6.969975999999992E9</v>
      </c>
      <c r="F722" s="22">
        <v>5.372486564183758E9</v>
      </c>
      <c r="G722" s="22">
        <v>1.6366237574978206E8</v>
      </c>
      <c r="H722" s="22">
        <f t="shared" si="370"/>
        <v>5536148940</v>
      </c>
      <c r="I722" s="22">
        <f t="shared" si="371"/>
        <v>1433827060</v>
      </c>
      <c r="J722" s="23">
        <f t="shared" si="372"/>
        <v>0.7942852228</v>
      </c>
      <c r="K722" s="21">
        <f t="shared" si="373"/>
        <v>286765412</v>
      </c>
      <c r="L722" s="24">
        <v>1.1207070937000005E8</v>
      </c>
      <c r="M722" s="24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0" customHeight="1">
      <c r="A723" s="1"/>
      <c r="B723" s="20">
        <v>676.0</v>
      </c>
      <c r="C723" s="20" t="s">
        <v>27</v>
      </c>
      <c r="D723" s="1" t="s">
        <v>98</v>
      </c>
      <c r="E723" s="22">
        <v>6.737013E9</v>
      </c>
      <c r="F723" s="22">
        <v>5.547975206238299E9</v>
      </c>
      <c r="G723" s="22">
        <v>0.0</v>
      </c>
      <c r="H723" s="22">
        <f t="shared" si="370"/>
        <v>5547975206</v>
      </c>
      <c r="I723" s="22">
        <f t="shared" si="371"/>
        <v>1189037794</v>
      </c>
      <c r="J723" s="23">
        <f t="shared" si="372"/>
        <v>0.8235066796</v>
      </c>
      <c r="K723" s="21">
        <f t="shared" si="373"/>
        <v>237807558.8</v>
      </c>
      <c r="L723" s="24">
        <v>9.819767332999998E7</v>
      </c>
      <c r="M723" s="24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0" customHeight="1">
      <c r="A724" s="26"/>
      <c r="B724" s="27"/>
      <c r="C724" s="27"/>
      <c r="D724" s="28" t="s">
        <v>28</v>
      </c>
      <c r="E724" s="29">
        <f t="shared" ref="E724:I724" si="374">SUM(E715:E723)/9</f>
        <v>2893037232</v>
      </c>
      <c r="F724" s="29">
        <f t="shared" si="374"/>
        <v>2137387262</v>
      </c>
      <c r="G724" s="29">
        <f t="shared" si="374"/>
        <v>18184708.42</v>
      </c>
      <c r="H724" s="29">
        <f t="shared" si="374"/>
        <v>2155571970</v>
      </c>
      <c r="I724" s="29">
        <f t="shared" si="374"/>
        <v>737465261.7</v>
      </c>
      <c r="J724" s="30">
        <f t="shared" si="372"/>
        <v>0.7450896056</v>
      </c>
      <c r="K724" s="29">
        <f t="shared" ref="K724:L724" si="375">SUM(K715:K723)/9</f>
        <v>147493052.3</v>
      </c>
      <c r="L724" s="31">
        <f t="shared" si="375"/>
        <v>76283701.04</v>
      </c>
      <c r="M724" s="31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8.0" customHeight="1">
      <c r="A725" s="26"/>
      <c r="B725" s="27"/>
      <c r="C725" s="27"/>
      <c r="D725" s="28"/>
      <c r="E725" s="29"/>
      <c r="F725" s="29"/>
      <c r="G725" s="29"/>
      <c r="H725" s="29"/>
      <c r="I725" s="29"/>
      <c r="J725" s="30"/>
      <c r="K725" s="29"/>
      <c r="L725" s="31"/>
      <c r="M725" s="31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45.75" customHeight="1">
      <c r="A726" s="8"/>
      <c r="B726" s="9" t="s">
        <v>0</v>
      </c>
      <c r="C726" s="9" t="s">
        <v>1</v>
      </c>
      <c r="D726" s="10" t="s">
        <v>2</v>
      </c>
      <c r="E726" s="11" t="s">
        <v>3</v>
      </c>
      <c r="F726" s="12" t="s">
        <v>4</v>
      </c>
      <c r="G726" s="12" t="s">
        <v>5</v>
      </c>
      <c r="H726" s="13" t="s">
        <v>6</v>
      </c>
      <c r="I726" s="13" t="s">
        <v>7</v>
      </c>
      <c r="J726" s="14" t="s">
        <v>8</v>
      </c>
      <c r="K726" s="13" t="s">
        <v>9</v>
      </c>
      <c r="L726" s="15" t="s">
        <v>10</v>
      </c>
      <c r="M726" s="32"/>
      <c r="N726" s="33"/>
      <c r="O726" s="17"/>
      <c r="P726" s="34"/>
      <c r="Q726" s="17"/>
      <c r="R726" s="18"/>
      <c r="S726" s="19"/>
      <c r="T726" s="8"/>
      <c r="U726" s="8"/>
      <c r="V726" s="8"/>
      <c r="W726" s="8"/>
      <c r="X726" s="8"/>
      <c r="Y726" s="8"/>
      <c r="Z726" s="8"/>
    </row>
    <row r="727" ht="18.0" customHeight="1">
      <c r="A727" s="1"/>
      <c r="B727" s="20">
        <v>684.0</v>
      </c>
      <c r="C727" s="20" t="s">
        <v>15</v>
      </c>
      <c r="D727" s="1" t="s">
        <v>99</v>
      </c>
      <c r="E727" s="21">
        <v>3.74719931E8</v>
      </c>
      <c r="F727" s="22">
        <v>3.74294521E8</v>
      </c>
      <c r="G727" s="22">
        <v>366644.0</v>
      </c>
      <c r="H727" s="22">
        <f t="shared" ref="H727:H735" si="376">SUM(F727+G727)</f>
        <v>374661165</v>
      </c>
      <c r="I727" s="22">
        <f t="shared" ref="I727:I735" si="377">SUM(E727-H727)</f>
        <v>58766</v>
      </c>
      <c r="J727" s="23">
        <f t="shared" ref="J727:J736" si="378">SUM(H727/E727)</f>
        <v>0.9998431735</v>
      </c>
      <c r="K727" s="21">
        <f t="shared" ref="K727:K735" si="379">SUM(I727*0.2)</f>
        <v>11753.2</v>
      </c>
      <c r="L727" s="24">
        <v>6531.2</v>
      </c>
      <c r="M727" s="24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0" customHeight="1">
      <c r="A728" s="1"/>
      <c r="B728" s="20">
        <v>684.0</v>
      </c>
      <c r="C728" s="20" t="s">
        <v>20</v>
      </c>
      <c r="D728" s="1" t="s">
        <v>99</v>
      </c>
      <c r="E728" s="21">
        <v>3.70872688E8</v>
      </c>
      <c r="F728" s="22">
        <v>3.70645169E8</v>
      </c>
      <c r="G728" s="22">
        <v>210468.0</v>
      </c>
      <c r="H728" s="22">
        <f t="shared" si="376"/>
        <v>370855637</v>
      </c>
      <c r="I728" s="22">
        <f t="shared" si="377"/>
        <v>17051</v>
      </c>
      <c r="J728" s="23">
        <f t="shared" si="378"/>
        <v>0.9999540247</v>
      </c>
      <c r="K728" s="21">
        <f t="shared" si="379"/>
        <v>3410.2</v>
      </c>
      <c r="L728" s="24">
        <v>11072.27</v>
      </c>
      <c r="M728" s="24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0" customHeight="1">
      <c r="A729" s="1"/>
      <c r="B729" s="20">
        <v>684.0</v>
      </c>
      <c r="C729" s="20" t="s">
        <v>21</v>
      </c>
      <c r="D729" s="1" t="s">
        <v>99</v>
      </c>
      <c r="E729" s="21">
        <v>3.81256096E8</v>
      </c>
      <c r="F729" s="22">
        <v>3.80947296E8</v>
      </c>
      <c r="G729" s="22">
        <v>287500.0</v>
      </c>
      <c r="H729" s="22">
        <f t="shared" si="376"/>
        <v>381234796</v>
      </c>
      <c r="I729" s="22">
        <f t="shared" si="377"/>
        <v>21300</v>
      </c>
      <c r="J729" s="23">
        <f t="shared" si="378"/>
        <v>0.999944132</v>
      </c>
      <c r="K729" s="21">
        <f t="shared" si="379"/>
        <v>4260</v>
      </c>
      <c r="L729" s="24">
        <v>46393.63</v>
      </c>
      <c r="M729" s="24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0" customHeight="1">
      <c r="A730" s="1"/>
      <c r="B730" s="20">
        <v>684.0</v>
      </c>
      <c r="C730" s="20" t="s">
        <v>22</v>
      </c>
      <c r="D730" s="1" t="s">
        <v>99</v>
      </c>
      <c r="E730" s="21">
        <v>3.93907298E8</v>
      </c>
      <c r="F730" s="22">
        <v>3.86823298E8</v>
      </c>
      <c r="G730" s="22">
        <v>7074150.0</v>
      </c>
      <c r="H730" s="22">
        <f t="shared" si="376"/>
        <v>393897448</v>
      </c>
      <c r="I730" s="22">
        <f t="shared" si="377"/>
        <v>9850</v>
      </c>
      <c r="J730" s="23">
        <f t="shared" si="378"/>
        <v>0.9999749941</v>
      </c>
      <c r="K730" s="21">
        <f t="shared" si="379"/>
        <v>1970</v>
      </c>
      <c r="L730" s="24">
        <v>310.65</v>
      </c>
      <c r="M730" s="24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0" customHeight="1">
      <c r="A731" s="1"/>
      <c r="B731" s="20">
        <v>684.0</v>
      </c>
      <c r="C731" s="20" t="s">
        <v>23</v>
      </c>
      <c r="D731" s="1" t="s">
        <v>99</v>
      </c>
      <c r="E731" s="21">
        <v>2.28377169E8</v>
      </c>
      <c r="F731" s="22">
        <v>2.28100414E8</v>
      </c>
      <c r="G731" s="22">
        <v>261055.0</v>
      </c>
      <c r="H731" s="22">
        <f t="shared" si="376"/>
        <v>228361469</v>
      </c>
      <c r="I731" s="22">
        <f t="shared" si="377"/>
        <v>15700</v>
      </c>
      <c r="J731" s="23">
        <f t="shared" si="378"/>
        <v>0.9999312541</v>
      </c>
      <c r="K731" s="21">
        <f t="shared" si="379"/>
        <v>3140</v>
      </c>
      <c r="L731" s="24">
        <v>26496.0</v>
      </c>
      <c r="M731" s="24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0" customHeight="1">
      <c r="A732" s="1"/>
      <c r="B732" s="20">
        <v>684.0</v>
      </c>
      <c r="C732" s="20" t="s">
        <v>24</v>
      </c>
      <c r="D732" s="1" t="s">
        <v>99</v>
      </c>
      <c r="E732" s="21">
        <v>3.679989E8</v>
      </c>
      <c r="F732" s="22">
        <v>3.61101205E8</v>
      </c>
      <c r="G732" s="22">
        <v>6893175.0</v>
      </c>
      <c r="H732" s="22">
        <f t="shared" si="376"/>
        <v>367994380</v>
      </c>
      <c r="I732" s="22">
        <f t="shared" si="377"/>
        <v>4520</v>
      </c>
      <c r="J732" s="23">
        <f t="shared" si="378"/>
        <v>0.9999877174</v>
      </c>
      <c r="K732" s="21">
        <f t="shared" si="379"/>
        <v>904</v>
      </c>
      <c r="L732" s="24">
        <v>22817.0</v>
      </c>
      <c r="M732" s="24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0" customHeight="1">
      <c r="A733" s="1"/>
      <c r="B733" s="20">
        <v>684.0</v>
      </c>
      <c r="C733" s="20" t="s">
        <v>25</v>
      </c>
      <c r="D733" s="1" t="s">
        <v>99</v>
      </c>
      <c r="E733" s="21">
        <v>3.61593404E8</v>
      </c>
      <c r="F733" s="22">
        <v>2.60603105E8</v>
      </c>
      <c r="G733" s="22">
        <v>1.00977724E8</v>
      </c>
      <c r="H733" s="22">
        <f t="shared" si="376"/>
        <v>361580829</v>
      </c>
      <c r="I733" s="22">
        <f t="shared" si="377"/>
        <v>12575</v>
      </c>
      <c r="J733" s="23">
        <f t="shared" si="378"/>
        <v>0.9999652234</v>
      </c>
      <c r="K733" s="21">
        <f t="shared" si="379"/>
        <v>2515</v>
      </c>
      <c r="L733" s="25">
        <v>23141.0</v>
      </c>
      <c r="M733" s="25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0" customHeight="1">
      <c r="A734" s="1"/>
      <c r="B734" s="20">
        <v>684.0</v>
      </c>
      <c r="C734" s="20" t="s">
        <v>26</v>
      </c>
      <c r="D734" s="1" t="s">
        <v>99</v>
      </c>
      <c r="E734" s="21">
        <v>3.97171327E8</v>
      </c>
      <c r="F734" s="22">
        <v>2.73157882E8</v>
      </c>
      <c r="G734" s="22">
        <v>1.2400153E8</v>
      </c>
      <c r="H734" s="22">
        <f t="shared" si="376"/>
        <v>397159412</v>
      </c>
      <c r="I734" s="22">
        <f t="shared" si="377"/>
        <v>11915</v>
      </c>
      <c r="J734" s="23">
        <f t="shared" si="378"/>
        <v>0.9999700004</v>
      </c>
      <c r="K734" s="21">
        <f t="shared" si="379"/>
        <v>2383</v>
      </c>
      <c r="L734" s="24">
        <v>16765.12</v>
      </c>
      <c r="M734" s="24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0" customHeight="1">
      <c r="A735" s="1"/>
      <c r="B735" s="20">
        <v>684.0</v>
      </c>
      <c r="C735" s="20" t="s">
        <v>27</v>
      </c>
      <c r="D735" s="1" t="s">
        <v>99</v>
      </c>
      <c r="E735" s="22">
        <v>4.0788703355E8</v>
      </c>
      <c r="F735" s="22">
        <v>4.0731944297E8</v>
      </c>
      <c r="G735" s="22">
        <v>393038.27</v>
      </c>
      <c r="H735" s="22">
        <f t="shared" si="376"/>
        <v>407712481.2</v>
      </c>
      <c r="I735" s="22">
        <f t="shared" si="377"/>
        <v>174552.31</v>
      </c>
      <c r="J735" s="23">
        <f t="shared" si="378"/>
        <v>0.9995720572</v>
      </c>
      <c r="K735" s="21">
        <f t="shared" si="379"/>
        <v>34910.462</v>
      </c>
      <c r="L735" s="24">
        <v>49055.840000000004</v>
      </c>
      <c r="M735" s="24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0" customHeight="1">
      <c r="A736" s="26"/>
      <c r="B736" s="27"/>
      <c r="C736" s="27"/>
      <c r="D736" s="28" t="s">
        <v>28</v>
      </c>
      <c r="E736" s="29">
        <f t="shared" ref="E736:I736" si="380">SUM(E727:E735)/9</f>
        <v>364864871.8</v>
      </c>
      <c r="F736" s="29">
        <f t="shared" si="380"/>
        <v>338110259.2</v>
      </c>
      <c r="G736" s="29">
        <f t="shared" si="380"/>
        <v>26718364.92</v>
      </c>
      <c r="H736" s="29">
        <f t="shared" si="380"/>
        <v>364828624.1</v>
      </c>
      <c r="I736" s="29">
        <f t="shared" si="380"/>
        <v>36247.70111</v>
      </c>
      <c r="J736" s="38">
        <f t="shared" si="378"/>
        <v>0.9999006545</v>
      </c>
      <c r="K736" s="29">
        <f t="shared" ref="K736:L736" si="381">SUM(K727:K735)/9</f>
        <v>7249.540222</v>
      </c>
      <c r="L736" s="31">
        <f t="shared" si="381"/>
        <v>22509.19</v>
      </c>
      <c r="M736" s="31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8.0" customHeight="1">
      <c r="A737" s="26"/>
      <c r="B737" s="27"/>
      <c r="C737" s="27"/>
      <c r="D737" s="28"/>
      <c r="E737" s="29"/>
      <c r="F737" s="29"/>
      <c r="G737" s="29"/>
      <c r="H737" s="29"/>
      <c r="I737" s="29"/>
      <c r="J737" s="38"/>
      <c r="K737" s="29"/>
      <c r="L737" s="31"/>
      <c r="M737" s="31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45.75" customHeight="1">
      <c r="A738" s="8"/>
      <c r="B738" s="9" t="s">
        <v>0</v>
      </c>
      <c r="C738" s="9" t="s">
        <v>1</v>
      </c>
      <c r="D738" s="10" t="s">
        <v>2</v>
      </c>
      <c r="E738" s="11" t="s">
        <v>3</v>
      </c>
      <c r="F738" s="12" t="s">
        <v>4</v>
      </c>
      <c r="G738" s="12" t="s">
        <v>5</v>
      </c>
      <c r="H738" s="13" t="s">
        <v>6</v>
      </c>
      <c r="I738" s="13" t="s">
        <v>7</v>
      </c>
      <c r="J738" s="14" t="s">
        <v>8</v>
      </c>
      <c r="K738" s="13" t="s">
        <v>9</v>
      </c>
      <c r="L738" s="15" t="s">
        <v>10</v>
      </c>
      <c r="M738" s="32"/>
      <c r="N738" s="33"/>
      <c r="O738" s="17"/>
      <c r="P738" s="34"/>
      <c r="Q738" s="17"/>
      <c r="R738" s="18"/>
      <c r="S738" s="19"/>
      <c r="T738" s="8"/>
      <c r="U738" s="8"/>
      <c r="V738" s="8"/>
      <c r="W738" s="8"/>
      <c r="X738" s="8"/>
      <c r="Y738" s="8"/>
      <c r="Z738" s="8"/>
    </row>
    <row r="739" ht="18.0" customHeight="1">
      <c r="A739" s="1"/>
      <c r="B739" s="20">
        <v>691.0</v>
      </c>
      <c r="C739" s="20" t="s">
        <v>15</v>
      </c>
      <c r="D739" s="1" t="s">
        <v>100</v>
      </c>
      <c r="E739" s="21">
        <v>7.21734658E8</v>
      </c>
      <c r="F739" s="22">
        <v>7.11467221E8</v>
      </c>
      <c r="G739" s="22">
        <v>3911049.0</v>
      </c>
      <c r="H739" s="22">
        <f t="shared" ref="H739:H747" si="382">SUM(F739+G739)</f>
        <v>715378270</v>
      </c>
      <c r="I739" s="22">
        <f t="shared" ref="I739:I747" si="383">SUM(E739-H739)</f>
        <v>6356388</v>
      </c>
      <c r="J739" s="23">
        <f t="shared" ref="J739:J748" si="384">SUM(H739/E739)</f>
        <v>0.9911929018</v>
      </c>
      <c r="K739" s="21">
        <f t="shared" ref="K739:K747" si="385">SUM(I739*0.2)</f>
        <v>1271277.6</v>
      </c>
      <c r="L739" s="24">
        <v>2022312.31</v>
      </c>
      <c r="M739" s="24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0" customHeight="1">
      <c r="A740" s="1"/>
      <c r="B740" s="20">
        <v>691.0</v>
      </c>
      <c r="C740" s="20" t="s">
        <v>20</v>
      </c>
      <c r="D740" s="1" t="s">
        <v>100</v>
      </c>
      <c r="E740" s="21">
        <v>7.198806E8</v>
      </c>
      <c r="F740" s="22">
        <v>7.08534E8</v>
      </c>
      <c r="G740" s="22">
        <v>3766266.0</v>
      </c>
      <c r="H740" s="22">
        <f t="shared" si="382"/>
        <v>712300266</v>
      </c>
      <c r="I740" s="22">
        <f t="shared" si="383"/>
        <v>7580334</v>
      </c>
      <c r="J740" s="23">
        <f t="shared" si="384"/>
        <v>0.9894700121</v>
      </c>
      <c r="K740" s="21">
        <f t="shared" si="385"/>
        <v>1516066.8</v>
      </c>
      <c r="L740" s="24">
        <v>2277531.12</v>
      </c>
      <c r="M740" s="24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0" customHeight="1">
      <c r="A741" s="1"/>
      <c r="B741" s="20">
        <v>691.0</v>
      </c>
      <c r="C741" s="20" t="s">
        <v>21</v>
      </c>
      <c r="D741" s="1" t="s">
        <v>100</v>
      </c>
      <c r="E741" s="21">
        <v>7.394835E8</v>
      </c>
      <c r="F741" s="22">
        <v>7.265561E8</v>
      </c>
      <c r="G741" s="22">
        <v>5232200.0</v>
      </c>
      <c r="H741" s="22">
        <f t="shared" si="382"/>
        <v>731788300</v>
      </c>
      <c r="I741" s="22">
        <f t="shared" si="383"/>
        <v>7695200</v>
      </c>
      <c r="J741" s="23">
        <f t="shared" si="384"/>
        <v>0.9895938178</v>
      </c>
      <c r="K741" s="21">
        <f t="shared" si="385"/>
        <v>1539040</v>
      </c>
      <c r="L741" s="24">
        <v>2049596.67</v>
      </c>
      <c r="M741" s="24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0" customHeight="1">
      <c r="A742" s="1"/>
      <c r="B742" s="20">
        <v>691.0</v>
      </c>
      <c r="C742" s="20" t="s">
        <v>22</v>
      </c>
      <c r="D742" s="1" t="s">
        <v>100</v>
      </c>
      <c r="E742" s="21">
        <v>7.464358E8</v>
      </c>
      <c r="F742" s="22">
        <v>7.315633E8</v>
      </c>
      <c r="G742" s="22">
        <v>7880230.0</v>
      </c>
      <c r="H742" s="22">
        <f t="shared" si="382"/>
        <v>739443530</v>
      </c>
      <c r="I742" s="22">
        <f t="shared" si="383"/>
        <v>6992270</v>
      </c>
      <c r="J742" s="23">
        <f t="shared" si="384"/>
        <v>0.9906324563</v>
      </c>
      <c r="K742" s="21">
        <f t="shared" si="385"/>
        <v>1398454</v>
      </c>
      <c r="L742" s="24">
        <v>2237524.17</v>
      </c>
      <c r="M742" s="24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0" customHeight="1">
      <c r="A743" s="1"/>
      <c r="B743" s="20">
        <v>691.0</v>
      </c>
      <c r="C743" s="20" t="s">
        <v>23</v>
      </c>
      <c r="D743" s="1" t="s">
        <v>100</v>
      </c>
      <c r="E743" s="21">
        <v>6.387189E8</v>
      </c>
      <c r="F743" s="22">
        <v>6.242791E8</v>
      </c>
      <c r="G743" s="22">
        <v>6223300.0</v>
      </c>
      <c r="H743" s="22">
        <f t="shared" si="382"/>
        <v>630502400</v>
      </c>
      <c r="I743" s="22">
        <f t="shared" si="383"/>
        <v>8216500</v>
      </c>
      <c r="J743" s="23">
        <f t="shared" si="384"/>
        <v>0.9871359686</v>
      </c>
      <c r="K743" s="21">
        <f t="shared" si="385"/>
        <v>1643300</v>
      </c>
      <c r="L743" s="24">
        <v>1603237.0</v>
      </c>
      <c r="M743" s="24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0" customHeight="1">
      <c r="A744" s="1"/>
      <c r="B744" s="20">
        <v>691.0</v>
      </c>
      <c r="C744" s="20" t="s">
        <v>24</v>
      </c>
      <c r="D744" s="1" t="s">
        <v>100</v>
      </c>
      <c r="E744" s="21">
        <v>9.02366E8</v>
      </c>
      <c r="F744" s="22">
        <v>8.880704E8</v>
      </c>
      <c r="G744" s="22">
        <v>8224500.0</v>
      </c>
      <c r="H744" s="22">
        <f t="shared" si="382"/>
        <v>896294900</v>
      </c>
      <c r="I744" s="22">
        <f t="shared" si="383"/>
        <v>6071100</v>
      </c>
      <c r="J744" s="23">
        <f t="shared" si="384"/>
        <v>0.9932720204</v>
      </c>
      <c r="K744" s="21">
        <f t="shared" si="385"/>
        <v>1214220</v>
      </c>
      <c r="L744" s="24">
        <v>668989.0</v>
      </c>
      <c r="M744" s="24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0" customHeight="1">
      <c r="A745" s="1"/>
      <c r="B745" s="20">
        <v>691.0</v>
      </c>
      <c r="C745" s="20" t="s">
        <v>25</v>
      </c>
      <c r="D745" s="1" t="s">
        <v>100</v>
      </c>
      <c r="E745" s="21">
        <v>8.895359E8</v>
      </c>
      <c r="F745" s="22">
        <v>8.750813E8</v>
      </c>
      <c r="G745" s="22">
        <v>9421000.0</v>
      </c>
      <c r="H745" s="22">
        <f t="shared" si="382"/>
        <v>884502300</v>
      </c>
      <c r="I745" s="22">
        <f t="shared" si="383"/>
        <v>5033600</v>
      </c>
      <c r="J745" s="23">
        <f t="shared" si="384"/>
        <v>0.9943413189</v>
      </c>
      <c r="K745" s="21">
        <f t="shared" si="385"/>
        <v>1006720</v>
      </c>
      <c r="L745" s="25">
        <v>672232.0</v>
      </c>
      <c r="M745" s="25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0" customHeight="1">
      <c r="A746" s="1"/>
      <c r="B746" s="20">
        <v>691.0</v>
      </c>
      <c r="C746" s="20" t="s">
        <v>26</v>
      </c>
      <c r="D746" s="1" t="s">
        <v>100</v>
      </c>
      <c r="E746" s="21">
        <v>9.044006E8</v>
      </c>
      <c r="F746" s="22">
        <v>8.9232615E8</v>
      </c>
      <c r="G746" s="22">
        <v>1.0624755E7</v>
      </c>
      <c r="H746" s="22">
        <f t="shared" si="382"/>
        <v>902950905</v>
      </c>
      <c r="I746" s="22">
        <f t="shared" si="383"/>
        <v>1449695</v>
      </c>
      <c r="J746" s="23">
        <f t="shared" si="384"/>
        <v>0.9983970654</v>
      </c>
      <c r="K746" s="21">
        <f t="shared" si="385"/>
        <v>289939</v>
      </c>
      <c r="L746" s="24">
        <v>651360.18</v>
      </c>
      <c r="M746" s="24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0" customHeight="1">
      <c r="A747" s="1"/>
      <c r="B747" s="20">
        <v>691.0</v>
      </c>
      <c r="C747" s="20" t="s">
        <v>27</v>
      </c>
      <c r="D747" s="1" t="s">
        <v>100</v>
      </c>
      <c r="E747" s="22">
        <v>8.8185734912E8</v>
      </c>
      <c r="F747" s="22">
        <v>8.7216064912E8</v>
      </c>
      <c r="G747" s="22">
        <v>8291955.0</v>
      </c>
      <c r="H747" s="22">
        <f t="shared" si="382"/>
        <v>880452604.1</v>
      </c>
      <c r="I747" s="22">
        <f t="shared" si="383"/>
        <v>1404745</v>
      </c>
      <c r="J747" s="23">
        <f t="shared" si="384"/>
        <v>0.998407061</v>
      </c>
      <c r="K747" s="21">
        <f t="shared" si="385"/>
        <v>280949</v>
      </c>
      <c r="L747" s="24">
        <v>456416.42</v>
      </c>
      <c r="M747" s="24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0" customHeight="1">
      <c r="A748" s="26"/>
      <c r="B748" s="27"/>
      <c r="C748" s="27"/>
      <c r="D748" s="28" t="s">
        <v>28</v>
      </c>
      <c r="E748" s="29">
        <f t="shared" ref="E748:I748" si="386">SUM(E739:E747)/9</f>
        <v>793823700.8</v>
      </c>
      <c r="F748" s="29">
        <f t="shared" si="386"/>
        <v>781115357.8</v>
      </c>
      <c r="G748" s="29">
        <f t="shared" si="386"/>
        <v>7063917.222</v>
      </c>
      <c r="H748" s="29">
        <f t="shared" si="386"/>
        <v>788179275</v>
      </c>
      <c r="I748" s="29">
        <f t="shared" si="386"/>
        <v>5644425.778</v>
      </c>
      <c r="J748" s="30">
        <f t="shared" si="384"/>
        <v>0.9928895726</v>
      </c>
      <c r="K748" s="29">
        <f t="shared" ref="K748:L748" si="387">SUM(K739:K747)/9</f>
        <v>1128885.156</v>
      </c>
      <c r="L748" s="31">
        <f t="shared" si="387"/>
        <v>1404355.43</v>
      </c>
      <c r="M748" s="31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8.0" customHeight="1">
      <c r="A749" s="26"/>
      <c r="B749" s="27"/>
      <c r="C749" s="27"/>
      <c r="D749" s="28"/>
      <c r="E749" s="29"/>
      <c r="F749" s="29"/>
      <c r="G749" s="29"/>
      <c r="H749" s="29"/>
      <c r="I749" s="29"/>
      <c r="J749" s="30"/>
      <c r="K749" s="29"/>
      <c r="L749" s="31"/>
      <c r="M749" s="31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45.75" customHeight="1">
      <c r="A750" s="8"/>
      <c r="B750" s="9" t="s">
        <v>0</v>
      </c>
      <c r="C750" s="9" t="s">
        <v>1</v>
      </c>
      <c r="D750" s="10" t="s">
        <v>2</v>
      </c>
      <c r="E750" s="11" t="s">
        <v>3</v>
      </c>
      <c r="F750" s="12" t="s">
        <v>4</v>
      </c>
      <c r="G750" s="12" t="s">
        <v>5</v>
      </c>
      <c r="H750" s="13" t="s">
        <v>6</v>
      </c>
      <c r="I750" s="13" t="s">
        <v>7</v>
      </c>
      <c r="J750" s="14" t="s">
        <v>8</v>
      </c>
      <c r="K750" s="13" t="s">
        <v>9</v>
      </c>
      <c r="L750" s="15" t="s">
        <v>10</v>
      </c>
      <c r="M750" s="32"/>
      <c r="N750" s="33"/>
      <c r="O750" s="17"/>
      <c r="P750" s="34"/>
      <c r="Q750" s="17"/>
      <c r="R750" s="18"/>
      <c r="S750" s="19"/>
      <c r="T750" s="8"/>
      <c r="U750" s="8"/>
      <c r="V750" s="8"/>
      <c r="W750" s="8"/>
      <c r="X750" s="8"/>
      <c r="Y750" s="8"/>
      <c r="Z750" s="8"/>
    </row>
    <row r="751" ht="18.0" customHeight="1">
      <c r="A751" s="1"/>
      <c r="B751" s="20">
        <v>692.0</v>
      </c>
      <c r="C751" s="20" t="s">
        <v>15</v>
      </c>
      <c r="D751" s="1" t="s">
        <v>101</v>
      </c>
      <c r="E751" s="21">
        <v>2.2235924490000017E7</v>
      </c>
      <c r="F751" s="22">
        <v>1.6856546990000002E7</v>
      </c>
      <c r="G751" s="22">
        <v>4458875.61</v>
      </c>
      <c r="H751" s="22">
        <f t="shared" ref="H751:H759" si="388">SUM(F751+G751)</f>
        <v>21315422.6</v>
      </c>
      <c r="I751" s="22">
        <f t="shared" ref="I751:I759" si="389">SUM(E751-H751)</f>
        <v>920501.89</v>
      </c>
      <c r="J751" s="23">
        <f t="shared" ref="J751:J760" si="390">SUM(H751/E751)</f>
        <v>0.9586029405</v>
      </c>
      <c r="K751" s="21">
        <f t="shared" ref="K751:K759" si="391">SUM(I751*0.2)</f>
        <v>184100.378</v>
      </c>
      <c r="L751" s="24">
        <v>272986.56</v>
      </c>
      <c r="M751" s="24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0" customHeight="1">
      <c r="A752" s="1"/>
      <c r="B752" s="20">
        <v>692.0</v>
      </c>
      <c r="C752" s="20" t="s">
        <v>20</v>
      </c>
      <c r="D752" s="1" t="s">
        <v>101</v>
      </c>
      <c r="E752" s="21">
        <v>2.2503837E7</v>
      </c>
      <c r="F752" s="22">
        <v>1.6835777E7</v>
      </c>
      <c r="G752" s="22">
        <v>4723129.0</v>
      </c>
      <c r="H752" s="22">
        <f t="shared" si="388"/>
        <v>21558906</v>
      </c>
      <c r="I752" s="22">
        <f t="shared" si="389"/>
        <v>944931</v>
      </c>
      <c r="J752" s="23">
        <f t="shared" si="390"/>
        <v>0.9580102273</v>
      </c>
      <c r="K752" s="21">
        <f t="shared" si="391"/>
        <v>188986.2</v>
      </c>
      <c r="L752" s="24">
        <v>335172.33</v>
      </c>
      <c r="M752" s="24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0" customHeight="1">
      <c r="A753" s="1"/>
      <c r="B753" s="20">
        <v>692.0</v>
      </c>
      <c r="C753" s="20" t="s">
        <v>21</v>
      </c>
      <c r="D753" s="1" t="s">
        <v>101</v>
      </c>
      <c r="E753" s="21">
        <v>2.3121497430000003E7</v>
      </c>
      <c r="F753" s="22">
        <v>1.5892338219999999E7</v>
      </c>
      <c r="G753" s="22">
        <v>6318942.0</v>
      </c>
      <c r="H753" s="22">
        <f t="shared" si="388"/>
        <v>22211280.22</v>
      </c>
      <c r="I753" s="22">
        <f t="shared" si="389"/>
        <v>910217.21</v>
      </c>
      <c r="J753" s="23">
        <f t="shared" si="390"/>
        <v>0.9606332932</v>
      </c>
      <c r="K753" s="21">
        <f t="shared" si="391"/>
        <v>182043.442</v>
      </c>
      <c r="L753" s="24">
        <v>602586.26</v>
      </c>
      <c r="M753" s="24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0" customHeight="1">
      <c r="A754" s="1"/>
      <c r="B754" s="20">
        <v>692.0</v>
      </c>
      <c r="C754" s="20" t="s">
        <v>22</v>
      </c>
      <c r="D754" s="1" t="s">
        <v>101</v>
      </c>
      <c r="E754" s="21">
        <v>6979930.84</v>
      </c>
      <c r="F754" s="22">
        <v>424423.29</v>
      </c>
      <c r="G754" s="22">
        <v>6050383.28</v>
      </c>
      <c r="H754" s="22">
        <f t="shared" si="388"/>
        <v>6474806.57</v>
      </c>
      <c r="I754" s="22">
        <f t="shared" si="389"/>
        <v>505124.27</v>
      </c>
      <c r="J754" s="23">
        <f t="shared" si="390"/>
        <v>0.927631909</v>
      </c>
      <c r="K754" s="21">
        <f t="shared" si="391"/>
        <v>101024.854</v>
      </c>
      <c r="L754" s="24">
        <v>775812.26</v>
      </c>
      <c r="M754" s="24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0" customHeight="1">
      <c r="A755" s="1"/>
      <c r="B755" s="20">
        <v>692.0</v>
      </c>
      <c r="C755" s="20" t="s">
        <v>23</v>
      </c>
      <c r="D755" s="1" t="s">
        <v>101</v>
      </c>
      <c r="E755" s="21">
        <v>7126958.0</v>
      </c>
      <c r="F755" s="22">
        <v>482946.0</v>
      </c>
      <c r="G755" s="22">
        <v>5948218.0</v>
      </c>
      <c r="H755" s="22">
        <f t="shared" si="388"/>
        <v>6431164</v>
      </c>
      <c r="I755" s="22">
        <f t="shared" si="389"/>
        <v>695794</v>
      </c>
      <c r="J755" s="23">
        <f t="shared" si="390"/>
        <v>0.9023715307</v>
      </c>
      <c r="K755" s="21">
        <f t="shared" si="391"/>
        <v>139158.8</v>
      </c>
      <c r="L755" s="24">
        <v>354323.0</v>
      </c>
      <c r="M755" s="24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0" customHeight="1">
      <c r="A756" s="1"/>
      <c r="B756" s="20">
        <v>692.0</v>
      </c>
      <c r="C756" s="20" t="s">
        <v>24</v>
      </c>
      <c r="D756" s="1" t="s">
        <v>101</v>
      </c>
      <c r="E756" s="21">
        <v>2.2771947E7</v>
      </c>
      <c r="F756" s="22">
        <v>1.5408038E7</v>
      </c>
      <c r="G756" s="22">
        <v>5875048.0</v>
      </c>
      <c r="H756" s="22">
        <f t="shared" si="388"/>
        <v>21283086</v>
      </c>
      <c r="I756" s="22">
        <f t="shared" si="389"/>
        <v>1488861</v>
      </c>
      <c r="J756" s="23">
        <f t="shared" si="390"/>
        <v>0.9346186341</v>
      </c>
      <c r="K756" s="21">
        <f t="shared" si="391"/>
        <v>297772.2</v>
      </c>
      <c r="L756" s="24">
        <v>1782119.0</v>
      </c>
      <c r="M756" s="24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0" customHeight="1">
      <c r="A757" s="1"/>
      <c r="B757" s="20">
        <v>692.0</v>
      </c>
      <c r="C757" s="20" t="s">
        <v>25</v>
      </c>
      <c r="D757" s="1" t="s">
        <v>101</v>
      </c>
      <c r="E757" s="21">
        <v>2.3364162E7</v>
      </c>
      <c r="F757" s="22">
        <v>1.5804541E7</v>
      </c>
      <c r="G757" s="22">
        <v>6586478.0</v>
      </c>
      <c r="H757" s="22">
        <f t="shared" si="388"/>
        <v>22391019</v>
      </c>
      <c r="I757" s="22">
        <f t="shared" si="389"/>
        <v>973143</v>
      </c>
      <c r="J757" s="23">
        <f t="shared" si="390"/>
        <v>0.958348902</v>
      </c>
      <c r="K757" s="21">
        <f t="shared" si="391"/>
        <v>194628.6</v>
      </c>
      <c r="L757" s="25">
        <v>769232.0</v>
      </c>
      <c r="M757" s="25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0" customHeight="1">
      <c r="A758" s="1"/>
      <c r="B758" s="20">
        <v>692.0</v>
      </c>
      <c r="C758" s="20" t="s">
        <v>26</v>
      </c>
      <c r="D758" s="1" t="s">
        <v>101</v>
      </c>
      <c r="E758" s="21">
        <v>2.3001517E7</v>
      </c>
      <c r="F758" s="22">
        <v>1.7357425E7</v>
      </c>
      <c r="G758" s="22">
        <v>2913679.0</v>
      </c>
      <c r="H758" s="22">
        <f t="shared" si="388"/>
        <v>20271104</v>
      </c>
      <c r="I758" s="22">
        <f t="shared" si="389"/>
        <v>2730413</v>
      </c>
      <c r="J758" s="23">
        <f t="shared" si="390"/>
        <v>0.8812942207</v>
      </c>
      <c r="K758" s="21">
        <f t="shared" si="391"/>
        <v>546082.6</v>
      </c>
      <c r="L758" s="24">
        <v>716543.4700000001</v>
      </c>
      <c r="M758" s="24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0" customHeight="1">
      <c r="A759" s="1"/>
      <c r="B759" s="20">
        <v>692.0</v>
      </c>
      <c r="C759" s="20" t="s">
        <v>27</v>
      </c>
      <c r="D759" s="1" t="s">
        <v>101</v>
      </c>
      <c r="E759" s="22">
        <v>2.447210565E7</v>
      </c>
      <c r="F759" s="22">
        <v>1.787158E7</v>
      </c>
      <c r="G759" s="22">
        <v>1007257.0</v>
      </c>
      <c r="H759" s="22">
        <f t="shared" si="388"/>
        <v>18878837</v>
      </c>
      <c r="I759" s="22">
        <f t="shared" si="389"/>
        <v>5593268.65</v>
      </c>
      <c r="J759" s="23">
        <f t="shared" si="390"/>
        <v>0.7714430981</v>
      </c>
      <c r="K759" s="21">
        <f t="shared" si="391"/>
        <v>1118653.73</v>
      </c>
      <c r="L759" s="24">
        <v>494365.64999999997</v>
      </c>
      <c r="M759" s="2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0" customHeight="1">
      <c r="A760" s="26"/>
      <c r="B760" s="27"/>
      <c r="C760" s="27"/>
      <c r="D760" s="28" t="s">
        <v>28</v>
      </c>
      <c r="E760" s="29">
        <f t="shared" ref="E760:I760" si="392">SUM(E751:E759)/9</f>
        <v>19508653.27</v>
      </c>
      <c r="F760" s="29">
        <f t="shared" si="392"/>
        <v>12992623.94</v>
      </c>
      <c r="G760" s="29">
        <f t="shared" si="392"/>
        <v>4875778.877</v>
      </c>
      <c r="H760" s="29">
        <f t="shared" si="392"/>
        <v>17868402.82</v>
      </c>
      <c r="I760" s="29">
        <f t="shared" si="392"/>
        <v>1640250.447</v>
      </c>
      <c r="J760" s="30">
        <f t="shared" si="390"/>
        <v>0.9159219027</v>
      </c>
      <c r="K760" s="29">
        <f t="shared" ref="K760:L760" si="393">SUM(K751:K759)/9</f>
        <v>328050.0893</v>
      </c>
      <c r="L760" s="31">
        <f t="shared" si="393"/>
        <v>678126.7256</v>
      </c>
      <c r="M760" s="31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8.0" customHeight="1">
      <c r="A761" s="26"/>
      <c r="B761" s="27"/>
      <c r="C761" s="27"/>
      <c r="D761" s="28"/>
      <c r="E761" s="29"/>
      <c r="F761" s="29"/>
      <c r="G761" s="29"/>
      <c r="H761" s="29"/>
      <c r="I761" s="29"/>
      <c r="J761" s="30"/>
      <c r="K761" s="29"/>
      <c r="L761" s="31"/>
      <c r="M761" s="31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45.75" customHeight="1">
      <c r="A762" s="8"/>
      <c r="B762" s="9" t="s">
        <v>0</v>
      </c>
      <c r="C762" s="9" t="s">
        <v>1</v>
      </c>
      <c r="D762" s="10" t="s">
        <v>2</v>
      </c>
      <c r="E762" s="11" t="s">
        <v>3</v>
      </c>
      <c r="F762" s="12" t="s">
        <v>4</v>
      </c>
      <c r="G762" s="12" t="s">
        <v>5</v>
      </c>
      <c r="H762" s="13" t="s">
        <v>6</v>
      </c>
      <c r="I762" s="13" t="s">
        <v>7</v>
      </c>
      <c r="J762" s="14" t="s">
        <v>8</v>
      </c>
      <c r="K762" s="13" t="s">
        <v>9</v>
      </c>
      <c r="L762" s="15" t="s">
        <v>10</v>
      </c>
      <c r="M762" s="32"/>
      <c r="N762" s="33"/>
      <c r="O762" s="17"/>
      <c r="P762" s="34"/>
      <c r="Q762" s="17"/>
      <c r="R762" s="18"/>
      <c r="S762" s="19"/>
      <c r="T762" s="8"/>
      <c r="U762" s="8"/>
      <c r="V762" s="8"/>
      <c r="W762" s="8"/>
      <c r="X762" s="8"/>
      <c r="Y762" s="8"/>
      <c r="Z762" s="8"/>
    </row>
    <row r="763" ht="18.0" customHeight="1">
      <c r="A763" s="1"/>
      <c r="B763" s="20">
        <v>695.0</v>
      </c>
      <c r="C763" s="20" t="s">
        <v>15</v>
      </c>
      <c r="D763" s="1" t="s">
        <v>102</v>
      </c>
      <c r="E763" s="21">
        <v>1205000.0</v>
      </c>
      <c r="F763" s="22">
        <v>1104312.0</v>
      </c>
      <c r="G763" s="22">
        <v>99538.0</v>
      </c>
      <c r="H763" s="22">
        <f t="shared" ref="H763:H771" si="394">SUM(F763+G763)</f>
        <v>1203850</v>
      </c>
      <c r="I763" s="22">
        <f t="shared" ref="I763:I771" si="395">SUM(E763-H763)</f>
        <v>1150</v>
      </c>
      <c r="J763" s="23">
        <f t="shared" ref="J763:J772" si="396">SUM(H763/E763)</f>
        <v>0.9990456432</v>
      </c>
      <c r="K763" s="21">
        <f t="shared" ref="K763:K771" si="397">SUM(I763*0.2)</f>
        <v>230</v>
      </c>
      <c r="L763" s="24">
        <v>9863.76</v>
      </c>
      <c r="M763" s="2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0" customHeight="1">
      <c r="A764" s="1"/>
      <c r="B764" s="20">
        <v>695.0</v>
      </c>
      <c r="C764" s="20" t="s">
        <v>20</v>
      </c>
      <c r="D764" s="1" t="s">
        <v>102</v>
      </c>
      <c r="E764" s="21">
        <v>1205000.0</v>
      </c>
      <c r="F764" s="22">
        <v>1107307.0</v>
      </c>
      <c r="G764" s="22">
        <v>96488.0</v>
      </c>
      <c r="H764" s="22">
        <f t="shared" si="394"/>
        <v>1203795</v>
      </c>
      <c r="I764" s="22">
        <f t="shared" si="395"/>
        <v>1205</v>
      </c>
      <c r="J764" s="23">
        <f t="shared" si="396"/>
        <v>0.999</v>
      </c>
      <c r="K764" s="21">
        <f t="shared" si="397"/>
        <v>241</v>
      </c>
      <c r="L764" s="24">
        <v>4223.47</v>
      </c>
      <c r="M764" s="2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0" customHeight="1">
      <c r="A765" s="1"/>
      <c r="B765" s="20">
        <v>695.0</v>
      </c>
      <c r="C765" s="20" t="s">
        <v>21</v>
      </c>
      <c r="D765" s="1" t="s">
        <v>102</v>
      </c>
      <c r="E765" s="21">
        <v>1202500.0</v>
      </c>
      <c r="F765" s="22">
        <v>1095601.0</v>
      </c>
      <c r="G765" s="22">
        <v>105399.0</v>
      </c>
      <c r="H765" s="22">
        <f t="shared" si="394"/>
        <v>1201000</v>
      </c>
      <c r="I765" s="22">
        <f t="shared" si="395"/>
        <v>1500</v>
      </c>
      <c r="J765" s="23">
        <f t="shared" si="396"/>
        <v>0.9987525988</v>
      </c>
      <c r="K765" s="21">
        <f t="shared" si="397"/>
        <v>300</v>
      </c>
      <c r="L765" s="24">
        <v>6677.910000000001</v>
      </c>
      <c r="M765" s="2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0" customHeight="1">
      <c r="A766" s="1"/>
      <c r="B766" s="20">
        <v>695.0</v>
      </c>
      <c r="C766" s="20" t="s">
        <v>22</v>
      </c>
      <c r="D766" s="1" t="s">
        <v>102</v>
      </c>
      <c r="E766" s="21">
        <v>1117600.0</v>
      </c>
      <c r="F766" s="22">
        <v>1026068.0</v>
      </c>
      <c r="G766" s="22">
        <v>88532.0</v>
      </c>
      <c r="H766" s="22">
        <f t="shared" si="394"/>
        <v>1114600</v>
      </c>
      <c r="I766" s="22">
        <f t="shared" si="395"/>
        <v>3000</v>
      </c>
      <c r="J766" s="23">
        <f t="shared" si="396"/>
        <v>0.9973156764</v>
      </c>
      <c r="K766" s="21">
        <f t="shared" si="397"/>
        <v>600</v>
      </c>
      <c r="L766" s="24">
        <v>0.0</v>
      </c>
      <c r="M766" s="2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0" customHeight="1">
      <c r="A767" s="1"/>
      <c r="B767" s="20">
        <v>695.0</v>
      </c>
      <c r="C767" s="20" t="s">
        <v>23</v>
      </c>
      <c r="D767" s="1" t="s">
        <v>102</v>
      </c>
      <c r="E767" s="21">
        <v>1406200.0</v>
      </c>
      <c r="F767" s="22">
        <v>1324403.0</v>
      </c>
      <c r="G767" s="22">
        <v>76497.0</v>
      </c>
      <c r="H767" s="22">
        <f t="shared" si="394"/>
        <v>1400900</v>
      </c>
      <c r="I767" s="22">
        <f t="shared" si="395"/>
        <v>5300</v>
      </c>
      <c r="J767" s="23">
        <f t="shared" si="396"/>
        <v>0.9962309771</v>
      </c>
      <c r="K767" s="21">
        <f t="shared" si="397"/>
        <v>1060</v>
      </c>
      <c r="L767" s="24">
        <v>26680.0</v>
      </c>
      <c r="M767" s="2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0" customHeight="1">
      <c r="A768" s="1"/>
      <c r="B768" s="20">
        <v>695.0</v>
      </c>
      <c r="C768" s="20" t="s">
        <v>24</v>
      </c>
      <c r="D768" s="1" t="s">
        <v>102</v>
      </c>
      <c r="E768" s="21">
        <v>1058600.0</v>
      </c>
      <c r="F768" s="22">
        <v>979153.0</v>
      </c>
      <c r="G768" s="22">
        <v>75847.0</v>
      </c>
      <c r="H768" s="22">
        <f t="shared" si="394"/>
        <v>1055000</v>
      </c>
      <c r="I768" s="22">
        <f t="shared" si="395"/>
        <v>3600</v>
      </c>
      <c r="J768" s="23">
        <f t="shared" si="396"/>
        <v>0.9965992821</v>
      </c>
      <c r="K768" s="21">
        <f t="shared" si="397"/>
        <v>720</v>
      </c>
      <c r="L768" s="24">
        <v>9720.0</v>
      </c>
      <c r="M768" s="2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0" customHeight="1">
      <c r="A769" s="1"/>
      <c r="B769" s="20">
        <v>695.0</v>
      </c>
      <c r="C769" s="20" t="s">
        <v>25</v>
      </c>
      <c r="D769" s="1" t="s">
        <v>102</v>
      </c>
      <c r="E769" s="21">
        <v>1082200.0</v>
      </c>
      <c r="F769" s="22">
        <v>1004553.0</v>
      </c>
      <c r="G769" s="22">
        <v>71947.0</v>
      </c>
      <c r="H769" s="22">
        <f t="shared" si="394"/>
        <v>1076500</v>
      </c>
      <c r="I769" s="22">
        <f t="shared" si="395"/>
        <v>5700</v>
      </c>
      <c r="J769" s="23">
        <f t="shared" si="396"/>
        <v>0.9947329514</v>
      </c>
      <c r="K769" s="21">
        <f t="shared" si="397"/>
        <v>1140</v>
      </c>
      <c r="L769" s="25">
        <v>18067.0</v>
      </c>
      <c r="M769" s="25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0" customHeight="1">
      <c r="A770" s="1"/>
      <c r="B770" s="20">
        <v>695.0</v>
      </c>
      <c r="C770" s="20" t="s">
        <v>26</v>
      </c>
      <c r="D770" s="1" t="s">
        <v>102</v>
      </c>
      <c r="E770" s="21">
        <v>1114700.0</v>
      </c>
      <c r="F770" s="22">
        <v>1066353.0</v>
      </c>
      <c r="G770" s="22">
        <v>43147.0</v>
      </c>
      <c r="H770" s="22">
        <f t="shared" si="394"/>
        <v>1109500</v>
      </c>
      <c r="I770" s="22">
        <f t="shared" si="395"/>
        <v>5200</v>
      </c>
      <c r="J770" s="23">
        <f t="shared" si="396"/>
        <v>0.9953350677</v>
      </c>
      <c r="K770" s="21">
        <f t="shared" si="397"/>
        <v>1040</v>
      </c>
      <c r="L770" s="24">
        <v>7575.2699999999995</v>
      </c>
      <c r="M770" s="2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0" customHeight="1">
      <c r="A771" s="1"/>
      <c r="B771" s="20">
        <v>695.0</v>
      </c>
      <c r="C771" s="20" t="s">
        <v>27</v>
      </c>
      <c r="D771" s="1" t="s">
        <v>102</v>
      </c>
      <c r="E771" s="22">
        <v>1114700.0</v>
      </c>
      <c r="F771" s="22">
        <v>1063870.0</v>
      </c>
      <c r="G771" s="22">
        <v>48630.0</v>
      </c>
      <c r="H771" s="22">
        <f t="shared" si="394"/>
        <v>1112500</v>
      </c>
      <c r="I771" s="22">
        <f t="shared" si="395"/>
        <v>2200</v>
      </c>
      <c r="J771" s="23">
        <f t="shared" si="396"/>
        <v>0.9980263748</v>
      </c>
      <c r="K771" s="21">
        <f t="shared" si="397"/>
        <v>440</v>
      </c>
      <c r="L771" s="24">
        <v>14500.44</v>
      </c>
      <c r="M771" s="2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0" customHeight="1">
      <c r="A772" s="26"/>
      <c r="B772" s="27"/>
      <c r="C772" s="27"/>
      <c r="D772" s="28" t="s">
        <v>28</v>
      </c>
      <c r="E772" s="29">
        <f t="shared" ref="E772:I772" si="398">SUM(E763:E771)/9</f>
        <v>1167388.889</v>
      </c>
      <c r="F772" s="29">
        <f t="shared" si="398"/>
        <v>1085735.556</v>
      </c>
      <c r="G772" s="29">
        <f t="shared" si="398"/>
        <v>78447.22222</v>
      </c>
      <c r="H772" s="29">
        <f t="shared" si="398"/>
        <v>1164182.778</v>
      </c>
      <c r="I772" s="29">
        <f t="shared" si="398"/>
        <v>3206.111111</v>
      </c>
      <c r="J772" s="30">
        <f t="shared" si="396"/>
        <v>0.9972536049</v>
      </c>
      <c r="K772" s="29">
        <f t="shared" ref="K772:L772" si="399">SUM(K763:K771)/9</f>
        <v>641.2222222</v>
      </c>
      <c r="L772" s="31">
        <f t="shared" si="399"/>
        <v>10811.98333</v>
      </c>
      <c r="M772" s="31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8.0" customHeight="1">
      <c r="A773" s="26"/>
      <c r="B773" s="27"/>
      <c r="C773" s="27"/>
      <c r="D773" s="28"/>
      <c r="E773" s="29"/>
      <c r="F773" s="29"/>
      <c r="G773" s="29"/>
      <c r="H773" s="29"/>
      <c r="I773" s="29"/>
      <c r="J773" s="30"/>
      <c r="K773" s="29"/>
      <c r="L773" s="31"/>
      <c r="M773" s="31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47.25" customHeight="1">
      <c r="A774" s="8"/>
      <c r="B774" s="9" t="s">
        <v>0</v>
      </c>
      <c r="C774" s="9" t="s">
        <v>1</v>
      </c>
      <c r="D774" s="10" t="s">
        <v>103</v>
      </c>
      <c r="E774" s="11" t="s">
        <v>3</v>
      </c>
      <c r="F774" s="12" t="s">
        <v>4</v>
      </c>
      <c r="G774" s="12" t="s">
        <v>5</v>
      </c>
      <c r="H774" s="13" t="s">
        <v>6</v>
      </c>
      <c r="I774" s="13" t="s">
        <v>7</v>
      </c>
      <c r="J774" s="14" t="s">
        <v>8</v>
      </c>
      <c r="K774" s="13" t="s">
        <v>9</v>
      </c>
      <c r="L774" s="15" t="s">
        <v>10</v>
      </c>
      <c r="M774" s="32"/>
      <c r="N774" s="33"/>
      <c r="O774" s="17"/>
      <c r="P774" s="34"/>
      <c r="Q774" s="17"/>
      <c r="R774" s="18"/>
      <c r="S774" s="19"/>
      <c r="T774" s="8"/>
      <c r="U774" s="8"/>
      <c r="V774" s="8"/>
      <c r="W774" s="8"/>
      <c r="X774" s="8"/>
      <c r="Y774" s="8"/>
      <c r="Z774" s="8"/>
    </row>
    <row r="775" ht="21.0" customHeight="1">
      <c r="A775" s="1"/>
      <c r="B775" s="1">
        <v>501.0</v>
      </c>
      <c r="C775" s="20" t="s">
        <v>27</v>
      </c>
      <c r="D775" s="1" t="s">
        <v>104</v>
      </c>
      <c r="E775" s="21">
        <v>4.8321457769999996E7</v>
      </c>
      <c r="F775" s="21">
        <v>4.256587836E7</v>
      </c>
      <c r="G775" s="21">
        <v>725000.0</v>
      </c>
      <c r="H775" s="22">
        <f t="shared" ref="H775:H784" si="400">SUM(F775+G775)</f>
        <v>43290878.36</v>
      </c>
      <c r="I775" s="22">
        <f t="shared" ref="I775:I784" si="401">SUM(E775-H775)</f>
        <v>5030579.41</v>
      </c>
      <c r="J775" s="23">
        <f t="shared" ref="J775:J784" si="402">SUM(H775/E775)</f>
        <v>0.8958934676</v>
      </c>
      <c r="K775" s="21">
        <f t="shared" ref="K775:K784" si="403">SUM(I775*0.2)</f>
        <v>1006115.882</v>
      </c>
      <c r="L775" s="24">
        <v>74324.0</v>
      </c>
      <c r="M775" s="2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1.0" customHeight="1">
      <c r="A776" s="1"/>
      <c r="B776" s="1">
        <v>502.0</v>
      </c>
      <c r="C776" s="20" t="s">
        <v>27</v>
      </c>
      <c r="D776" s="1" t="s">
        <v>105</v>
      </c>
      <c r="E776" s="21">
        <v>3.41133462E8</v>
      </c>
      <c r="F776" s="21">
        <v>3.00970346E8</v>
      </c>
      <c r="G776" s="21">
        <v>1922175.0</v>
      </c>
      <c r="H776" s="22">
        <f t="shared" si="400"/>
        <v>302892521</v>
      </c>
      <c r="I776" s="22">
        <f t="shared" si="401"/>
        <v>38240941</v>
      </c>
      <c r="J776" s="23">
        <f t="shared" si="402"/>
        <v>0.887900352</v>
      </c>
      <c r="K776" s="21">
        <f t="shared" si="403"/>
        <v>7648188.2</v>
      </c>
      <c r="L776" s="24">
        <v>178770.02</v>
      </c>
      <c r="M776" s="2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1.0" customHeight="1">
      <c r="A777" s="1"/>
      <c r="B777" s="1">
        <v>503.0</v>
      </c>
      <c r="C777" s="20" t="s">
        <v>27</v>
      </c>
      <c r="D777" s="1" t="s">
        <v>106</v>
      </c>
      <c r="E777" s="21">
        <v>7.0730032E7</v>
      </c>
      <c r="F777" s="21">
        <v>5.8130019E7</v>
      </c>
      <c r="G777" s="21">
        <v>7602076.0</v>
      </c>
      <c r="H777" s="22">
        <f t="shared" si="400"/>
        <v>65732095</v>
      </c>
      <c r="I777" s="22">
        <f t="shared" si="401"/>
        <v>4997937</v>
      </c>
      <c r="J777" s="23">
        <f t="shared" si="402"/>
        <v>0.9293378377</v>
      </c>
      <c r="K777" s="21">
        <f t="shared" si="403"/>
        <v>999587.4</v>
      </c>
      <c r="L777" s="24">
        <v>36633.0</v>
      </c>
      <c r="M777" s="2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1.0" customHeight="1">
      <c r="A778" s="1"/>
      <c r="B778" s="1">
        <v>504.0</v>
      </c>
      <c r="C778" s="20" t="s">
        <v>27</v>
      </c>
      <c r="D778" s="1" t="s">
        <v>107</v>
      </c>
      <c r="E778" s="21">
        <v>1.1250288167E8</v>
      </c>
      <c r="F778" s="21">
        <v>8.941280192E7</v>
      </c>
      <c r="G778" s="21">
        <v>50463.0</v>
      </c>
      <c r="H778" s="22">
        <f t="shared" si="400"/>
        <v>89463264.92</v>
      </c>
      <c r="I778" s="22">
        <f t="shared" si="401"/>
        <v>23039616.75</v>
      </c>
      <c r="J778" s="23">
        <f t="shared" si="402"/>
        <v>0.7952086524</v>
      </c>
      <c r="K778" s="21">
        <f t="shared" si="403"/>
        <v>4607923.35</v>
      </c>
      <c r="L778" s="24">
        <v>285080.62</v>
      </c>
      <c r="M778" s="2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1.0" customHeight="1">
      <c r="A779" s="1"/>
      <c r="B779" s="1">
        <v>505.0</v>
      </c>
      <c r="C779" s="20" t="s">
        <v>27</v>
      </c>
      <c r="D779" s="1" t="s">
        <v>108</v>
      </c>
      <c r="E779" s="21">
        <v>1.0455092464000003E8</v>
      </c>
      <c r="F779" s="21">
        <v>8.642307938000001E7</v>
      </c>
      <c r="G779" s="21">
        <v>1.203680648E7</v>
      </c>
      <c r="H779" s="22">
        <f t="shared" si="400"/>
        <v>98459885.86</v>
      </c>
      <c r="I779" s="22">
        <f t="shared" si="401"/>
        <v>6091038.78</v>
      </c>
      <c r="J779" s="23">
        <f t="shared" si="402"/>
        <v>0.9417409382</v>
      </c>
      <c r="K779" s="21">
        <f t="shared" si="403"/>
        <v>1218207.756</v>
      </c>
      <c r="L779" s="24">
        <v>211616.97</v>
      </c>
      <c r="M779" s="2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1.0" customHeight="1">
      <c r="A780" s="1"/>
      <c r="B780" s="1">
        <v>506.0</v>
      </c>
      <c r="C780" s="20" t="s">
        <v>27</v>
      </c>
      <c r="D780" s="1" t="s">
        <v>109</v>
      </c>
      <c r="E780" s="21">
        <v>2.9326152E7</v>
      </c>
      <c r="F780" s="21">
        <v>2.4185076E7</v>
      </c>
      <c r="G780" s="21">
        <v>285750.0</v>
      </c>
      <c r="H780" s="22">
        <f t="shared" si="400"/>
        <v>24470826</v>
      </c>
      <c r="I780" s="22">
        <f t="shared" si="401"/>
        <v>4855326</v>
      </c>
      <c r="J780" s="23">
        <f t="shared" si="402"/>
        <v>0.8344369899</v>
      </c>
      <c r="K780" s="21">
        <f t="shared" si="403"/>
        <v>971065.2</v>
      </c>
      <c r="L780" s="24">
        <v>412351.32</v>
      </c>
      <c r="M780" s="2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1.0" customHeight="1">
      <c r="A781" s="1"/>
      <c r="B781" s="1">
        <v>507.0</v>
      </c>
      <c r="C781" s="20" t="s">
        <v>27</v>
      </c>
      <c r="D781" s="1" t="s">
        <v>110</v>
      </c>
      <c r="E781" s="21">
        <v>2.7518372E7</v>
      </c>
      <c r="F781" s="21">
        <v>2.1565547E7</v>
      </c>
      <c r="G781" s="21">
        <v>0.0</v>
      </c>
      <c r="H781" s="22">
        <f t="shared" si="400"/>
        <v>21565547</v>
      </c>
      <c r="I781" s="22">
        <f t="shared" si="401"/>
        <v>5952825</v>
      </c>
      <c r="J781" s="23">
        <f t="shared" si="402"/>
        <v>0.7836781551</v>
      </c>
      <c r="K781" s="21">
        <f t="shared" si="403"/>
        <v>1190565</v>
      </c>
      <c r="L781" s="24">
        <v>1925.0</v>
      </c>
      <c r="M781" s="2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1.0" customHeight="1">
      <c r="A782" s="1"/>
      <c r="B782" s="1">
        <v>508.0</v>
      </c>
      <c r="C782" s="20" t="s">
        <v>27</v>
      </c>
      <c r="D782" s="1" t="s">
        <v>111</v>
      </c>
      <c r="E782" s="21">
        <v>4.41000891E8</v>
      </c>
      <c r="F782" s="21">
        <v>4.08968097E8</v>
      </c>
      <c r="G782" s="21">
        <v>3558592.0</v>
      </c>
      <c r="H782" s="22">
        <f t="shared" si="400"/>
        <v>412526689</v>
      </c>
      <c r="I782" s="22">
        <f t="shared" si="401"/>
        <v>28474202</v>
      </c>
      <c r="J782" s="23">
        <f t="shared" si="402"/>
        <v>0.935432779</v>
      </c>
      <c r="K782" s="21">
        <f t="shared" si="403"/>
        <v>5694840.4</v>
      </c>
      <c r="L782" s="24">
        <v>1.0452643469999999E7</v>
      </c>
      <c r="M782" s="2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1.0" customHeight="1">
      <c r="A783" s="1"/>
      <c r="B783" s="1">
        <v>509.0</v>
      </c>
      <c r="C783" s="20" t="s">
        <v>27</v>
      </c>
      <c r="D783" s="1" t="s">
        <v>112</v>
      </c>
      <c r="E783" s="21">
        <v>1.4789334531999996E8</v>
      </c>
      <c r="F783" s="21">
        <v>1.220304514E8</v>
      </c>
      <c r="G783" s="21">
        <v>5041936.0986</v>
      </c>
      <c r="H783" s="22">
        <f t="shared" si="400"/>
        <v>127072387.5</v>
      </c>
      <c r="I783" s="22">
        <f t="shared" si="401"/>
        <v>20820957.82</v>
      </c>
      <c r="J783" s="23">
        <f t="shared" si="402"/>
        <v>0.8592163983</v>
      </c>
      <c r="K783" s="21">
        <f t="shared" si="403"/>
        <v>4164191.564</v>
      </c>
      <c r="L783" s="24">
        <v>29883.02</v>
      </c>
      <c r="M783" s="24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8.5" customHeight="1">
      <c r="A784" s="1"/>
      <c r="B784" s="1">
        <v>510.0</v>
      </c>
      <c r="C784" s="20" t="s">
        <v>27</v>
      </c>
      <c r="D784" s="1" t="s">
        <v>113</v>
      </c>
      <c r="E784" s="21">
        <v>3.1056755E7</v>
      </c>
      <c r="F784" s="21">
        <v>2.7767928E7</v>
      </c>
      <c r="G784" s="21">
        <v>0.0</v>
      </c>
      <c r="H784" s="22">
        <f t="shared" si="400"/>
        <v>27767928</v>
      </c>
      <c r="I784" s="22">
        <f t="shared" si="401"/>
        <v>3288827</v>
      </c>
      <c r="J784" s="23">
        <f t="shared" si="402"/>
        <v>0.8941026839</v>
      </c>
      <c r="K784" s="21">
        <f t="shared" si="403"/>
        <v>657765.4</v>
      </c>
      <c r="L784" s="24">
        <v>30682.02</v>
      </c>
      <c r="M784" s="24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47.25" customHeight="1">
      <c r="A785" s="8"/>
      <c r="B785" s="9" t="s">
        <v>0</v>
      </c>
      <c r="C785" s="9" t="s">
        <v>1</v>
      </c>
      <c r="D785" s="10" t="s">
        <v>103</v>
      </c>
      <c r="E785" s="11" t="s">
        <v>3</v>
      </c>
      <c r="F785" s="12" t="s">
        <v>4</v>
      </c>
      <c r="G785" s="12" t="s">
        <v>5</v>
      </c>
      <c r="H785" s="13" t="s">
        <v>6</v>
      </c>
      <c r="I785" s="13" t="s">
        <v>7</v>
      </c>
      <c r="J785" s="14" t="s">
        <v>8</v>
      </c>
      <c r="K785" s="13" t="s">
        <v>9</v>
      </c>
      <c r="L785" s="15" t="s">
        <v>10</v>
      </c>
      <c r="M785" s="32"/>
      <c r="N785" s="33"/>
      <c r="O785" s="17"/>
      <c r="P785" s="34"/>
      <c r="Q785" s="17"/>
      <c r="R785" s="18"/>
      <c r="S785" s="19"/>
      <c r="T785" s="8"/>
      <c r="U785" s="8"/>
      <c r="V785" s="8"/>
      <c r="W785" s="8"/>
      <c r="X785" s="8"/>
      <c r="Y785" s="8"/>
      <c r="Z785" s="8"/>
    </row>
    <row r="786" ht="18.75" customHeight="1">
      <c r="A786" s="1"/>
      <c r="B786" s="1">
        <v>511.0</v>
      </c>
      <c r="C786" s="20" t="s">
        <v>27</v>
      </c>
      <c r="D786" s="1" t="s">
        <v>114</v>
      </c>
      <c r="E786" s="21">
        <v>1.1714233858E8</v>
      </c>
      <c r="F786" s="21">
        <v>9.491278589E7</v>
      </c>
      <c r="G786" s="21">
        <v>1002840.0</v>
      </c>
      <c r="H786" s="22">
        <f t="shared" ref="H786:H814" si="404">SUM(F786+G786)</f>
        <v>95915625.89</v>
      </c>
      <c r="I786" s="22">
        <f t="shared" ref="I786:I814" si="405">SUM(E786-H786)</f>
        <v>21226712.69</v>
      </c>
      <c r="J786" s="23">
        <f t="shared" ref="J786:J814" si="406">SUM(H786/E786)</f>
        <v>0.8187955529</v>
      </c>
      <c r="K786" s="21">
        <f t="shared" ref="K786:K814" si="407">SUM(I786*0.2)</f>
        <v>4245342.538</v>
      </c>
      <c r="L786" s="24">
        <v>691460.64</v>
      </c>
      <c r="M786" s="24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1">
        <v>512.0</v>
      </c>
      <c r="C787" s="20" t="s">
        <v>27</v>
      </c>
      <c r="D787" s="1" t="s">
        <v>115</v>
      </c>
      <c r="E787" s="21">
        <v>2.75312781E8</v>
      </c>
      <c r="F787" s="21">
        <v>1.96331245E8</v>
      </c>
      <c r="G787" s="21">
        <v>4208442.0</v>
      </c>
      <c r="H787" s="22">
        <f t="shared" si="404"/>
        <v>200539687</v>
      </c>
      <c r="I787" s="22">
        <f t="shared" si="405"/>
        <v>74773094</v>
      </c>
      <c r="J787" s="23">
        <f t="shared" si="406"/>
        <v>0.7284067462</v>
      </c>
      <c r="K787" s="21">
        <f t="shared" si="407"/>
        <v>14954618.8</v>
      </c>
      <c r="L787" s="24">
        <v>629643.6873366014</v>
      </c>
      <c r="M787" s="24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1">
        <v>513.0</v>
      </c>
      <c r="C788" s="20" t="s">
        <v>27</v>
      </c>
      <c r="D788" s="1" t="s">
        <v>116</v>
      </c>
      <c r="E788" s="21">
        <v>2.7313608E7</v>
      </c>
      <c r="F788" s="21">
        <v>2.1906487E7</v>
      </c>
      <c r="G788" s="21">
        <v>1075064.0</v>
      </c>
      <c r="H788" s="22">
        <f t="shared" si="404"/>
        <v>22981551</v>
      </c>
      <c r="I788" s="22">
        <f t="shared" si="405"/>
        <v>4332057</v>
      </c>
      <c r="J788" s="23">
        <f t="shared" si="406"/>
        <v>0.8413956516</v>
      </c>
      <c r="K788" s="21">
        <f t="shared" si="407"/>
        <v>866411.4</v>
      </c>
      <c r="L788" s="24">
        <v>0.0</v>
      </c>
      <c r="M788" s="24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1">
        <v>514.0</v>
      </c>
      <c r="C789" s="20" t="s">
        <v>27</v>
      </c>
      <c r="D789" s="1" t="s">
        <v>117</v>
      </c>
      <c r="E789" s="21">
        <v>6.7843682E7</v>
      </c>
      <c r="F789" s="21">
        <v>5.4886739E7</v>
      </c>
      <c r="G789" s="21">
        <v>2736392.0</v>
      </c>
      <c r="H789" s="22">
        <f t="shared" si="404"/>
        <v>57623131</v>
      </c>
      <c r="I789" s="22">
        <f t="shared" si="405"/>
        <v>10220551</v>
      </c>
      <c r="J789" s="23">
        <f t="shared" si="406"/>
        <v>0.8493514695</v>
      </c>
      <c r="K789" s="21">
        <f t="shared" si="407"/>
        <v>2044110.2</v>
      </c>
      <c r="L789" s="24">
        <v>358405.05</v>
      </c>
      <c r="M789" s="24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1">
        <v>515.0</v>
      </c>
      <c r="C790" s="20" t="s">
        <v>27</v>
      </c>
      <c r="D790" s="1" t="s">
        <v>118</v>
      </c>
      <c r="E790" s="21">
        <v>3.2299497285441574E7</v>
      </c>
      <c r="F790" s="21">
        <v>2.7841496285441574E7</v>
      </c>
      <c r="G790" s="21">
        <v>4402768.0</v>
      </c>
      <c r="H790" s="22">
        <f t="shared" si="404"/>
        <v>32244264.29</v>
      </c>
      <c r="I790" s="22">
        <f t="shared" si="405"/>
        <v>55233</v>
      </c>
      <c r="J790" s="23">
        <f t="shared" si="406"/>
        <v>0.9982899734</v>
      </c>
      <c r="K790" s="21">
        <f t="shared" si="407"/>
        <v>11046.6</v>
      </c>
      <c r="L790" s="24">
        <v>216561.36</v>
      </c>
      <c r="M790" s="24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1">
        <v>516.0</v>
      </c>
      <c r="C791" s="20" t="s">
        <v>27</v>
      </c>
      <c r="D791" s="1" t="s">
        <v>119</v>
      </c>
      <c r="E791" s="21">
        <v>1.2460715090999998E8</v>
      </c>
      <c r="F791" s="21">
        <v>8.10008112E7</v>
      </c>
      <c r="G791" s="21">
        <v>4071165.0</v>
      </c>
      <c r="H791" s="22">
        <f t="shared" si="404"/>
        <v>85071976.2</v>
      </c>
      <c r="I791" s="22">
        <f t="shared" si="405"/>
        <v>39535174.71</v>
      </c>
      <c r="J791" s="23">
        <f t="shared" si="406"/>
        <v>0.6827214616</v>
      </c>
      <c r="K791" s="21">
        <f t="shared" si="407"/>
        <v>7907034.942</v>
      </c>
      <c r="L791" s="24">
        <v>380139.55000000005</v>
      </c>
      <c r="M791" s="24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1">
        <v>517.0</v>
      </c>
      <c r="C792" s="20" t="s">
        <v>27</v>
      </c>
      <c r="D792" s="1" t="s">
        <v>120</v>
      </c>
      <c r="E792" s="21">
        <v>6.712355023E7</v>
      </c>
      <c r="F792" s="21">
        <v>5.200446395999999E7</v>
      </c>
      <c r="G792" s="21">
        <v>0.0</v>
      </c>
      <c r="H792" s="22">
        <f t="shared" si="404"/>
        <v>52004463.96</v>
      </c>
      <c r="I792" s="22">
        <f t="shared" si="405"/>
        <v>15119086.27</v>
      </c>
      <c r="J792" s="23">
        <f t="shared" si="406"/>
        <v>0.7747573509</v>
      </c>
      <c r="K792" s="21">
        <f t="shared" si="407"/>
        <v>3023817.254</v>
      </c>
      <c r="L792" s="24">
        <v>294308.0</v>
      </c>
      <c r="M792" s="24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1">
        <v>518.0</v>
      </c>
      <c r="C793" s="20" t="s">
        <v>27</v>
      </c>
      <c r="D793" s="1" t="s">
        <v>121</v>
      </c>
      <c r="E793" s="21">
        <v>1.682682906E7</v>
      </c>
      <c r="F793" s="21">
        <v>1.237786942E7</v>
      </c>
      <c r="G793" s="21">
        <v>4423959.64</v>
      </c>
      <c r="H793" s="22">
        <f t="shared" si="404"/>
        <v>16801829.06</v>
      </c>
      <c r="I793" s="22">
        <f t="shared" si="405"/>
        <v>25000</v>
      </c>
      <c r="J793" s="23">
        <f t="shared" si="406"/>
        <v>0.9985142774</v>
      </c>
      <c r="K793" s="21">
        <f t="shared" si="407"/>
        <v>5000</v>
      </c>
      <c r="L793" s="24">
        <v>125959.0</v>
      </c>
      <c r="M793" s="24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1">
        <v>519.0</v>
      </c>
      <c r="C794" s="20" t="s">
        <v>27</v>
      </c>
      <c r="D794" s="1" t="s">
        <v>122</v>
      </c>
      <c r="E794" s="21">
        <v>3.2446651E7</v>
      </c>
      <c r="F794" s="21">
        <v>2.4680498E7</v>
      </c>
      <c r="G794" s="21">
        <v>693465.0</v>
      </c>
      <c r="H794" s="22">
        <f t="shared" si="404"/>
        <v>25373963</v>
      </c>
      <c r="I794" s="22">
        <f t="shared" si="405"/>
        <v>7072688</v>
      </c>
      <c r="J794" s="23">
        <f t="shared" si="406"/>
        <v>0.7820210166</v>
      </c>
      <c r="K794" s="21">
        <f t="shared" si="407"/>
        <v>1414537.6</v>
      </c>
      <c r="L794" s="24">
        <v>212900.0</v>
      </c>
      <c r="M794" s="24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1">
        <v>520.0</v>
      </c>
      <c r="C795" s="20" t="s">
        <v>27</v>
      </c>
      <c r="D795" s="1" t="s">
        <v>123</v>
      </c>
      <c r="E795" s="21">
        <v>4.568055E7</v>
      </c>
      <c r="F795" s="21">
        <v>3.5537525E7</v>
      </c>
      <c r="G795" s="21">
        <v>0.0</v>
      </c>
      <c r="H795" s="22">
        <f t="shared" si="404"/>
        <v>35537525</v>
      </c>
      <c r="I795" s="22">
        <f t="shared" si="405"/>
        <v>10143025</v>
      </c>
      <c r="J795" s="23">
        <f t="shared" si="406"/>
        <v>0.7779574677</v>
      </c>
      <c r="K795" s="21">
        <f t="shared" si="407"/>
        <v>2028605</v>
      </c>
      <c r="L795" s="24">
        <v>31968.89</v>
      </c>
      <c r="M795" s="24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1">
        <v>521.0</v>
      </c>
      <c r="C796" s="20" t="s">
        <v>27</v>
      </c>
      <c r="D796" s="1" t="s">
        <v>124</v>
      </c>
      <c r="E796" s="21">
        <v>2.2981715E7</v>
      </c>
      <c r="F796" s="21">
        <v>2.2447738E7</v>
      </c>
      <c r="G796" s="21">
        <v>516577.0</v>
      </c>
      <c r="H796" s="22">
        <f t="shared" si="404"/>
        <v>22964315</v>
      </c>
      <c r="I796" s="22">
        <f t="shared" si="405"/>
        <v>17400</v>
      </c>
      <c r="J796" s="23">
        <f t="shared" si="406"/>
        <v>0.9992428763</v>
      </c>
      <c r="K796" s="21">
        <f t="shared" si="407"/>
        <v>3480</v>
      </c>
      <c r="L796" s="24">
        <v>2625.2</v>
      </c>
      <c r="M796" s="24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1">
        <v>522.0</v>
      </c>
      <c r="C797" s="20" t="s">
        <v>27</v>
      </c>
      <c r="D797" s="1" t="s">
        <v>125</v>
      </c>
      <c r="E797" s="21">
        <v>1.097220414E8</v>
      </c>
      <c r="F797" s="21">
        <v>8.80644584E7</v>
      </c>
      <c r="G797" s="21">
        <v>7529767.0</v>
      </c>
      <c r="H797" s="22">
        <f t="shared" si="404"/>
        <v>95594225.4</v>
      </c>
      <c r="I797" s="22">
        <f t="shared" si="405"/>
        <v>14127816</v>
      </c>
      <c r="J797" s="23">
        <f t="shared" si="406"/>
        <v>0.8712399458</v>
      </c>
      <c r="K797" s="21">
        <f t="shared" si="407"/>
        <v>2825563.2</v>
      </c>
      <c r="L797" s="24">
        <v>387677.66</v>
      </c>
      <c r="M797" s="24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1">
        <v>523.0</v>
      </c>
      <c r="C798" s="20" t="s">
        <v>27</v>
      </c>
      <c r="D798" s="1" t="s">
        <v>126</v>
      </c>
      <c r="E798" s="21">
        <v>3.999700022E7</v>
      </c>
      <c r="F798" s="41">
        <v>3.2146596689999994E7</v>
      </c>
      <c r="G798" s="21">
        <v>0.0</v>
      </c>
      <c r="H798" s="22">
        <f t="shared" si="404"/>
        <v>32146596.69</v>
      </c>
      <c r="I798" s="22">
        <f t="shared" si="405"/>
        <v>7850403.53</v>
      </c>
      <c r="J798" s="23">
        <f t="shared" si="406"/>
        <v>0.8037251922</v>
      </c>
      <c r="K798" s="21">
        <f t="shared" si="407"/>
        <v>1570080.706</v>
      </c>
      <c r="L798" s="24">
        <v>0.0</v>
      </c>
      <c r="M798" s="24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1">
        <v>524.0</v>
      </c>
      <c r="C799" s="20" t="s">
        <v>27</v>
      </c>
      <c r="D799" s="1" t="s">
        <v>127</v>
      </c>
      <c r="E799" s="21">
        <v>1.50329342E8</v>
      </c>
      <c r="F799" s="21">
        <v>1.31015212E8</v>
      </c>
      <c r="G799" s="21">
        <v>3728782.0</v>
      </c>
      <c r="H799" s="22">
        <f t="shared" si="404"/>
        <v>134743994</v>
      </c>
      <c r="I799" s="22">
        <f t="shared" si="405"/>
        <v>15585348</v>
      </c>
      <c r="J799" s="23">
        <f t="shared" si="406"/>
        <v>0.8963253095</v>
      </c>
      <c r="K799" s="21">
        <f t="shared" si="407"/>
        <v>3117069.6</v>
      </c>
      <c r="L799" s="24">
        <v>1359720.28</v>
      </c>
      <c r="M799" s="24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1">
        <v>525.0</v>
      </c>
      <c r="C800" s="20" t="s">
        <v>27</v>
      </c>
      <c r="D800" s="1" t="s">
        <v>128</v>
      </c>
      <c r="E800" s="21">
        <v>2.18747408E8</v>
      </c>
      <c r="F800" s="21">
        <v>1.62378626E8</v>
      </c>
      <c r="G800" s="21">
        <v>547740.0</v>
      </c>
      <c r="H800" s="22">
        <f t="shared" si="404"/>
        <v>162926366</v>
      </c>
      <c r="I800" s="22">
        <f t="shared" si="405"/>
        <v>55821042</v>
      </c>
      <c r="J800" s="23">
        <f t="shared" si="406"/>
        <v>0.74481507</v>
      </c>
      <c r="K800" s="21">
        <f t="shared" si="407"/>
        <v>11164208.4</v>
      </c>
      <c r="L800" s="24">
        <v>836324.97</v>
      </c>
      <c r="M800" s="24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1">
        <v>526.0</v>
      </c>
      <c r="C801" s="20" t="s">
        <v>27</v>
      </c>
      <c r="D801" s="1" t="s">
        <v>129</v>
      </c>
      <c r="E801" s="21">
        <v>1.0049463734E8</v>
      </c>
      <c r="F801" s="21">
        <v>6.823769651E7</v>
      </c>
      <c r="G801" s="21">
        <v>3.1467263834000003E7</v>
      </c>
      <c r="H801" s="22">
        <f t="shared" si="404"/>
        <v>99704960.34</v>
      </c>
      <c r="I801" s="22">
        <f t="shared" si="405"/>
        <v>789676.996</v>
      </c>
      <c r="J801" s="23">
        <f t="shared" si="406"/>
        <v>0.9921420982</v>
      </c>
      <c r="K801" s="21">
        <f t="shared" si="407"/>
        <v>157935.3992</v>
      </c>
      <c r="L801" s="24">
        <v>57121.009999999995</v>
      </c>
      <c r="M801" s="24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1">
        <v>527.0</v>
      </c>
      <c r="C802" s="20" t="s">
        <v>27</v>
      </c>
      <c r="D802" s="1" t="s">
        <v>130</v>
      </c>
      <c r="E802" s="21">
        <v>6.236975E7</v>
      </c>
      <c r="F802" s="21">
        <v>4.7000516E7</v>
      </c>
      <c r="G802" s="21">
        <v>7177203.0</v>
      </c>
      <c r="H802" s="22">
        <f t="shared" si="404"/>
        <v>54177719</v>
      </c>
      <c r="I802" s="22">
        <f t="shared" si="405"/>
        <v>8192031</v>
      </c>
      <c r="J802" s="23">
        <f t="shared" si="406"/>
        <v>0.8686537785</v>
      </c>
      <c r="K802" s="21">
        <f t="shared" si="407"/>
        <v>1638406.2</v>
      </c>
      <c r="L802" s="24">
        <v>1018486.6299999999</v>
      </c>
      <c r="M802" s="24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1">
        <v>528.0</v>
      </c>
      <c r="C803" s="20" t="s">
        <v>27</v>
      </c>
      <c r="D803" s="1" t="s">
        <v>131</v>
      </c>
      <c r="E803" s="21">
        <v>4.9460393E7</v>
      </c>
      <c r="F803" s="21">
        <v>3.868371E7</v>
      </c>
      <c r="G803" s="21">
        <v>0.0</v>
      </c>
      <c r="H803" s="22">
        <f t="shared" si="404"/>
        <v>38683710</v>
      </c>
      <c r="I803" s="22">
        <f t="shared" si="405"/>
        <v>10776683</v>
      </c>
      <c r="J803" s="23">
        <f t="shared" si="406"/>
        <v>0.7821148934</v>
      </c>
      <c r="K803" s="21">
        <f t="shared" si="407"/>
        <v>2155336.6</v>
      </c>
      <c r="L803" s="24">
        <v>860540.23</v>
      </c>
      <c r="M803" s="24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1">
        <v>529.0</v>
      </c>
      <c r="C804" s="20" t="s">
        <v>27</v>
      </c>
      <c r="D804" s="1" t="s">
        <v>132</v>
      </c>
      <c r="E804" s="21">
        <v>6.2476902E7</v>
      </c>
      <c r="F804" s="21">
        <v>3.7456892E7</v>
      </c>
      <c r="G804" s="21">
        <v>682356.0</v>
      </c>
      <c r="H804" s="22">
        <f t="shared" si="404"/>
        <v>38139248</v>
      </c>
      <c r="I804" s="22">
        <f t="shared" si="405"/>
        <v>24337654</v>
      </c>
      <c r="J804" s="23">
        <f t="shared" si="406"/>
        <v>0.6104535721</v>
      </c>
      <c r="K804" s="21">
        <f t="shared" si="407"/>
        <v>4867530.8</v>
      </c>
      <c r="L804" s="24">
        <v>210754.24</v>
      </c>
      <c r="M804" s="24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1">
        <v>530.0</v>
      </c>
      <c r="C805" s="20" t="s">
        <v>27</v>
      </c>
      <c r="D805" s="1" t="s">
        <v>133</v>
      </c>
      <c r="E805" s="21">
        <v>5.9464687E7</v>
      </c>
      <c r="F805" s="21">
        <v>4.7891731E7</v>
      </c>
      <c r="G805" s="21">
        <v>6905154.0</v>
      </c>
      <c r="H805" s="22">
        <f t="shared" si="404"/>
        <v>54796885</v>
      </c>
      <c r="I805" s="22">
        <f t="shared" si="405"/>
        <v>4667802</v>
      </c>
      <c r="J805" s="23">
        <f t="shared" si="406"/>
        <v>0.9215029586</v>
      </c>
      <c r="K805" s="21">
        <f t="shared" si="407"/>
        <v>933560.4</v>
      </c>
      <c r="L805" s="24">
        <v>150878.58</v>
      </c>
      <c r="M805" s="24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1">
        <v>531.0</v>
      </c>
      <c r="C806" s="20" t="s">
        <v>27</v>
      </c>
      <c r="D806" s="1" t="s">
        <v>134</v>
      </c>
      <c r="E806" s="21">
        <v>2.3499353E7</v>
      </c>
      <c r="F806" s="21">
        <v>1.8385562E7</v>
      </c>
      <c r="G806" s="21">
        <v>427079.0</v>
      </c>
      <c r="H806" s="22">
        <f t="shared" si="404"/>
        <v>18812641</v>
      </c>
      <c r="I806" s="22">
        <f t="shared" si="405"/>
        <v>4686712</v>
      </c>
      <c r="J806" s="23">
        <f t="shared" si="406"/>
        <v>0.8005599558</v>
      </c>
      <c r="K806" s="21">
        <f t="shared" si="407"/>
        <v>937342.4</v>
      </c>
      <c r="L806" s="24">
        <v>1189.69</v>
      </c>
      <c r="M806" s="24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1">
        <v>532.0</v>
      </c>
      <c r="C807" s="20" t="s">
        <v>27</v>
      </c>
      <c r="D807" s="1" t="s">
        <v>135</v>
      </c>
      <c r="E807" s="21">
        <v>1.6424430330999997E8</v>
      </c>
      <c r="F807" s="21">
        <v>1.394288965E8</v>
      </c>
      <c r="G807" s="21">
        <v>1424045.0</v>
      </c>
      <c r="H807" s="22">
        <f t="shared" si="404"/>
        <v>140852941.5</v>
      </c>
      <c r="I807" s="22">
        <f t="shared" si="405"/>
        <v>23391361.81</v>
      </c>
      <c r="J807" s="23">
        <f t="shared" si="406"/>
        <v>0.8575818988</v>
      </c>
      <c r="K807" s="21">
        <f t="shared" si="407"/>
        <v>4678272.362</v>
      </c>
      <c r="L807" s="24">
        <v>1298879.5</v>
      </c>
      <c r="M807" s="24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1">
        <v>533.0</v>
      </c>
      <c r="C808" s="20" t="s">
        <v>27</v>
      </c>
      <c r="D808" s="1" t="s">
        <v>136</v>
      </c>
      <c r="E808" s="21">
        <v>1.9984603E7</v>
      </c>
      <c r="F808" s="21">
        <v>1.5439663E7</v>
      </c>
      <c r="G808" s="21">
        <v>3944916.0</v>
      </c>
      <c r="H808" s="22">
        <f t="shared" si="404"/>
        <v>19384579</v>
      </c>
      <c r="I808" s="22">
        <f t="shared" si="405"/>
        <v>600024</v>
      </c>
      <c r="J808" s="23">
        <f t="shared" si="406"/>
        <v>0.9699756858</v>
      </c>
      <c r="K808" s="21">
        <f t="shared" si="407"/>
        <v>120004.8</v>
      </c>
      <c r="L808" s="24">
        <v>0.0</v>
      </c>
      <c r="M808" s="24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1">
        <v>534.0</v>
      </c>
      <c r="C809" s="20" t="s">
        <v>27</v>
      </c>
      <c r="D809" s="1" t="s">
        <v>137</v>
      </c>
      <c r="E809" s="21">
        <v>1.8581127E7</v>
      </c>
      <c r="F809" s="21">
        <v>1.6358252E7</v>
      </c>
      <c r="G809" s="21">
        <v>0.0</v>
      </c>
      <c r="H809" s="22">
        <f t="shared" si="404"/>
        <v>16358252</v>
      </c>
      <c r="I809" s="22">
        <f t="shared" si="405"/>
        <v>2222875</v>
      </c>
      <c r="J809" s="23">
        <f t="shared" si="406"/>
        <v>0.8803692047</v>
      </c>
      <c r="K809" s="21">
        <f t="shared" si="407"/>
        <v>444575</v>
      </c>
      <c r="L809" s="24">
        <v>0.0</v>
      </c>
      <c r="M809" s="24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1">
        <v>535.0</v>
      </c>
      <c r="C810" s="20" t="s">
        <v>27</v>
      </c>
      <c r="D810" s="1" t="s">
        <v>138</v>
      </c>
      <c r="E810" s="21">
        <v>1.04051702E8</v>
      </c>
      <c r="F810" s="21">
        <v>7.5603783E7</v>
      </c>
      <c r="G810" s="21">
        <v>0.0</v>
      </c>
      <c r="H810" s="22">
        <f t="shared" si="404"/>
        <v>75603783</v>
      </c>
      <c r="I810" s="22">
        <f t="shared" si="405"/>
        <v>28447919</v>
      </c>
      <c r="J810" s="23">
        <f t="shared" si="406"/>
        <v>0.7265982348</v>
      </c>
      <c r="K810" s="21">
        <f t="shared" si="407"/>
        <v>5689583.8</v>
      </c>
      <c r="L810" s="24">
        <v>591168.91</v>
      </c>
      <c r="M810" s="24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1">
        <v>536.0</v>
      </c>
      <c r="C811" s="20" t="s">
        <v>27</v>
      </c>
      <c r="D811" s="1" t="s">
        <v>139</v>
      </c>
      <c r="E811" s="21">
        <v>1.21830671E8</v>
      </c>
      <c r="F811" s="21">
        <v>5.7996356E7</v>
      </c>
      <c r="G811" s="21">
        <v>16580.0</v>
      </c>
      <c r="H811" s="22">
        <f t="shared" si="404"/>
        <v>58012936</v>
      </c>
      <c r="I811" s="22">
        <f t="shared" si="405"/>
        <v>63817735</v>
      </c>
      <c r="J811" s="23">
        <f t="shared" si="406"/>
        <v>0.4761767749</v>
      </c>
      <c r="K811" s="21">
        <f t="shared" si="407"/>
        <v>12763547</v>
      </c>
      <c r="L811" s="24">
        <v>0.0</v>
      </c>
      <c r="M811" s="24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1">
        <v>537.0</v>
      </c>
      <c r="C812" s="20" t="s">
        <v>27</v>
      </c>
      <c r="D812" s="1" t="s">
        <v>140</v>
      </c>
      <c r="E812" s="21">
        <v>4.6849815E7</v>
      </c>
      <c r="F812" s="21">
        <v>2.7387284E7</v>
      </c>
      <c r="G812" s="21">
        <v>389401.0</v>
      </c>
      <c r="H812" s="22">
        <f t="shared" si="404"/>
        <v>27776685</v>
      </c>
      <c r="I812" s="22">
        <f t="shared" si="405"/>
        <v>19073130</v>
      </c>
      <c r="J812" s="23">
        <f t="shared" si="406"/>
        <v>0.5928878268</v>
      </c>
      <c r="K812" s="21">
        <f t="shared" si="407"/>
        <v>3814626</v>
      </c>
      <c r="L812" s="24">
        <v>3394076.8</v>
      </c>
      <c r="M812" s="24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1">
        <v>539.0</v>
      </c>
      <c r="C813" s="20" t="s">
        <v>27</v>
      </c>
      <c r="D813" s="1" t="s">
        <v>141</v>
      </c>
      <c r="E813" s="21">
        <v>109840.54999999999</v>
      </c>
      <c r="F813" s="21">
        <v>4269.35</v>
      </c>
      <c r="G813" s="21">
        <v>0.0</v>
      </c>
      <c r="H813" s="22">
        <f t="shared" si="404"/>
        <v>4269.35</v>
      </c>
      <c r="I813" s="22">
        <f t="shared" si="405"/>
        <v>105571.2</v>
      </c>
      <c r="J813" s="23">
        <f t="shared" si="406"/>
        <v>0.03886861455</v>
      </c>
      <c r="K813" s="21">
        <f t="shared" si="407"/>
        <v>21114.24</v>
      </c>
      <c r="L813" s="24">
        <v>19478.57</v>
      </c>
      <c r="M813" s="24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1">
        <v>540.0</v>
      </c>
      <c r="C814" s="20" t="s">
        <v>27</v>
      </c>
      <c r="D814" s="1" t="s">
        <v>142</v>
      </c>
      <c r="E814" s="21">
        <v>7.143453793625002E7</v>
      </c>
      <c r="F814" s="21">
        <v>5.547867300500001E7</v>
      </c>
      <c r="G814" s="21">
        <v>1.5932570691249996E7</v>
      </c>
      <c r="H814" s="22">
        <f t="shared" si="404"/>
        <v>71411243.7</v>
      </c>
      <c r="I814" s="22">
        <f t="shared" si="405"/>
        <v>23294.24</v>
      </c>
      <c r="J814" s="23">
        <f t="shared" si="406"/>
        <v>0.9996739079</v>
      </c>
      <c r="K814" s="21">
        <f t="shared" si="407"/>
        <v>4658.848</v>
      </c>
      <c r="L814" s="24">
        <v>333183.51</v>
      </c>
      <c r="M814" s="24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0"/>
      <c r="C815" s="20"/>
      <c r="D815" s="1"/>
      <c r="E815" s="21"/>
      <c r="F815" s="22"/>
      <c r="G815" s="22"/>
      <c r="H815" s="22"/>
      <c r="I815" s="22"/>
      <c r="J815" s="23"/>
      <c r="K815" s="21"/>
      <c r="L815" s="24"/>
      <c r="M815" s="24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0"/>
      <c r="C816" s="20"/>
      <c r="D816" s="1"/>
      <c r="E816" s="21"/>
      <c r="F816" s="22"/>
      <c r="G816" s="22"/>
      <c r="H816" s="22"/>
      <c r="I816" s="22"/>
      <c r="J816" s="23"/>
      <c r="K816" s="21"/>
      <c r="L816" s="24"/>
      <c r="M816" s="24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0"/>
      <c r="C817" s="20"/>
      <c r="D817" s="1"/>
      <c r="E817" s="21"/>
      <c r="F817" s="22"/>
      <c r="G817" s="22"/>
      <c r="H817" s="22"/>
      <c r="I817" s="22"/>
      <c r="J817" s="23"/>
      <c r="K817" s="21"/>
      <c r="L817" s="24"/>
      <c r="M817" s="24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0"/>
      <c r="C818" s="20"/>
      <c r="D818" s="1"/>
      <c r="E818" s="21"/>
      <c r="F818" s="22"/>
      <c r="G818" s="22"/>
      <c r="H818" s="22"/>
      <c r="I818" s="22"/>
      <c r="J818" s="23"/>
      <c r="K818" s="21"/>
      <c r="L818" s="24"/>
      <c r="M818" s="24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0"/>
      <c r="C819" s="20"/>
      <c r="D819" s="1"/>
      <c r="E819" s="21"/>
      <c r="F819" s="22"/>
      <c r="G819" s="22"/>
      <c r="H819" s="22"/>
      <c r="I819" s="22"/>
      <c r="J819" s="23"/>
      <c r="K819" s="21"/>
      <c r="L819" s="24"/>
      <c r="M819" s="24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0"/>
      <c r="C820" s="20"/>
      <c r="D820" s="1"/>
      <c r="E820" s="21"/>
      <c r="F820" s="22"/>
      <c r="G820" s="22"/>
      <c r="H820" s="22"/>
      <c r="I820" s="22"/>
      <c r="J820" s="23"/>
      <c r="K820" s="21"/>
      <c r="L820" s="24"/>
      <c r="M820" s="24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0"/>
      <c r="C821" s="20"/>
      <c r="D821" s="1"/>
      <c r="E821" s="21"/>
      <c r="F821" s="22"/>
      <c r="G821" s="22"/>
      <c r="H821" s="22"/>
      <c r="I821" s="22"/>
      <c r="J821" s="23"/>
      <c r="K821" s="21"/>
      <c r="L821" s="24"/>
      <c r="M821" s="24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0"/>
      <c r="C822" s="20"/>
      <c r="D822" s="1"/>
      <c r="E822" s="21"/>
      <c r="F822" s="22"/>
      <c r="G822" s="22"/>
      <c r="H822" s="22"/>
      <c r="I822" s="22"/>
      <c r="J822" s="23"/>
      <c r="K822" s="21"/>
      <c r="L822" s="24"/>
      <c r="M822" s="24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0"/>
      <c r="C823" s="20"/>
      <c r="D823" s="1"/>
      <c r="E823" s="21"/>
      <c r="F823" s="22"/>
      <c r="G823" s="22"/>
      <c r="H823" s="22"/>
      <c r="I823" s="22"/>
      <c r="J823" s="23"/>
      <c r="K823" s="21"/>
      <c r="L823" s="24"/>
      <c r="M823" s="24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0"/>
      <c r="C824" s="20"/>
      <c r="D824" s="1"/>
      <c r="E824" s="21"/>
      <c r="F824" s="22"/>
      <c r="G824" s="22"/>
      <c r="H824" s="22"/>
      <c r="I824" s="22"/>
      <c r="J824" s="23"/>
      <c r="K824" s="21"/>
      <c r="L824" s="24"/>
      <c r="M824" s="24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0"/>
      <c r="C825" s="20"/>
      <c r="D825" s="1"/>
      <c r="E825" s="21"/>
      <c r="F825" s="22"/>
      <c r="G825" s="22"/>
      <c r="H825" s="22"/>
      <c r="I825" s="22"/>
      <c r="J825" s="23"/>
      <c r="K825" s="21"/>
      <c r="L825" s="24"/>
      <c r="M825" s="24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0"/>
      <c r="C826" s="20"/>
      <c r="D826" s="1"/>
      <c r="E826" s="21"/>
      <c r="F826" s="22"/>
      <c r="G826" s="22"/>
      <c r="H826" s="22"/>
      <c r="I826" s="22"/>
      <c r="J826" s="23"/>
      <c r="K826" s="21"/>
      <c r="L826" s="24"/>
      <c r="M826" s="24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0"/>
      <c r="C827" s="20"/>
      <c r="D827" s="1"/>
      <c r="E827" s="21"/>
      <c r="F827" s="22"/>
      <c r="G827" s="22"/>
      <c r="H827" s="22"/>
      <c r="I827" s="22"/>
      <c r="J827" s="23"/>
      <c r="K827" s="21"/>
      <c r="L827" s="24"/>
      <c r="M827" s="24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0"/>
      <c r="C828" s="20"/>
      <c r="D828" s="1"/>
      <c r="E828" s="21"/>
      <c r="F828" s="22"/>
      <c r="G828" s="22"/>
      <c r="H828" s="22"/>
      <c r="I828" s="22"/>
      <c r="J828" s="23"/>
      <c r="K828" s="21"/>
      <c r="L828" s="24"/>
      <c r="M828" s="24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0"/>
      <c r="C829" s="20"/>
      <c r="D829" s="1"/>
      <c r="E829" s="21"/>
      <c r="F829" s="22"/>
      <c r="G829" s="22"/>
      <c r="H829" s="22"/>
      <c r="I829" s="22"/>
      <c r="J829" s="23"/>
      <c r="K829" s="21"/>
      <c r="L829" s="24"/>
      <c r="M829" s="24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0"/>
      <c r="C830" s="20"/>
      <c r="D830" s="1"/>
      <c r="E830" s="21"/>
      <c r="F830" s="22"/>
      <c r="G830" s="22"/>
      <c r="H830" s="22"/>
      <c r="I830" s="22"/>
      <c r="J830" s="23"/>
      <c r="K830" s="21"/>
      <c r="L830" s="24"/>
      <c r="M830" s="24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0"/>
      <c r="C831" s="20"/>
      <c r="D831" s="1"/>
      <c r="E831" s="21"/>
      <c r="F831" s="22"/>
      <c r="G831" s="22"/>
      <c r="H831" s="22"/>
      <c r="I831" s="22"/>
      <c r="J831" s="23"/>
      <c r="K831" s="21"/>
      <c r="L831" s="24"/>
      <c r="M831" s="24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0"/>
      <c r="C832" s="20"/>
      <c r="D832" s="1"/>
      <c r="E832" s="21"/>
      <c r="F832" s="22"/>
      <c r="G832" s="22"/>
      <c r="H832" s="22"/>
      <c r="I832" s="22"/>
      <c r="J832" s="23"/>
      <c r="K832" s="21"/>
      <c r="L832" s="24"/>
      <c r="M832" s="24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0"/>
      <c r="C833" s="20"/>
      <c r="D833" s="1"/>
      <c r="E833" s="21"/>
      <c r="F833" s="22"/>
      <c r="G833" s="22"/>
      <c r="H833" s="22"/>
      <c r="I833" s="22"/>
      <c r="J833" s="23"/>
      <c r="K833" s="21"/>
      <c r="L833" s="24"/>
      <c r="M833" s="24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0"/>
      <c r="C834" s="20"/>
      <c r="D834" s="1"/>
      <c r="E834" s="21"/>
      <c r="F834" s="22"/>
      <c r="G834" s="22"/>
      <c r="H834" s="22"/>
      <c r="I834" s="22"/>
      <c r="J834" s="23"/>
      <c r="K834" s="21"/>
      <c r="L834" s="24"/>
      <c r="M834" s="24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0"/>
      <c r="C835" s="20"/>
      <c r="D835" s="1"/>
      <c r="E835" s="21"/>
      <c r="F835" s="22"/>
      <c r="G835" s="22"/>
      <c r="H835" s="22"/>
      <c r="I835" s="22"/>
      <c r="J835" s="23"/>
      <c r="K835" s="21"/>
      <c r="L835" s="24"/>
      <c r="M835" s="24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0"/>
      <c r="C836" s="20"/>
      <c r="D836" s="1"/>
      <c r="E836" s="21"/>
      <c r="F836" s="22"/>
      <c r="G836" s="22"/>
      <c r="H836" s="22"/>
      <c r="I836" s="22"/>
      <c r="J836" s="23"/>
      <c r="K836" s="21"/>
      <c r="L836" s="24"/>
      <c r="M836" s="24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0"/>
      <c r="C837" s="20"/>
      <c r="D837" s="1"/>
      <c r="E837" s="21"/>
      <c r="F837" s="22"/>
      <c r="G837" s="22"/>
      <c r="H837" s="22"/>
      <c r="I837" s="22"/>
      <c r="J837" s="23"/>
      <c r="K837" s="21"/>
      <c r="L837" s="24"/>
      <c r="M837" s="24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0"/>
      <c r="C838" s="20"/>
      <c r="D838" s="1"/>
      <c r="E838" s="21"/>
      <c r="F838" s="22"/>
      <c r="G838" s="22"/>
      <c r="H838" s="22"/>
      <c r="I838" s="22"/>
      <c r="J838" s="23"/>
      <c r="K838" s="21"/>
      <c r="L838" s="24"/>
      <c r="M838" s="24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0"/>
      <c r="C839" s="20"/>
      <c r="D839" s="1"/>
      <c r="E839" s="21"/>
      <c r="F839" s="22"/>
      <c r="G839" s="22"/>
      <c r="H839" s="22"/>
      <c r="I839" s="22"/>
      <c r="J839" s="23"/>
      <c r="K839" s="21"/>
      <c r="L839" s="24"/>
      <c r="M839" s="24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0"/>
      <c r="C840" s="20"/>
      <c r="D840" s="1"/>
      <c r="E840" s="21"/>
      <c r="F840" s="22"/>
      <c r="G840" s="22"/>
      <c r="H840" s="22"/>
      <c r="I840" s="22"/>
      <c r="J840" s="23"/>
      <c r="K840" s="21"/>
      <c r="L840" s="24"/>
      <c r="M840" s="24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0"/>
      <c r="C841" s="20"/>
      <c r="D841" s="1"/>
      <c r="E841" s="21"/>
      <c r="F841" s="22"/>
      <c r="G841" s="22"/>
      <c r="H841" s="22"/>
      <c r="I841" s="22"/>
      <c r="J841" s="23"/>
      <c r="K841" s="21"/>
      <c r="L841" s="24"/>
      <c r="M841" s="24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0"/>
      <c r="C842" s="20"/>
      <c r="D842" s="1"/>
      <c r="E842" s="21"/>
      <c r="F842" s="22"/>
      <c r="G842" s="22"/>
      <c r="H842" s="22"/>
      <c r="I842" s="22"/>
      <c r="J842" s="23"/>
      <c r="K842" s="21"/>
      <c r="L842" s="24"/>
      <c r="M842" s="24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0"/>
      <c r="C843" s="20"/>
      <c r="D843" s="1"/>
      <c r="E843" s="21"/>
      <c r="F843" s="22"/>
      <c r="G843" s="22"/>
      <c r="H843" s="22"/>
      <c r="I843" s="22"/>
      <c r="J843" s="23"/>
      <c r="K843" s="21"/>
      <c r="L843" s="24"/>
      <c r="M843" s="24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0"/>
      <c r="C844" s="20"/>
      <c r="D844" s="1"/>
      <c r="E844" s="21"/>
      <c r="F844" s="22"/>
      <c r="G844" s="22"/>
      <c r="H844" s="22"/>
      <c r="I844" s="22"/>
      <c r="J844" s="23"/>
      <c r="K844" s="21"/>
      <c r="L844" s="24"/>
      <c r="M844" s="24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0"/>
      <c r="C845" s="20"/>
      <c r="D845" s="1"/>
      <c r="E845" s="21"/>
      <c r="F845" s="22"/>
      <c r="G845" s="22"/>
      <c r="H845" s="22"/>
      <c r="I845" s="22"/>
      <c r="J845" s="23"/>
      <c r="K845" s="21"/>
      <c r="L845" s="24"/>
      <c r="M845" s="24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0"/>
      <c r="C846" s="20"/>
      <c r="D846" s="1"/>
      <c r="E846" s="21"/>
      <c r="F846" s="22"/>
      <c r="G846" s="22"/>
      <c r="H846" s="22"/>
      <c r="I846" s="22"/>
      <c r="J846" s="23"/>
      <c r="K846" s="21"/>
      <c r="L846" s="24"/>
      <c r="M846" s="24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0"/>
      <c r="C847" s="20"/>
      <c r="D847" s="1"/>
      <c r="E847" s="21"/>
      <c r="F847" s="22"/>
      <c r="G847" s="22"/>
      <c r="H847" s="22"/>
      <c r="I847" s="22"/>
      <c r="J847" s="23"/>
      <c r="K847" s="21"/>
      <c r="L847" s="24"/>
      <c r="M847" s="24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0"/>
      <c r="C848" s="20"/>
      <c r="D848" s="1"/>
      <c r="E848" s="21"/>
      <c r="F848" s="22"/>
      <c r="G848" s="22"/>
      <c r="H848" s="22"/>
      <c r="I848" s="22"/>
      <c r="J848" s="23"/>
      <c r="K848" s="21"/>
      <c r="L848" s="24"/>
      <c r="M848" s="24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0"/>
      <c r="C849" s="20"/>
      <c r="D849" s="1"/>
      <c r="E849" s="21"/>
      <c r="F849" s="22"/>
      <c r="G849" s="22"/>
      <c r="H849" s="22"/>
      <c r="I849" s="22"/>
      <c r="J849" s="23"/>
      <c r="K849" s="21"/>
      <c r="L849" s="24"/>
      <c r="M849" s="24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0"/>
      <c r="C850" s="20"/>
      <c r="D850" s="1"/>
      <c r="E850" s="21"/>
      <c r="F850" s="22"/>
      <c r="G850" s="22"/>
      <c r="H850" s="22"/>
      <c r="I850" s="22"/>
      <c r="J850" s="23"/>
      <c r="K850" s="21"/>
      <c r="L850" s="24"/>
      <c r="M850" s="24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0"/>
      <c r="C851" s="20"/>
      <c r="D851" s="1"/>
      <c r="E851" s="21"/>
      <c r="F851" s="22"/>
      <c r="G851" s="22"/>
      <c r="H851" s="22"/>
      <c r="I851" s="22"/>
      <c r="J851" s="23"/>
      <c r="K851" s="21"/>
      <c r="L851" s="24"/>
      <c r="M851" s="24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0"/>
      <c r="C852" s="20"/>
      <c r="D852" s="1"/>
      <c r="E852" s="21"/>
      <c r="F852" s="22"/>
      <c r="G852" s="22"/>
      <c r="H852" s="22"/>
      <c r="I852" s="22"/>
      <c r="J852" s="23"/>
      <c r="K852" s="21"/>
      <c r="L852" s="24"/>
      <c r="M852" s="24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0"/>
      <c r="C853" s="20"/>
      <c r="D853" s="1"/>
      <c r="E853" s="21"/>
      <c r="F853" s="22"/>
      <c r="G853" s="22"/>
      <c r="H853" s="22"/>
      <c r="I853" s="22"/>
      <c r="J853" s="23"/>
      <c r="K853" s="21"/>
      <c r="L853" s="24"/>
      <c r="M853" s="24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0"/>
      <c r="C854" s="20"/>
      <c r="D854" s="1"/>
      <c r="E854" s="21"/>
      <c r="F854" s="22"/>
      <c r="G854" s="22"/>
      <c r="H854" s="22"/>
      <c r="I854" s="22"/>
      <c r="J854" s="23"/>
      <c r="K854" s="21"/>
      <c r="L854" s="24"/>
      <c r="M854" s="24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0"/>
      <c r="C855" s="20"/>
      <c r="D855" s="1"/>
      <c r="E855" s="21"/>
      <c r="F855" s="22"/>
      <c r="G855" s="22"/>
      <c r="H855" s="22"/>
      <c r="I855" s="22"/>
      <c r="J855" s="23"/>
      <c r="K855" s="21"/>
      <c r="L855" s="24"/>
      <c r="M855" s="24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0"/>
      <c r="C856" s="20"/>
      <c r="D856" s="1"/>
      <c r="E856" s="21"/>
      <c r="F856" s="22"/>
      <c r="G856" s="22"/>
      <c r="H856" s="22"/>
      <c r="I856" s="22"/>
      <c r="J856" s="23"/>
      <c r="K856" s="21"/>
      <c r="L856" s="24"/>
      <c r="M856" s="24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0"/>
      <c r="C857" s="20"/>
      <c r="D857" s="1"/>
      <c r="E857" s="21"/>
      <c r="F857" s="22"/>
      <c r="G857" s="22"/>
      <c r="H857" s="22"/>
      <c r="I857" s="22"/>
      <c r="J857" s="23"/>
      <c r="K857" s="21"/>
      <c r="L857" s="24"/>
      <c r="M857" s="24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0"/>
      <c r="C858" s="20"/>
      <c r="D858" s="1"/>
      <c r="E858" s="21"/>
      <c r="F858" s="22"/>
      <c r="G858" s="22"/>
      <c r="H858" s="22"/>
      <c r="I858" s="22"/>
      <c r="J858" s="23"/>
      <c r="K858" s="21"/>
      <c r="L858" s="24"/>
      <c r="M858" s="24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0"/>
      <c r="C859" s="20"/>
      <c r="D859" s="1"/>
      <c r="E859" s="21"/>
      <c r="F859" s="22"/>
      <c r="G859" s="22"/>
      <c r="H859" s="22"/>
      <c r="I859" s="22"/>
      <c r="J859" s="23"/>
      <c r="K859" s="21"/>
      <c r="L859" s="24"/>
      <c r="M859" s="24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0"/>
      <c r="C860" s="20"/>
      <c r="D860" s="1"/>
      <c r="E860" s="21"/>
      <c r="F860" s="22"/>
      <c r="G860" s="22"/>
      <c r="H860" s="22"/>
      <c r="I860" s="22"/>
      <c r="J860" s="23"/>
      <c r="K860" s="21"/>
      <c r="L860" s="24"/>
      <c r="M860" s="24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0"/>
      <c r="C861" s="20"/>
      <c r="D861" s="1"/>
      <c r="E861" s="21"/>
      <c r="F861" s="22"/>
      <c r="G861" s="22"/>
      <c r="H861" s="22"/>
      <c r="I861" s="22"/>
      <c r="J861" s="23"/>
      <c r="K861" s="21"/>
      <c r="L861" s="24"/>
      <c r="M861" s="24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0"/>
      <c r="C862" s="20"/>
      <c r="D862" s="1"/>
      <c r="E862" s="21"/>
      <c r="F862" s="22"/>
      <c r="G862" s="22"/>
      <c r="H862" s="22"/>
      <c r="I862" s="22"/>
      <c r="J862" s="23"/>
      <c r="K862" s="21"/>
      <c r="L862" s="24"/>
      <c r="M862" s="24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0"/>
      <c r="C863" s="20"/>
      <c r="D863" s="1"/>
      <c r="E863" s="21"/>
      <c r="F863" s="22"/>
      <c r="G863" s="22"/>
      <c r="H863" s="22"/>
      <c r="I863" s="22"/>
      <c r="J863" s="23"/>
      <c r="K863" s="21"/>
      <c r="L863" s="24"/>
      <c r="M863" s="24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0"/>
      <c r="C864" s="20"/>
      <c r="D864" s="1"/>
      <c r="E864" s="21"/>
      <c r="F864" s="22"/>
      <c r="G864" s="22"/>
      <c r="H864" s="22"/>
      <c r="I864" s="22"/>
      <c r="J864" s="23"/>
      <c r="K864" s="21"/>
      <c r="L864" s="24"/>
      <c r="M864" s="24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0"/>
      <c r="C865" s="20"/>
      <c r="D865" s="1"/>
      <c r="E865" s="21"/>
      <c r="F865" s="22"/>
      <c r="G865" s="22"/>
      <c r="H865" s="22"/>
      <c r="I865" s="22"/>
      <c r="J865" s="23"/>
      <c r="K865" s="21"/>
      <c r="L865" s="24"/>
      <c r="M865" s="24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0"/>
      <c r="C866" s="20"/>
      <c r="D866" s="1"/>
      <c r="E866" s="21"/>
      <c r="F866" s="22"/>
      <c r="G866" s="22"/>
      <c r="H866" s="22"/>
      <c r="I866" s="22"/>
      <c r="J866" s="23"/>
      <c r="K866" s="21"/>
      <c r="L866" s="24"/>
      <c r="M866" s="24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0"/>
      <c r="C867" s="20"/>
      <c r="D867" s="1"/>
      <c r="E867" s="21"/>
      <c r="F867" s="22"/>
      <c r="G867" s="22"/>
      <c r="H867" s="22"/>
      <c r="I867" s="22"/>
      <c r="J867" s="23"/>
      <c r="K867" s="21"/>
      <c r="L867" s="24"/>
      <c r="M867" s="24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0"/>
      <c r="C868" s="20"/>
      <c r="D868" s="1"/>
      <c r="E868" s="21"/>
      <c r="F868" s="22"/>
      <c r="G868" s="22"/>
      <c r="H868" s="22"/>
      <c r="I868" s="22"/>
      <c r="J868" s="23"/>
      <c r="K868" s="21"/>
      <c r="L868" s="24"/>
      <c r="M868" s="24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0"/>
      <c r="C869" s="20"/>
      <c r="D869" s="1"/>
      <c r="E869" s="21"/>
      <c r="F869" s="22"/>
      <c r="G869" s="22"/>
      <c r="H869" s="22"/>
      <c r="I869" s="22"/>
      <c r="J869" s="23"/>
      <c r="K869" s="21"/>
      <c r="L869" s="24"/>
      <c r="M869" s="24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0"/>
      <c r="C870" s="20"/>
      <c r="D870" s="1"/>
      <c r="E870" s="21"/>
      <c r="F870" s="22"/>
      <c r="G870" s="22"/>
      <c r="H870" s="22"/>
      <c r="I870" s="22"/>
      <c r="J870" s="23"/>
      <c r="K870" s="21"/>
      <c r="L870" s="24"/>
      <c r="M870" s="24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0"/>
      <c r="C871" s="20"/>
      <c r="D871" s="1"/>
      <c r="E871" s="21"/>
      <c r="F871" s="22"/>
      <c r="G871" s="22"/>
      <c r="H871" s="22"/>
      <c r="I871" s="22"/>
      <c r="J871" s="23"/>
      <c r="K871" s="21"/>
      <c r="L871" s="24"/>
      <c r="M871" s="24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0"/>
      <c r="C872" s="20"/>
      <c r="D872" s="1"/>
      <c r="E872" s="21"/>
      <c r="F872" s="22"/>
      <c r="G872" s="22"/>
      <c r="H872" s="22"/>
      <c r="I872" s="22"/>
      <c r="J872" s="23"/>
      <c r="K872" s="21"/>
      <c r="L872" s="24"/>
      <c r="M872" s="24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0"/>
      <c r="C873" s="20"/>
      <c r="D873" s="1"/>
      <c r="E873" s="21"/>
      <c r="F873" s="22"/>
      <c r="G873" s="22"/>
      <c r="H873" s="22"/>
      <c r="I873" s="22"/>
      <c r="J873" s="23"/>
      <c r="K873" s="21"/>
      <c r="L873" s="24"/>
      <c r="M873" s="24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0"/>
      <c r="C874" s="20"/>
      <c r="D874" s="1"/>
      <c r="E874" s="21"/>
      <c r="F874" s="22"/>
      <c r="G874" s="22"/>
      <c r="H874" s="22"/>
      <c r="I874" s="22"/>
      <c r="J874" s="23"/>
      <c r="K874" s="21"/>
      <c r="L874" s="24"/>
      <c r="M874" s="24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0"/>
      <c r="C875" s="20"/>
      <c r="D875" s="1"/>
      <c r="E875" s="21"/>
      <c r="F875" s="22"/>
      <c r="G875" s="22"/>
      <c r="H875" s="22"/>
      <c r="I875" s="22"/>
      <c r="J875" s="23"/>
      <c r="K875" s="21"/>
      <c r="L875" s="24"/>
      <c r="M875" s="24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0"/>
      <c r="C876" s="20"/>
      <c r="D876" s="1"/>
      <c r="E876" s="21"/>
      <c r="F876" s="22"/>
      <c r="G876" s="22"/>
      <c r="H876" s="22"/>
      <c r="I876" s="22"/>
      <c r="J876" s="23"/>
      <c r="K876" s="21"/>
      <c r="L876" s="24"/>
      <c r="M876" s="24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0"/>
      <c r="C877" s="20"/>
      <c r="D877" s="1"/>
      <c r="E877" s="21"/>
      <c r="F877" s="22"/>
      <c r="G877" s="22"/>
      <c r="H877" s="22"/>
      <c r="I877" s="22"/>
      <c r="J877" s="23"/>
      <c r="K877" s="21"/>
      <c r="L877" s="24"/>
      <c r="M877" s="24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0"/>
      <c r="C878" s="20"/>
      <c r="D878" s="1"/>
      <c r="E878" s="21"/>
      <c r="F878" s="22"/>
      <c r="G878" s="22"/>
      <c r="H878" s="22"/>
      <c r="I878" s="22"/>
      <c r="J878" s="23"/>
      <c r="K878" s="21"/>
      <c r="L878" s="24"/>
      <c r="M878" s="24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0"/>
      <c r="C879" s="20"/>
      <c r="D879" s="1"/>
      <c r="E879" s="21"/>
      <c r="F879" s="22"/>
      <c r="G879" s="22"/>
      <c r="H879" s="22"/>
      <c r="I879" s="22"/>
      <c r="J879" s="23"/>
      <c r="K879" s="21"/>
      <c r="L879" s="24"/>
      <c r="M879" s="24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0"/>
      <c r="C880" s="20"/>
      <c r="D880" s="1"/>
      <c r="E880" s="21"/>
      <c r="F880" s="22"/>
      <c r="G880" s="22"/>
      <c r="H880" s="22"/>
      <c r="I880" s="22"/>
      <c r="J880" s="23"/>
      <c r="K880" s="21"/>
      <c r="L880" s="24"/>
      <c r="M880" s="24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0"/>
      <c r="C881" s="20"/>
      <c r="D881" s="1"/>
      <c r="E881" s="21"/>
      <c r="F881" s="22"/>
      <c r="G881" s="22"/>
      <c r="H881" s="22"/>
      <c r="I881" s="22"/>
      <c r="J881" s="23"/>
      <c r="K881" s="21"/>
      <c r="L881" s="24"/>
      <c r="M881" s="24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0"/>
      <c r="C882" s="20"/>
      <c r="D882" s="1"/>
      <c r="E882" s="21"/>
      <c r="F882" s="22"/>
      <c r="G882" s="22"/>
      <c r="H882" s="22"/>
      <c r="I882" s="22"/>
      <c r="J882" s="23"/>
      <c r="K882" s="21"/>
      <c r="L882" s="24"/>
      <c r="M882" s="24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0"/>
      <c r="C883" s="20"/>
      <c r="D883" s="1"/>
      <c r="E883" s="21"/>
      <c r="F883" s="22"/>
      <c r="G883" s="22"/>
      <c r="H883" s="22"/>
      <c r="I883" s="22"/>
      <c r="J883" s="23"/>
      <c r="K883" s="21"/>
      <c r="L883" s="24"/>
      <c r="M883" s="24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0"/>
      <c r="C884" s="20"/>
      <c r="D884" s="1"/>
      <c r="E884" s="21"/>
      <c r="F884" s="22"/>
      <c r="G884" s="22"/>
      <c r="H884" s="22"/>
      <c r="I884" s="22"/>
      <c r="J884" s="23"/>
      <c r="K884" s="21"/>
      <c r="L884" s="24"/>
      <c r="M884" s="24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0"/>
      <c r="C885" s="20"/>
      <c r="D885" s="1"/>
      <c r="E885" s="21"/>
      <c r="F885" s="22"/>
      <c r="G885" s="22"/>
      <c r="H885" s="22"/>
      <c r="I885" s="22"/>
      <c r="J885" s="23"/>
      <c r="K885" s="21"/>
      <c r="L885" s="24"/>
      <c r="M885" s="24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0"/>
      <c r="C886" s="20"/>
      <c r="D886" s="1"/>
      <c r="E886" s="21"/>
      <c r="F886" s="22"/>
      <c r="G886" s="22"/>
      <c r="H886" s="22"/>
      <c r="I886" s="22"/>
      <c r="J886" s="23"/>
      <c r="K886" s="21"/>
      <c r="L886" s="24"/>
      <c r="M886" s="24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0"/>
      <c r="C887" s="20"/>
      <c r="D887" s="1"/>
      <c r="E887" s="21"/>
      <c r="F887" s="22"/>
      <c r="G887" s="22"/>
      <c r="H887" s="22"/>
      <c r="I887" s="22"/>
      <c r="J887" s="23"/>
      <c r="K887" s="21"/>
      <c r="L887" s="24"/>
      <c r="M887" s="24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0"/>
      <c r="C888" s="20"/>
      <c r="D888" s="1"/>
      <c r="E888" s="21"/>
      <c r="F888" s="22"/>
      <c r="G888" s="22"/>
      <c r="H888" s="22"/>
      <c r="I888" s="22"/>
      <c r="J888" s="23"/>
      <c r="K888" s="21"/>
      <c r="L888" s="24"/>
      <c r="M888" s="24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0"/>
      <c r="C889" s="20"/>
      <c r="D889" s="1"/>
      <c r="E889" s="21"/>
      <c r="F889" s="22"/>
      <c r="G889" s="22"/>
      <c r="H889" s="22"/>
      <c r="I889" s="22"/>
      <c r="J889" s="23"/>
      <c r="K889" s="21"/>
      <c r="L889" s="24"/>
      <c r="M889" s="24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0"/>
      <c r="C890" s="20"/>
      <c r="D890" s="1"/>
      <c r="E890" s="21"/>
      <c r="F890" s="22"/>
      <c r="G890" s="22"/>
      <c r="H890" s="22"/>
      <c r="I890" s="22"/>
      <c r="J890" s="23"/>
      <c r="K890" s="21"/>
      <c r="L890" s="24"/>
      <c r="M890" s="24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0"/>
      <c r="C891" s="20"/>
      <c r="D891" s="1"/>
      <c r="E891" s="21"/>
      <c r="F891" s="22"/>
      <c r="G891" s="22"/>
      <c r="H891" s="22"/>
      <c r="I891" s="22"/>
      <c r="J891" s="23"/>
      <c r="K891" s="21"/>
      <c r="L891" s="24"/>
      <c r="M891" s="24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0"/>
      <c r="C892" s="20"/>
      <c r="D892" s="1"/>
      <c r="E892" s="21"/>
      <c r="F892" s="22"/>
      <c r="G892" s="22"/>
      <c r="H892" s="22"/>
      <c r="I892" s="22"/>
      <c r="J892" s="23"/>
      <c r="K892" s="21"/>
      <c r="L892" s="24"/>
      <c r="M892" s="24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0"/>
      <c r="C893" s="20"/>
      <c r="D893" s="1"/>
      <c r="E893" s="21"/>
      <c r="F893" s="22"/>
      <c r="G893" s="22"/>
      <c r="H893" s="22"/>
      <c r="I893" s="22"/>
      <c r="J893" s="23"/>
      <c r="K893" s="21"/>
      <c r="L893" s="24"/>
      <c r="M893" s="24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0"/>
      <c r="C894" s="20"/>
      <c r="D894" s="1"/>
      <c r="E894" s="21"/>
      <c r="F894" s="22"/>
      <c r="G894" s="22"/>
      <c r="H894" s="22"/>
      <c r="I894" s="22"/>
      <c r="J894" s="23"/>
      <c r="K894" s="21"/>
      <c r="L894" s="24"/>
      <c r="M894" s="24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0"/>
      <c r="C895" s="20"/>
      <c r="D895" s="1"/>
      <c r="E895" s="21"/>
      <c r="F895" s="22"/>
      <c r="G895" s="22"/>
      <c r="H895" s="22"/>
      <c r="I895" s="22"/>
      <c r="J895" s="23"/>
      <c r="K895" s="21"/>
      <c r="L895" s="24"/>
      <c r="M895" s="24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0"/>
      <c r="C896" s="20"/>
      <c r="D896" s="1"/>
      <c r="E896" s="21"/>
      <c r="F896" s="22"/>
      <c r="G896" s="22"/>
      <c r="H896" s="22"/>
      <c r="I896" s="22"/>
      <c r="J896" s="23"/>
      <c r="K896" s="21"/>
      <c r="L896" s="24"/>
      <c r="M896" s="24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0"/>
      <c r="C897" s="20"/>
      <c r="D897" s="1"/>
      <c r="E897" s="21"/>
      <c r="F897" s="22"/>
      <c r="G897" s="22"/>
      <c r="H897" s="22"/>
      <c r="I897" s="22"/>
      <c r="J897" s="23"/>
      <c r="K897" s="21"/>
      <c r="L897" s="24"/>
      <c r="M897" s="24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0"/>
      <c r="C898" s="20"/>
      <c r="D898" s="1"/>
      <c r="E898" s="21"/>
      <c r="F898" s="22"/>
      <c r="G898" s="22"/>
      <c r="H898" s="22"/>
      <c r="I898" s="22"/>
      <c r="J898" s="23"/>
      <c r="K898" s="21"/>
      <c r="L898" s="24"/>
      <c r="M898" s="24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0"/>
      <c r="C899" s="20"/>
      <c r="D899" s="1"/>
      <c r="E899" s="21"/>
      <c r="F899" s="22"/>
      <c r="G899" s="22"/>
      <c r="H899" s="22"/>
      <c r="I899" s="22"/>
      <c r="J899" s="23"/>
      <c r="K899" s="21"/>
      <c r="L899" s="24"/>
      <c r="M899" s="24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0"/>
      <c r="C900" s="20"/>
      <c r="D900" s="1"/>
      <c r="E900" s="21"/>
      <c r="F900" s="22"/>
      <c r="G900" s="22"/>
      <c r="H900" s="22"/>
      <c r="I900" s="22"/>
      <c r="J900" s="23"/>
      <c r="K900" s="21"/>
      <c r="L900" s="24"/>
      <c r="M900" s="24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0"/>
      <c r="C901" s="20"/>
      <c r="D901" s="1"/>
      <c r="E901" s="21"/>
      <c r="F901" s="22"/>
      <c r="G901" s="22"/>
      <c r="H901" s="22"/>
      <c r="I901" s="22"/>
      <c r="J901" s="23"/>
      <c r="K901" s="21"/>
      <c r="L901" s="24"/>
      <c r="M901" s="24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0"/>
      <c r="C902" s="20"/>
      <c r="D902" s="1"/>
      <c r="E902" s="21"/>
      <c r="F902" s="22"/>
      <c r="G902" s="22"/>
      <c r="H902" s="22"/>
      <c r="I902" s="22"/>
      <c r="J902" s="23"/>
      <c r="K902" s="21"/>
      <c r="L902" s="24"/>
      <c r="M902" s="24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0"/>
      <c r="C903" s="20"/>
      <c r="D903" s="1"/>
      <c r="E903" s="21"/>
      <c r="F903" s="22"/>
      <c r="G903" s="22"/>
      <c r="H903" s="22"/>
      <c r="I903" s="22"/>
      <c r="J903" s="23"/>
      <c r="K903" s="21"/>
      <c r="L903" s="24"/>
      <c r="M903" s="24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0"/>
      <c r="C904" s="20"/>
      <c r="D904" s="1"/>
      <c r="E904" s="21"/>
      <c r="F904" s="22"/>
      <c r="G904" s="22"/>
      <c r="H904" s="22"/>
      <c r="I904" s="22"/>
      <c r="J904" s="23"/>
      <c r="K904" s="21"/>
      <c r="L904" s="24"/>
      <c r="M904" s="24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0"/>
      <c r="C905" s="20"/>
      <c r="D905" s="1"/>
      <c r="E905" s="21"/>
      <c r="F905" s="22"/>
      <c r="G905" s="22"/>
      <c r="H905" s="22"/>
      <c r="I905" s="22"/>
      <c r="J905" s="23"/>
      <c r="K905" s="21"/>
      <c r="L905" s="24"/>
      <c r="M905" s="24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0"/>
      <c r="C906" s="20"/>
      <c r="D906" s="1"/>
      <c r="E906" s="21"/>
      <c r="F906" s="22"/>
      <c r="G906" s="22"/>
      <c r="H906" s="22"/>
      <c r="I906" s="22"/>
      <c r="J906" s="23"/>
      <c r="K906" s="21"/>
      <c r="L906" s="24"/>
      <c r="M906" s="24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0"/>
      <c r="C907" s="20"/>
      <c r="D907" s="1"/>
      <c r="E907" s="21"/>
      <c r="F907" s="22"/>
      <c r="G907" s="22"/>
      <c r="H907" s="22"/>
      <c r="I907" s="22"/>
      <c r="J907" s="23"/>
      <c r="K907" s="21"/>
      <c r="L907" s="24"/>
      <c r="M907" s="24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0"/>
      <c r="C908" s="20"/>
      <c r="D908" s="1"/>
      <c r="E908" s="21"/>
      <c r="F908" s="22"/>
      <c r="G908" s="22"/>
      <c r="H908" s="22"/>
      <c r="I908" s="22"/>
      <c r="J908" s="23"/>
      <c r="K908" s="21"/>
      <c r="L908" s="24"/>
      <c r="M908" s="24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0"/>
      <c r="C909" s="20"/>
      <c r="D909" s="1"/>
      <c r="E909" s="21"/>
      <c r="F909" s="22"/>
      <c r="G909" s="22"/>
      <c r="H909" s="22"/>
      <c r="I909" s="22"/>
      <c r="J909" s="23"/>
      <c r="K909" s="21"/>
      <c r="L909" s="24"/>
      <c r="M909" s="24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0"/>
      <c r="C910" s="20"/>
      <c r="D910" s="1"/>
      <c r="E910" s="21"/>
      <c r="F910" s="22"/>
      <c r="G910" s="22"/>
      <c r="H910" s="22"/>
      <c r="I910" s="22"/>
      <c r="J910" s="23"/>
      <c r="K910" s="21"/>
      <c r="L910" s="24"/>
      <c r="M910" s="24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0"/>
      <c r="C911" s="20"/>
      <c r="D911" s="1"/>
      <c r="E911" s="21"/>
      <c r="F911" s="22"/>
      <c r="G911" s="22"/>
      <c r="H911" s="22"/>
      <c r="I911" s="22"/>
      <c r="J911" s="23"/>
      <c r="K911" s="21"/>
      <c r="L911" s="24"/>
      <c r="M911" s="24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0"/>
      <c r="C912" s="20"/>
      <c r="D912" s="1"/>
      <c r="E912" s="21"/>
      <c r="F912" s="22"/>
      <c r="G912" s="22"/>
      <c r="H912" s="22"/>
      <c r="I912" s="22"/>
      <c r="J912" s="23"/>
      <c r="K912" s="21"/>
      <c r="L912" s="24"/>
      <c r="M912" s="24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0"/>
      <c r="C913" s="20"/>
      <c r="D913" s="1"/>
      <c r="E913" s="21"/>
      <c r="F913" s="22"/>
      <c r="G913" s="22"/>
      <c r="H913" s="22"/>
      <c r="I913" s="22"/>
      <c r="J913" s="23"/>
      <c r="K913" s="21"/>
      <c r="L913" s="24"/>
      <c r="M913" s="24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0"/>
      <c r="C914" s="20"/>
      <c r="D914" s="1"/>
      <c r="E914" s="21"/>
      <c r="F914" s="22"/>
      <c r="G914" s="22"/>
      <c r="H914" s="22"/>
      <c r="I914" s="22"/>
      <c r="J914" s="23"/>
      <c r="K914" s="21"/>
      <c r="L914" s="24"/>
      <c r="M914" s="24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0"/>
      <c r="C915" s="20"/>
      <c r="D915" s="1"/>
      <c r="E915" s="21"/>
      <c r="F915" s="22"/>
      <c r="G915" s="22"/>
      <c r="H915" s="22"/>
      <c r="I915" s="22"/>
      <c r="J915" s="23"/>
      <c r="K915" s="21"/>
      <c r="L915" s="24"/>
      <c r="M915" s="24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0"/>
      <c r="C916" s="20"/>
      <c r="D916" s="1"/>
      <c r="E916" s="21"/>
      <c r="F916" s="22"/>
      <c r="G916" s="22"/>
      <c r="H916" s="22"/>
      <c r="I916" s="22"/>
      <c r="J916" s="23"/>
      <c r="K916" s="21"/>
      <c r="L916" s="24"/>
      <c r="M916" s="24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0"/>
      <c r="C917" s="20"/>
      <c r="D917" s="1"/>
      <c r="E917" s="21"/>
      <c r="F917" s="22"/>
      <c r="G917" s="22"/>
      <c r="H917" s="22"/>
      <c r="I917" s="22"/>
      <c r="J917" s="23"/>
      <c r="K917" s="21"/>
      <c r="L917" s="24"/>
      <c r="M917" s="24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0"/>
      <c r="C918" s="20"/>
      <c r="D918" s="1"/>
      <c r="E918" s="21"/>
      <c r="F918" s="22"/>
      <c r="G918" s="22"/>
      <c r="H918" s="22"/>
      <c r="I918" s="22"/>
      <c r="J918" s="23"/>
      <c r="K918" s="21"/>
      <c r="L918" s="24"/>
      <c r="M918" s="24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0"/>
      <c r="C919" s="20"/>
      <c r="D919" s="1"/>
      <c r="E919" s="21"/>
      <c r="F919" s="22"/>
      <c r="G919" s="22"/>
      <c r="H919" s="22"/>
      <c r="I919" s="22"/>
      <c r="J919" s="23"/>
      <c r="K919" s="21"/>
      <c r="L919" s="24"/>
      <c r="M919" s="24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0"/>
      <c r="C920" s="20"/>
      <c r="D920" s="1"/>
      <c r="E920" s="21"/>
      <c r="F920" s="22"/>
      <c r="G920" s="22"/>
      <c r="H920" s="22"/>
      <c r="I920" s="22"/>
      <c r="J920" s="23"/>
      <c r="K920" s="21"/>
      <c r="L920" s="24"/>
      <c r="M920" s="24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0"/>
      <c r="C921" s="20"/>
      <c r="D921" s="1"/>
      <c r="E921" s="21"/>
      <c r="F921" s="22"/>
      <c r="G921" s="22"/>
      <c r="H921" s="22"/>
      <c r="I921" s="22"/>
      <c r="J921" s="23"/>
      <c r="K921" s="21"/>
      <c r="L921" s="24"/>
      <c r="M921" s="24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0"/>
      <c r="C922" s="20"/>
      <c r="D922" s="1"/>
      <c r="E922" s="21"/>
      <c r="F922" s="22"/>
      <c r="G922" s="22"/>
      <c r="H922" s="22"/>
      <c r="I922" s="22"/>
      <c r="J922" s="23"/>
      <c r="K922" s="21"/>
      <c r="L922" s="24"/>
      <c r="M922" s="24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0"/>
      <c r="C923" s="20"/>
      <c r="D923" s="1"/>
      <c r="E923" s="21"/>
      <c r="F923" s="22"/>
      <c r="G923" s="22"/>
      <c r="H923" s="22"/>
      <c r="I923" s="22"/>
      <c r="J923" s="23"/>
      <c r="K923" s="21"/>
      <c r="L923" s="24"/>
      <c r="M923" s="24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0"/>
      <c r="C924" s="20"/>
      <c r="D924" s="1"/>
      <c r="E924" s="21"/>
      <c r="F924" s="22"/>
      <c r="G924" s="22"/>
      <c r="H924" s="22"/>
      <c r="I924" s="22"/>
      <c r="J924" s="23"/>
      <c r="K924" s="21"/>
      <c r="L924" s="24"/>
      <c r="M924" s="24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0"/>
      <c r="C925" s="20"/>
      <c r="D925" s="1"/>
      <c r="E925" s="21"/>
      <c r="F925" s="22"/>
      <c r="G925" s="22"/>
      <c r="H925" s="22"/>
      <c r="I925" s="22"/>
      <c r="J925" s="23"/>
      <c r="K925" s="21"/>
      <c r="L925" s="24"/>
      <c r="M925" s="24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0"/>
      <c r="C926" s="20"/>
      <c r="D926" s="1"/>
      <c r="E926" s="21"/>
      <c r="F926" s="22"/>
      <c r="G926" s="22"/>
      <c r="H926" s="22"/>
      <c r="I926" s="22"/>
      <c r="J926" s="23"/>
      <c r="K926" s="21"/>
      <c r="L926" s="24"/>
      <c r="M926" s="24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0"/>
      <c r="C927" s="20"/>
      <c r="D927" s="1"/>
      <c r="E927" s="21"/>
      <c r="F927" s="22"/>
      <c r="G927" s="22"/>
      <c r="H927" s="22"/>
      <c r="I927" s="22"/>
      <c r="J927" s="23"/>
      <c r="K927" s="21"/>
      <c r="L927" s="24"/>
      <c r="M927" s="24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0"/>
      <c r="C928" s="20"/>
      <c r="D928" s="1"/>
      <c r="E928" s="21"/>
      <c r="F928" s="22"/>
      <c r="G928" s="22"/>
      <c r="H928" s="22"/>
      <c r="I928" s="22"/>
      <c r="J928" s="23"/>
      <c r="K928" s="21"/>
      <c r="L928" s="24"/>
      <c r="M928" s="24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0"/>
      <c r="C929" s="20"/>
      <c r="D929" s="1"/>
      <c r="E929" s="21"/>
      <c r="F929" s="22"/>
      <c r="G929" s="22"/>
      <c r="H929" s="22"/>
      <c r="I929" s="22"/>
      <c r="J929" s="23"/>
      <c r="K929" s="21"/>
      <c r="L929" s="24"/>
      <c r="M929" s="24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0"/>
      <c r="C930" s="20"/>
      <c r="D930" s="1"/>
      <c r="E930" s="21"/>
      <c r="F930" s="22"/>
      <c r="G930" s="22"/>
      <c r="H930" s="22"/>
      <c r="I930" s="22"/>
      <c r="J930" s="23"/>
      <c r="K930" s="21"/>
      <c r="L930" s="24"/>
      <c r="M930" s="24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0"/>
      <c r="C931" s="20"/>
      <c r="D931" s="1"/>
      <c r="E931" s="21"/>
      <c r="F931" s="22"/>
      <c r="G931" s="22"/>
      <c r="H931" s="22"/>
      <c r="I931" s="22"/>
      <c r="J931" s="23"/>
      <c r="K931" s="21"/>
      <c r="L931" s="24"/>
      <c r="M931" s="24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0"/>
      <c r="C932" s="20"/>
      <c r="D932" s="1"/>
      <c r="E932" s="21"/>
      <c r="F932" s="22"/>
      <c r="G932" s="22"/>
      <c r="H932" s="22"/>
      <c r="I932" s="22"/>
      <c r="J932" s="23"/>
      <c r="K932" s="21"/>
      <c r="L932" s="24"/>
      <c r="M932" s="24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0"/>
      <c r="C933" s="20"/>
      <c r="D933" s="1"/>
      <c r="E933" s="21"/>
      <c r="F933" s="22"/>
      <c r="G933" s="22"/>
      <c r="H933" s="22"/>
      <c r="I933" s="22"/>
      <c r="J933" s="23"/>
      <c r="K933" s="21"/>
      <c r="L933" s="24"/>
      <c r="M933" s="24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0"/>
      <c r="C934" s="20"/>
      <c r="D934" s="1"/>
      <c r="E934" s="21"/>
      <c r="F934" s="22"/>
      <c r="G934" s="22"/>
      <c r="H934" s="22"/>
      <c r="I934" s="22"/>
      <c r="J934" s="23"/>
      <c r="K934" s="21"/>
      <c r="L934" s="24"/>
      <c r="M934" s="24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0"/>
      <c r="C935" s="20"/>
      <c r="D935" s="1"/>
      <c r="E935" s="21"/>
      <c r="F935" s="22"/>
      <c r="G935" s="22"/>
      <c r="H935" s="22"/>
      <c r="I935" s="22"/>
      <c r="J935" s="23"/>
      <c r="K935" s="21"/>
      <c r="L935" s="24"/>
      <c r="M935" s="24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0"/>
      <c r="C936" s="20"/>
      <c r="D936" s="1"/>
      <c r="E936" s="21"/>
      <c r="F936" s="22"/>
      <c r="G936" s="22"/>
      <c r="H936" s="22"/>
      <c r="I936" s="22"/>
      <c r="J936" s="23"/>
      <c r="K936" s="21"/>
      <c r="L936" s="24"/>
      <c r="M936" s="24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0"/>
      <c r="C937" s="20"/>
      <c r="D937" s="1"/>
      <c r="E937" s="21"/>
      <c r="F937" s="22"/>
      <c r="G937" s="22"/>
      <c r="H937" s="22"/>
      <c r="I937" s="22"/>
      <c r="J937" s="23"/>
      <c r="K937" s="21"/>
      <c r="L937" s="24"/>
      <c r="M937" s="24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0"/>
      <c r="C938" s="20"/>
      <c r="D938" s="1"/>
      <c r="E938" s="21"/>
      <c r="F938" s="22"/>
      <c r="G938" s="22"/>
      <c r="H938" s="22"/>
      <c r="I938" s="22"/>
      <c r="J938" s="23"/>
      <c r="K938" s="21"/>
      <c r="L938" s="24"/>
      <c r="M938" s="24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0"/>
      <c r="C939" s="20"/>
      <c r="D939" s="1"/>
      <c r="E939" s="21"/>
      <c r="F939" s="22"/>
      <c r="G939" s="22"/>
      <c r="H939" s="22"/>
      <c r="I939" s="22"/>
      <c r="J939" s="23"/>
      <c r="K939" s="21"/>
      <c r="L939" s="24"/>
      <c r="M939" s="24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0"/>
      <c r="C940" s="20"/>
      <c r="D940" s="1"/>
      <c r="E940" s="21"/>
      <c r="F940" s="22"/>
      <c r="G940" s="22"/>
      <c r="H940" s="22"/>
      <c r="I940" s="22"/>
      <c r="J940" s="23"/>
      <c r="K940" s="21"/>
      <c r="L940" s="24"/>
      <c r="M940" s="24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0"/>
      <c r="C941" s="20"/>
      <c r="D941" s="1"/>
      <c r="E941" s="21"/>
      <c r="F941" s="22"/>
      <c r="G941" s="22"/>
      <c r="H941" s="22"/>
      <c r="I941" s="22"/>
      <c r="J941" s="23"/>
      <c r="K941" s="21"/>
      <c r="L941" s="24"/>
      <c r="M941" s="24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0"/>
      <c r="C942" s="20"/>
      <c r="D942" s="1"/>
      <c r="E942" s="21"/>
      <c r="F942" s="22"/>
      <c r="G942" s="22"/>
      <c r="H942" s="22"/>
      <c r="I942" s="22"/>
      <c r="J942" s="23"/>
      <c r="K942" s="21"/>
      <c r="L942" s="24"/>
      <c r="M942" s="24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0"/>
      <c r="C943" s="20"/>
      <c r="D943" s="1"/>
      <c r="E943" s="21"/>
      <c r="F943" s="22"/>
      <c r="G943" s="22"/>
      <c r="H943" s="22"/>
      <c r="I943" s="22"/>
      <c r="J943" s="23"/>
      <c r="K943" s="21"/>
      <c r="L943" s="24"/>
      <c r="M943" s="24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0"/>
      <c r="C944" s="20"/>
      <c r="D944" s="1"/>
      <c r="E944" s="21"/>
      <c r="F944" s="22"/>
      <c r="G944" s="22"/>
      <c r="H944" s="22"/>
      <c r="I944" s="22"/>
      <c r="J944" s="23"/>
      <c r="K944" s="21"/>
      <c r="L944" s="24"/>
      <c r="M944" s="24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0"/>
      <c r="C945" s="20"/>
      <c r="D945" s="1"/>
      <c r="E945" s="21"/>
      <c r="F945" s="22"/>
      <c r="G945" s="22"/>
      <c r="H945" s="22"/>
      <c r="I945" s="22"/>
      <c r="J945" s="23"/>
      <c r="K945" s="21"/>
      <c r="L945" s="24"/>
      <c r="M945" s="24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0"/>
      <c r="C946" s="20"/>
      <c r="D946" s="1"/>
      <c r="E946" s="21"/>
      <c r="F946" s="22"/>
      <c r="G946" s="22"/>
      <c r="H946" s="22"/>
      <c r="I946" s="22"/>
      <c r="J946" s="23"/>
      <c r="K946" s="21"/>
      <c r="L946" s="24"/>
      <c r="M946" s="24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0"/>
      <c r="C947" s="20"/>
      <c r="D947" s="1"/>
      <c r="E947" s="21"/>
      <c r="F947" s="22"/>
      <c r="G947" s="22"/>
      <c r="H947" s="22"/>
      <c r="I947" s="22"/>
      <c r="J947" s="23"/>
      <c r="K947" s="21"/>
      <c r="L947" s="24"/>
      <c r="M947" s="24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0"/>
      <c r="C948" s="20"/>
      <c r="D948" s="1"/>
      <c r="E948" s="21"/>
      <c r="F948" s="22"/>
      <c r="G948" s="22"/>
      <c r="H948" s="22"/>
      <c r="I948" s="22"/>
      <c r="J948" s="23"/>
      <c r="K948" s="21"/>
      <c r="L948" s="24"/>
      <c r="M948" s="24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0"/>
      <c r="C949" s="20"/>
      <c r="D949" s="1"/>
      <c r="E949" s="21"/>
      <c r="F949" s="22"/>
      <c r="G949" s="22"/>
      <c r="H949" s="22"/>
      <c r="I949" s="22"/>
      <c r="J949" s="23"/>
      <c r="K949" s="21"/>
      <c r="L949" s="24"/>
      <c r="M949" s="24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0"/>
      <c r="C950" s="20"/>
      <c r="D950" s="1"/>
      <c r="E950" s="21"/>
      <c r="F950" s="22"/>
      <c r="G950" s="22"/>
      <c r="H950" s="22"/>
      <c r="I950" s="22"/>
      <c r="J950" s="23"/>
      <c r="K950" s="21"/>
      <c r="L950" s="24"/>
      <c r="M950" s="24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0"/>
      <c r="C951" s="20"/>
      <c r="D951" s="1"/>
      <c r="E951" s="21"/>
      <c r="F951" s="22"/>
      <c r="G951" s="22"/>
      <c r="H951" s="22"/>
      <c r="I951" s="22"/>
      <c r="J951" s="23"/>
      <c r="K951" s="21"/>
      <c r="L951" s="24"/>
      <c r="M951" s="24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0"/>
      <c r="C952" s="20"/>
      <c r="D952" s="1"/>
      <c r="E952" s="21"/>
      <c r="F952" s="22"/>
      <c r="G952" s="22"/>
      <c r="H952" s="22"/>
      <c r="I952" s="22"/>
      <c r="J952" s="23"/>
      <c r="K952" s="21"/>
      <c r="L952" s="24"/>
      <c r="M952" s="24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0"/>
      <c r="C953" s="20"/>
      <c r="D953" s="1"/>
      <c r="E953" s="21"/>
      <c r="F953" s="22"/>
      <c r="G953" s="22"/>
      <c r="H953" s="22"/>
      <c r="I953" s="22"/>
      <c r="J953" s="23"/>
      <c r="K953" s="21"/>
      <c r="L953" s="24"/>
      <c r="M953" s="24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0"/>
      <c r="C954" s="20"/>
      <c r="D954" s="1"/>
      <c r="E954" s="21"/>
      <c r="F954" s="22"/>
      <c r="G954" s="22"/>
      <c r="H954" s="22"/>
      <c r="I954" s="22"/>
      <c r="J954" s="23"/>
      <c r="K954" s="21"/>
      <c r="L954" s="24"/>
      <c r="M954" s="24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0"/>
      <c r="C955" s="20"/>
      <c r="D955" s="1"/>
      <c r="E955" s="21"/>
      <c r="F955" s="22"/>
      <c r="G955" s="22"/>
      <c r="H955" s="22"/>
      <c r="I955" s="22"/>
      <c r="J955" s="23"/>
      <c r="K955" s="21"/>
      <c r="L955" s="24"/>
      <c r="M955" s="24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0"/>
      <c r="C956" s="20"/>
      <c r="D956" s="1"/>
      <c r="E956" s="21"/>
      <c r="F956" s="22"/>
      <c r="G956" s="22"/>
      <c r="H956" s="22"/>
      <c r="I956" s="22"/>
      <c r="J956" s="23"/>
      <c r="K956" s="21"/>
      <c r="L956" s="24"/>
      <c r="M956" s="24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0"/>
      <c r="C957" s="20"/>
      <c r="D957" s="1"/>
      <c r="E957" s="21"/>
      <c r="F957" s="22"/>
      <c r="G957" s="22"/>
      <c r="H957" s="22"/>
      <c r="I957" s="22"/>
      <c r="J957" s="23"/>
      <c r="K957" s="21"/>
      <c r="L957" s="24"/>
      <c r="M957" s="24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0"/>
      <c r="C958" s="20"/>
      <c r="D958" s="1"/>
      <c r="E958" s="21"/>
      <c r="F958" s="22"/>
      <c r="G958" s="22"/>
      <c r="H958" s="22"/>
      <c r="I958" s="22"/>
      <c r="J958" s="23"/>
      <c r="K958" s="21"/>
      <c r="L958" s="24"/>
      <c r="M958" s="24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0"/>
      <c r="C959" s="20"/>
      <c r="D959" s="1"/>
      <c r="E959" s="21"/>
      <c r="F959" s="22"/>
      <c r="G959" s="22"/>
      <c r="H959" s="22"/>
      <c r="I959" s="22"/>
      <c r="J959" s="23"/>
      <c r="K959" s="21"/>
      <c r="L959" s="24"/>
      <c r="M959" s="24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0"/>
      <c r="C960" s="20"/>
      <c r="D960" s="1"/>
      <c r="E960" s="21"/>
      <c r="F960" s="22"/>
      <c r="G960" s="22"/>
      <c r="H960" s="22"/>
      <c r="I960" s="22"/>
      <c r="J960" s="23"/>
      <c r="K960" s="21"/>
      <c r="L960" s="24"/>
      <c r="M960" s="24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0"/>
      <c r="C961" s="20"/>
      <c r="D961" s="1"/>
      <c r="E961" s="21"/>
      <c r="F961" s="22"/>
      <c r="G961" s="22"/>
      <c r="H961" s="22"/>
      <c r="I961" s="22"/>
      <c r="J961" s="23"/>
      <c r="K961" s="21"/>
      <c r="L961" s="24"/>
      <c r="M961" s="24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0"/>
      <c r="C962" s="20"/>
      <c r="D962" s="1"/>
      <c r="E962" s="21"/>
      <c r="F962" s="22"/>
      <c r="G962" s="22"/>
      <c r="H962" s="22"/>
      <c r="I962" s="22"/>
      <c r="J962" s="23"/>
      <c r="K962" s="21"/>
      <c r="L962" s="24"/>
      <c r="M962" s="24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0"/>
      <c r="C963" s="20"/>
      <c r="D963" s="1"/>
      <c r="E963" s="21"/>
      <c r="F963" s="22"/>
      <c r="G963" s="22"/>
      <c r="H963" s="22"/>
      <c r="I963" s="22"/>
      <c r="J963" s="23"/>
      <c r="K963" s="21"/>
      <c r="L963" s="24"/>
      <c r="M963" s="24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0"/>
      <c r="C964" s="20"/>
      <c r="D964" s="1"/>
      <c r="E964" s="21"/>
      <c r="F964" s="22"/>
      <c r="G964" s="22"/>
      <c r="H964" s="22"/>
      <c r="I964" s="22"/>
      <c r="J964" s="23"/>
      <c r="K964" s="21"/>
      <c r="L964" s="24"/>
      <c r="M964" s="24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0"/>
      <c r="C965" s="20"/>
      <c r="D965" s="1"/>
      <c r="E965" s="21"/>
      <c r="F965" s="22"/>
      <c r="G965" s="22"/>
      <c r="H965" s="22"/>
      <c r="I965" s="22"/>
      <c r="J965" s="23"/>
      <c r="K965" s="21"/>
      <c r="L965" s="24"/>
      <c r="M965" s="24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0"/>
      <c r="C966" s="20"/>
      <c r="D966" s="1"/>
      <c r="E966" s="21"/>
      <c r="F966" s="22"/>
      <c r="G966" s="22"/>
      <c r="H966" s="22"/>
      <c r="I966" s="22"/>
      <c r="J966" s="23"/>
      <c r="K966" s="21"/>
      <c r="L966" s="24"/>
      <c r="M966" s="24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0"/>
      <c r="C967" s="20"/>
      <c r="D967" s="1"/>
      <c r="E967" s="21"/>
      <c r="F967" s="22"/>
      <c r="G967" s="22"/>
      <c r="H967" s="22"/>
      <c r="I967" s="22"/>
      <c r="J967" s="23"/>
      <c r="K967" s="21"/>
      <c r="L967" s="24"/>
      <c r="M967" s="24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0"/>
      <c r="C968" s="20"/>
      <c r="D968" s="1"/>
      <c r="E968" s="21"/>
      <c r="F968" s="22"/>
      <c r="G968" s="22"/>
      <c r="H968" s="22"/>
      <c r="I968" s="22"/>
      <c r="J968" s="23"/>
      <c r="K968" s="21"/>
      <c r="L968" s="24"/>
      <c r="M968" s="24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0"/>
      <c r="C969" s="20"/>
      <c r="D969" s="1"/>
      <c r="E969" s="21"/>
      <c r="F969" s="22"/>
      <c r="G969" s="22"/>
      <c r="H969" s="22"/>
      <c r="I969" s="22"/>
      <c r="J969" s="23"/>
      <c r="K969" s="21"/>
      <c r="L969" s="24"/>
      <c r="M969" s="24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0"/>
      <c r="C970" s="20"/>
      <c r="D970" s="1"/>
      <c r="E970" s="21"/>
      <c r="F970" s="22"/>
      <c r="G970" s="22"/>
      <c r="H970" s="22"/>
      <c r="I970" s="22"/>
      <c r="J970" s="23"/>
      <c r="K970" s="21"/>
      <c r="L970" s="24"/>
      <c r="M970" s="24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0"/>
      <c r="C971" s="20"/>
      <c r="D971" s="1"/>
      <c r="E971" s="21"/>
      <c r="F971" s="22"/>
      <c r="G971" s="22"/>
      <c r="H971" s="22"/>
      <c r="I971" s="22"/>
      <c r="J971" s="23"/>
      <c r="K971" s="21"/>
      <c r="L971" s="24"/>
      <c r="M971" s="24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0"/>
      <c r="C972" s="20"/>
      <c r="D972" s="1"/>
      <c r="E972" s="21"/>
      <c r="F972" s="22"/>
      <c r="G972" s="22"/>
      <c r="H972" s="22"/>
      <c r="I972" s="22"/>
      <c r="J972" s="23"/>
      <c r="K972" s="21"/>
      <c r="L972" s="24"/>
      <c r="M972" s="24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0"/>
      <c r="C973" s="20"/>
      <c r="D973" s="1"/>
      <c r="E973" s="21"/>
      <c r="F973" s="22"/>
      <c r="G973" s="22"/>
      <c r="H973" s="22"/>
      <c r="I973" s="22"/>
      <c r="J973" s="23"/>
      <c r="K973" s="21"/>
      <c r="L973" s="24"/>
      <c r="M973" s="24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0"/>
      <c r="C974" s="20"/>
      <c r="D974" s="1"/>
      <c r="E974" s="21"/>
      <c r="F974" s="22"/>
      <c r="G974" s="22"/>
      <c r="H974" s="22"/>
      <c r="I974" s="22"/>
      <c r="J974" s="23"/>
      <c r="K974" s="21"/>
      <c r="L974" s="24"/>
      <c r="M974" s="24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0"/>
      <c r="C975" s="20"/>
      <c r="D975" s="1"/>
      <c r="E975" s="21"/>
      <c r="F975" s="22"/>
      <c r="G975" s="22"/>
      <c r="H975" s="22"/>
      <c r="I975" s="22"/>
      <c r="J975" s="23"/>
      <c r="K975" s="21"/>
      <c r="L975" s="24"/>
      <c r="M975" s="24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0"/>
      <c r="C976" s="20"/>
      <c r="D976" s="1"/>
      <c r="E976" s="21"/>
      <c r="F976" s="22"/>
      <c r="G976" s="22"/>
      <c r="H976" s="22"/>
      <c r="I976" s="22"/>
      <c r="J976" s="23"/>
      <c r="K976" s="21"/>
      <c r="L976" s="24"/>
      <c r="M976" s="24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0"/>
      <c r="C977" s="20"/>
      <c r="D977" s="1"/>
      <c r="E977" s="21"/>
      <c r="F977" s="22"/>
      <c r="G977" s="22"/>
      <c r="H977" s="22"/>
      <c r="I977" s="22"/>
      <c r="J977" s="23"/>
      <c r="K977" s="21"/>
      <c r="L977" s="24"/>
      <c r="M977" s="24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0"/>
      <c r="C978" s="20"/>
      <c r="D978" s="1"/>
      <c r="E978" s="21"/>
      <c r="F978" s="22"/>
      <c r="G978" s="22"/>
      <c r="H978" s="22"/>
      <c r="I978" s="22"/>
      <c r="J978" s="23"/>
      <c r="K978" s="21"/>
      <c r="L978" s="24"/>
      <c r="M978" s="24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0"/>
      <c r="C979" s="20"/>
      <c r="D979" s="1"/>
      <c r="E979" s="21"/>
      <c r="F979" s="22"/>
      <c r="G979" s="22"/>
      <c r="H979" s="22"/>
      <c r="I979" s="22"/>
      <c r="J979" s="23"/>
      <c r="K979" s="21"/>
      <c r="L979" s="24"/>
      <c r="M979" s="24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0"/>
      <c r="C980" s="20"/>
      <c r="D980" s="1"/>
      <c r="E980" s="21"/>
      <c r="F980" s="22"/>
      <c r="G980" s="22"/>
      <c r="H980" s="22"/>
      <c r="I980" s="22"/>
      <c r="J980" s="23"/>
      <c r="K980" s="21"/>
      <c r="L980" s="24"/>
      <c r="M980" s="24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0"/>
      <c r="C981" s="20"/>
      <c r="D981" s="1"/>
      <c r="E981" s="21"/>
      <c r="F981" s="22"/>
      <c r="G981" s="22"/>
      <c r="H981" s="22"/>
      <c r="I981" s="22"/>
      <c r="J981" s="23"/>
      <c r="K981" s="21"/>
      <c r="L981" s="24"/>
      <c r="M981" s="24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0"/>
      <c r="C982" s="20"/>
      <c r="D982" s="1"/>
      <c r="E982" s="21"/>
      <c r="F982" s="22"/>
      <c r="G982" s="22"/>
      <c r="H982" s="22"/>
      <c r="I982" s="22"/>
      <c r="J982" s="23"/>
      <c r="K982" s="21"/>
      <c r="L982" s="24"/>
      <c r="M982" s="24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0"/>
      <c r="C983" s="20"/>
      <c r="D983" s="1"/>
      <c r="E983" s="21"/>
      <c r="F983" s="22"/>
      <c r="G983" s="22"/>
      <c r="H983" s="22"/>
      <c r="I983" s="22"/>
      <c r="J983" s="23"/>
      <c r="K983" s="21"/>
      <c r="L983" s="24"/>
      <c r="M983" s="24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0"/>
      <c r="C984" s="20"/>
      <c r="D984" s="1"/>
      <c r="E984" s="21"/>
      <c r="F984" s="22"/>
      <c r="G984" s="22"/>
      <c r="H984" s="22"/>
      <c r="I984" s="22"/>
      <c r="J984" s="23"/>
      <c r="K984" s="21"/>
      <c r="L984" s="24"/>
      <c r="M984" s="24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0"/>
      <c r="C985" s="20"/>
      <c r="D985" s="1"/>
      <c r="E985" s="21"/>
      <c r="F985" s="22"/>
      <c r="G985" s="22"/>
      <c r="H985" s="22"/>
      <c r="I985" s="22"/>
      <c r="J985" s="23"/>
      <c r="K985" s="21"/>
      <c r="L985" s="24"/>
      <c r="M985" s="24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0"/>
      <c r="C986" s="20"/>
      <c r="D986" s="1"/>
      <c r="E986" s="21"/>
      <c r="F986" s="22"/>
      <c r="G986" s="22"/>
      <c r="H986" s="22"/>
      <c r="I986" s="22"/>
      <c r="J986" s="23"/>
      <c r="K986" s="21"/>
      <c r="L986" s="24"/>
      <c r="M986" s="24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0"/>
      <c r="C987" s="20"/>
      <c r="D987" s="1"/>
      <c r="E987" s="21"/>
      <c r="F987" s="22"/>
      <c r="G987" s="22"/>
      <c r="H987" s="22"/>
      <c r="I987" s="22"/>
      <c r="J987" s="23"/>
      <c r="K987" s="21"/>
      <c r="L987" s="24"/>
      <c r="M987" s="24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0"/>
      <c r="C988" s="20"/>
      <c r="D988" s="1"/>
      <c r="E988" s="21"/>
      <c r="F988" s="22"/>
      <c r="G988" s="22"/>
      <c r="H988" s="22"/>
      <c r="I988" s="22"/>
      <c r="J988" s="23"/>
      <c r="K988" s="21"/>
      <c r="L988" s="24"/>
      <c r="M988" s="24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0"/>
      <c r="C989" s="20"/>
      <c r="D989" s="1"/>
      <c r="E989" s="21"/>
      <c r="F989" s="22"/>
      <c r="G989" s="22"/>
      <c r="H989" s="22"/>
      <c r="I989" s="22"/>
      <c r="J989" s="23"/>
      <c r="K989" s="21"/>
      <c r="L989" s="24"/>
      <c r="M989" s="24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0"/>
      <c r="C990" s="20"/>
      <c r="D990" s="1"/>
      <c r="E990" s="21"/>
      <c r="F990" s="22"/>
      <c r="G990" s="22"/>
      <c r="H990" s="22"/>
      <c r="I990" s="22"/>
      <c r="J990" s="23"/>
      <c r="K990" s="21"/>
      <c r="L990" s="24"/>
      <c r="M990" s="24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0"/>
      <c r="C991" s="20"/>
      <c r="D991" s="1"/>
      <c r="E991" s="21"/>
      <c r="F991" s="22"/>
      <c r="G991" s="22"/>
      <c r="H991" s="22"/>
      <c r="I991" s="22"/>
      <c r="J991" s="23"/>
      <c r="K991" s="21"/>
      <c r="L991" s="24"/>
      <c r="M991" s="24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0"/>
      <c r="C992" s="20"/>
      <c r="D992" s="1"/>
      <c r="E992" s="21"/>
      <c r="F992" s="22"/>
      <c r="G992" s="22"/>
      <c r="H992" s="22"/>
      <c r="I992" s="22"/>
      <c r="J992" s="23"/>
      <c r="K992" s="21"/>
      <c r="L992" s="24"/>
      <c r="M992" s="24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0"/>
      <c r="C993" s="20"/>
      <c r="D993" s="1"/>
      <c r="E993" s="21"/>
      <c r="F993" s="22"/>
      <c r="G993" s="22"/>
      <c r="H993" s="22"/>
      <c r="I993" s="22"/>
      <c r="J993" s="23"/>
      <c r="K993" s="21"/>
      <c r="L993" s="24"/>
      <c r="M993" s="24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0"/>
      <c r="C994" s="20"/>
      <c r="D994" s="1"/>
      <c r="E994" s="21"/>
      <c r="F994" s="22"/>
      <c r="G994" s="22"/>
      <c r="H994" s="22"/>
      <c r="I994" s="22"/>
      <c r="J994" s="23"/>
      <c r="K994" s="21"/>
      <c r="L994" s="24"/>
      <c r="M994" s="24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0"/>
      <c r="C995" s="20"/>
      <c r="D995" s="1"/>
      <c r="E995" s="21"/>
      <c r="F995" s="22"/>
      <c r="G995" s="22"/>
      <c r="H995" s="22"/>
      <c r="I995" s="22"/>
      <c r="J995" s="23"/>
      <c r="K995" s="21"/>
      <c r="L995" s="24"/>
      <c r="M995" s="24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0"/>
      <c r="C996" s="20"/>
      <c r="D996" s="1"/>
      <c r="E996" s="21"/>
      <c r="F996" s="22"/>
      <c r="G996" s="22"/>
      <c r="H996" s="22"/>
      <c r="I996" s="22"/>
      <c r="J996" s="23"/>
      <c r="K996" s="21"/>
      <c r="L996" s="24"/>
      <c r="M996" s="24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0"/>
      <c r="C997" s="20"/>
      <c r="D997" s="1"/>
      <c r="E997" s="21"/>
      <c r="F997" s="22"/>
      <c r="G997" s="22"/>
      <c r="H997" s="22"/>
      <c r="I997" s="22"/>
      <c r="J997" s="23"/>
      <c r="K997" s="21"/>
      <c r="L997" s="24"/>
      <c r="M997" s="24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0"/>
      <c r="C998" s="20"/>
      <c r="D998" s="1"/>
      <c r="E998" s="21"/>
      <c r="F998" s="22"/>
      <c r="G998" s="22"/>
      <c r="H998" s="22"/>
      <c r="I998" s="22"/>
      <c r="J998" s="23"/>
      <c r="K998" s="21"/>
      <c r="L998" s="24"/>
      <c r="M998" s="24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20"/>
      <c r="C999" s="20"/>
      <c r="D999" s="1"/>
      <c r="E999" s="21"/>
      <c r="F999" s="22"/>
      <c r="G999" s="22"/>
      <c r="H999" s="22"/>
      <c r="I999" s="22"/>
      <c r="J999" s="23"/>
      <c r="K999" s="21"/>
      <c r="L999" s="24"/>
      <c r="M999" s="24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20"/>
      <c r="C1000" s="20"/>
      <c r="D1000" s="1"/>
      <c r="E1000" s="21"/>
      <c r="F1000" s="22"/>
      <c r="G1000" s="22"/>
      <c r="H1000" s="22"/>
      <c r="I1000" s="22"/>
      <c r="J1000" s="23"/>
      <c r="K1000" s="21"/>
      <c r="L1000" s="24"/>
      <c r="M1000" s="24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9.86"/>
    <col customWidth="1" min="3" max="3" width="19.43"/>
    <col customWidth="1" min="4" max="4" width="23.86"/>
    <col customWidth="1" min="5" max="5" width="13.14"/>
    <col customWidth="1" min="6" max="6" width="14.14"/>
    <col customWidth="1" min="7" max="7" width="13.57"/>
    <col customWidth="1" min="8" max="8" width="13.86"/>
    <col customWidth="1" min="9" max="9" width="13.57"/>
    <col customWidth="1" min="10" max="10" width="11.57"/>
    <col customWidth="1" min="11" max="11" width="11.29"/>
    <col customWidth="1" min="12" max="13" width="11.71"/>
    <col customWidth="1" min="14" max="26" width="10.57"/>
  </cols>
  <sheetData>
    <row r="1" ht="45.75" customHeight="1">
      <c r="A1" s="42" t="s">
        <v>0</v>
      </c>
      <c r="B1" s="42" t="s">
        <v>1</v>
      </c>
      <c r="C1" s="42" t="s">
        <v>143</v>
      </c>
      <c r="D1" s="42" t="s">
        <v>144</v>
      </c>
      <c r="E1" s="43" t="s">
        <v>3</v>
      </c>
      <c r="F1" s="43" t="s">
        <v>4</v>
      </c>
      <c r="G1" s="43" t="s">
        <v>5</v>
      </c>
      <c r="H1" s="43" t="s">
        <v>6</v>
      </c>
      <c r="I1" s="43" t="s">
        <v>7</v>
      </c>
      <c r="J1" s="44" t="s">
        <v>8</v>
      </c>
      <c r="K1" s="43" t="s">
        <v>9</v>
      </c>
      <c r="L1" s="43" t="s">
        <v>10</v>
      </c>
      <c r="M1" s="43" t="s">
        <v>145</v>
      </c>
      <c r="N1" s="43" t="s">
        <v>12</v>
      </c>
      <c r="O1" s="43" t="s">
        <v>13</v>
      </c>
      <c r="P1" s="43" t="s">
        <v>146</v>
      </c>
      <c r="Q1" s="43" t="s">
        <v>147</v>
      </c>
      <c r="R1" s="43" t="s">
        <v>14</v>
      </c>
      <c r="S1" s="45" t="s">
        <v>148</v>
      </c>
      <c r="T1" s="8"/>
      <c r="U1" s="8"/>
      <c r="V1" s="8"/>
      <c r="W1" s="8"/>
      <c r="X1" s="8"/>
      <c r="Y1" s="8"/>
      <c r="Z1" s="8"/>
    </row>
    <row r="2" ht="18.0" customHeight="1">
      <c r="A2" s="20">
        <v>290.0</v>
      </c>
      <c r="B2" s="20" t="s">
        <v>15</v>
      </c>
      <c r="C2" s="20" t="s">
        <v>149</v>
      </c>
      <c r="D2" s="1" t="s">
        <v>16</v>
      </c>
      <c r="E2" s="21">
        <v>2.06114E7</v>
      </c>
      <c r="F2" s="22">
        <v>1.9352719E7</v>
      </c>
      <c r="G2" s="22">
        <v>669752.0</v>
      </c>
      <c r="H2" s="22">
        <f t="shared" ref="H2:H303" si="1">SUM(F2+G2)</f>
        <v>20022471</v>
      </c>
      <c r="I2" s="22">
        <f t="shared" ref="I2:I303" si="2">SUM(E2-H2)</f>
        <v>588929</v>
      </c>
      <c r="J2" s="23">
        <f t="shared" ref="J2:J303" si="3">SUM(H2/E2)</f>
        <v>0.9714270258</v>
      </c>
      <c r="K2" s="21">
        <f t="shared" ref="K2:K303" si="4">SUM(I2*0.2)</f>
        <v>117785.8</v>
      </c>
      <c r="L2" s="24">
        <v>186963.34</v>
      </c>
      <c r="M2" s="2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20">
        <v>290.0</v>
      </c>
      <c r="B3" s="20" t="s">
        <v>20</v>
      </c>
      <c r="C3" s="20" t="s">
        <v>149</v>
      </c>
      <c r="D3" s="1" t="s">
        <v>16</v>
      </c>
      <c r="E3" s="21">
        <v>2.03496E7</v>
      </c>
      <c r="F3" s="22">
        <v>1.9060463E7</v>
      </c>
      <c r="G3" s="22">
        <v>919607.0</v>
      </c>
      <c r="H3" s="22">
        <f t="shared" si="1"/>
        <v>19980070</v>
      </c>
      <c r="I3" s="22">
        <f t="shared" si="2"/>
        <v>369530</v>
      </c>
      <c r="J3" s="23">
        <f t="shared" si="3"/>
        <v>0.9818409207</v>
      </c>
      <c r="K3" s="21">
        <f t="shared" si="4"/>
        <v>73906</v>
      </c>
      <c r="L3" s="24">
        <v>138272.69</v>
      </c>
      <c r="M3" s="2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20">
        <v>290.0</v>
      </c>
      <c r="B4" s="20" t="s">
        <v>21</v>
      </c>
      <c r="C4" s="20" t="s">
        <v>149</v>
      </c>
      <c r="D4" s="1" t="s">
        <v>16</v>
      </c>
      <c r="E4" s="21">
        <v>2.03496E7</v>
      </c>
      <c r="F4" s="22">
        <v>1.885627E7</v>
      </c>
      <c r="G4" s="22">
        <v>1167588.0</v>
      </c>
      <c r="H4" s="22">
        <f t="shared" si="1"/>
        <v>20023858</v>
      </c>
      <c r="I4" s="22">
        <f t="shared" si="2"/>
        <v>325742</v>
      </c>
      <c r="J4" s="23">
        <f t="shared" si="3"/>
        <v>0.9839927075</v>
      </c>
      <c r="K4" s="21">
        <f t="shared" si="4"/>
        <v>65148.4</v>
      </c>
      <c r="L4" s="24">
        <v>52780.28</v>
      </c>
      <c r="M4" s="2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20">
        <v>290.0</v>
      </c>
      <c r="B5" s="20" t="s">
        <v>22</v>
      </c>
      <c r="C5" s="20" t="s">
        <v>149</v>
      </c>
      <c r="D5" s="1" t="s">
        <v>16</v>
      </c>
      <c r="E5" s="21">
        <v>2.1900003E7</v>
      </c>
      <c r="F5" s="22">
        <v>2.0335553E7</v>
      </c>
      <c r="G5" s="22">
        <v>1044667.0</v>
      </c>
      <c r="H5" s="22">
        <f t="shared" si="1"/>
        <v>21380220</v>
      </c>
      <c r="I5" s="22">
        <f t="shared" si="2"/>
        <v>519783</v>
      </c>
      <c r="J5" s="23">
        <f t="shared" si="3"/>
        <v>0.9762656197</v>
      </c>
      <c r="K5" s="21">
        <f t="shared" si="4"/>
        <v>103956.6</v>
      </c>
      <c r="L5" s="24">
        <v>38289.399999999994</v>
      </c>
      <c r="M5" s="2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20">
        <v>290.0</v>
      </c>
      <c r="B6" s="20" t="s">
        <v>23</v>
      </c>
      <c r="C6" s="20" t="s">
        <v>149</v>
      </c>
      <c r="D6" s="1" t="s">
        <v>16</v>
      </c>
      <c r="E6" s="21">
        <v>1.99325E7</v>
      </c>
      <c r="F6" s="22">
        <v>1.863423E7</v>
      </c>
      <c r="G6" s="22">
        <v>1120930.0</v>
      </c>
      <c r="H6" s="22">
        <f t="shared" si="1"/>
        <v>19755160</v>
      </c>
      <c r="I6" s="22">
        <f t="shared" si="2"/>
        <v>177340</v>
      </c>
      <c r="J6" s="23">
        <f t="shared" si="3"/>
        <v>0.9911029725</v>
      </c>
      <c r="K6" s="21">
        <f t="shared" si="4"/>
        <v>35468</v>
      </c>
      <c r="L6" s="24">
        <v>21269.0</v>
      </c>
      <c r="M6" s="2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20">
        <v>290.0</v>
      </c>
      <c r="B7" s="20" t="s">
        <v>24</v>
      </c>
      <c r="C7" s="20" t="s">
        <v>149</v>
      </c>
      <c r="D7" s="1" t="s">
        <v>16</v>
      </c>
      <c r="E7" s="21">
        <v>2.14263E7</v>
      </c>
      <c r="F7" s="22">
        <v>1.955348E7</v>
      </c>
      <c r="G7" s="22">
        <v>1681368.0</v>
      </c>
      <c r="H7" s="22">
        <f t="shared" si="1"/>
        <v>21234848</v>
      </c>
      <c r="I7" s="22">
        <f t="shared" si="2"/>
        <v>191452</v>
      </c>
      <c r="J7" s="23">
        <f t="shared" si="3"/>
        <v>0.9910646262</v>
      </c>
      <c r="K7" s="21">
        <f t="shared" si="4"/>
        <v>38290.4</v>
      </c>
      <c r="L7" s="24">
        <v>11666.0</v>
      </c>
      <c r="M7" s="2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0" customHeight="1">
      <c r="A8" s="20">
        <v>290.0</v>
      </c>
      <c r="B8" s="20" t="s">
        <v>25</v>
      </c>
      <c r="C8" s="20" t="s">
        <v>149</v>
      </c>
      <c r="D8" s="1" t="s">
        <v>16</v>
      </c>
      <c r="E8" s="21">
        <v>2.29708E7</v>
      </c>
      <c r="F8" s="22">
        <v>2.0993266E7</v>
      </c>
      <c r="G8" s="22">
        <v>1584099.0</v>
      </c>
      <c r="H8" s="22">
        <f t="shared" si="1"/>
        <v>22577365</v>
      </c>
      <c r="I8" s="22">
        <f t="shared" si="2"/>
        <v>393435</v>
      </c>
      <c r="J8" s="23">
        <f t="shared" si="3"/>
        <v>0.9828723858</v>
      </c>
      <c r="K8" s="21">
        <f t="shared" si="4"/>
        <v>78687</v>
      </c>
      <c r="L8" s="25">
        <v>13729.35</v>
      </c>
      <c r="M8" s="2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0" customHeight="1">
      <c r="A9" s="20">
        <v>290.0</v>
      </c>
      <c r="B9" s="20" t="s">
        <v>26</v>
      </c>
      <c r="C9" s="20" t="s">
        <v>149</v>
      </c>
      <c r="D9" s="1" t="s">
        <v>16</v>
      </c>
      <c r="E9" s="21">
        <v>2.33936E7</v>
      </c>
      <c r="F9" s="22">
        <v>2.1805675E7</v>
      </c>
      <c r="G9" s="22">
        <v>1322755.0</v>
      </c>
      <c r="H9" s="22">
        <f t="shared" si="1"/>
        <v>23128430</v>
      </c>
      <c r="I9" s="22">
        <f t="shared" si="2"/>
        <v>265170</v>
      </c>
      <c r="J9" s="23">
        <f t="shared" si="3"/>
        <v>0.9886648485</v>
      </c>
      <c r="K9" s="21">
        <f t="shared" si="4"/>
        <v>53034</v>
      </c>
      <c r="L9" s="24">
        <v>16350.009999999998</v>
      </c>
      <c r="M9" s="2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20">
        <v>290.0</v>
      </c>
      <c r="B10" s="20" t="s">
        <v>27</v>
      </c>
      <c r="C10" s="20" t="s">
        <v>149</v>
      </c>
      <c r="D10" s="1" t="s">
        <v>16</v>
      </c>
      <c r="E10" s="22">
        <v>2.49906E7</v>
      </c>
      <c r="F10" s="22">
        <v>2.3027998E7</v>
      </c>
      <c r="G10" s="22">
        <v>1574118.0</v>
      </c>
      <c r="H10" s="22">
        <f t="shared" si="1"/>
        <v>24602116</v>
      </c>
      <c r="I10" s="22">
        <f t="shared" si="2"/>
        <v>388484</v>
      </c>
      <c r="J10" s="23">
        <f t="shared" si="3"/>
        <v>0.984454795</v>
      </c>
      <c r="K10" s="21">
        <f t="shared" si="4"/>
        <v>77696.8</v>
      </c>
      <c r="L10" s="24">
        <v>23986.519999999997</v>
      </c>
      <c r="M10" s="2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0" customHeight="1">
      <c r="A11" s="20">
        <v>295.0</v>
      </c>
      <c r="B11" s="20" t="s">
        <v>15</v>
      </c>
      <c r="C11" s="20" t="s">
        <v>149</v>
      </c>
      <c r="D11" s="1" t="s">
        <v>29</v>
      </c>
      <c r="E11" s="21">
        <v>8073800.0</v>
      </c>
      <c r="F11" s="22">
        <v>7605350.0</v>
      </c>
      <c r="G11" s="22">
        <v>382850.0</v>
      </c>
      <c r="H11" s="22">
        <f t="shared" si="1"/>
        <v>7988200</v>
      </c>
      <c r="I11" s="22">
        <f t="shared" si="2"/>
        <v>85600</v>
      </c>
      <c r="J11" s="23">
        <f t="shared" si="3"/>
        <v>0.9893978052</v>
      </c>
      <c r="K11" s="21">
        <f t="shared" si="4"/>
        <v>17120</v>
      </c>
      <c r="L11" s="24">
        <v>58143.9</v>
      </c>
      <c r="M11" s="2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0" customHeight="1">
      <c r="A12" s="20">
        <v>295.0</v>
      </c>
      <c r="B12" s="20" t="s">
        <v>20</v>
      </c>
      <c r="C12" s="20" t="s">
        <v>149</v>
      </c>
      <c r="D12" s="1" t="s">
        <v>29</v>
      </c>
      <c r="E12" s="21">
        <v>8159500.0</v>
      </c>
      <c r="F12" s="22">
        <v>7659300.0</v>
      </c>
      <c r="G12" s="22">
        <v>426200.0</v>
      </c>
      <c r="H12" s="22">
        <f t="shared" si="1"/>
        <v>8085500</v>
      </c>
      <c r="I12" s="22">
        <f t="shared" si="2"/>
        <v>74000</v>
      </c>
      <c r="J12" s="23">
        <f t="shared" si="3"/>
        <v>0.9909308168</v>
      </c>
      <c r="K12" s="21">
        <f t="shared" si="4"/>
        <v>14800</v>
      </c>
      <c r="L12" s="24">
        <v>20531.049999999996</v>
      </c>
      <c r="M12" s="2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0">
        <v>295.0</v>
      </c>
      <c r="B13" s="20" t="s">
        <v>21</v>
      </c>
      <c r="C13" s="20" t="s">
        <v>149</v>
      </c>
      <c r="D13" s="1" t="s">
        <v>29</v>
      </c>
      <c r="E13" s="21">
        <v>8164500.0</v>
      </c>
      <c r="F13" s="22">
        <v>8035339.0</v>
      </c>
      <c r="G13" s="22">
        <v>90900.0</v>
      </c>
      <c r="H13" s="22">
        <f t="shared" si="1"/>
        <v>8126239</v>
      </c>
      <c r="I13" s="22">
        <f t="shared" si="2"/>
        <v>38261</v>
      </c>
      <c r="J13" s="23">
        <f t="shared" si="3"/>
        <v>0.9953137363</v>
      </c>
      <c r="K13" s="21">
        <f t="shared" si="4"/>
        <v>7652.2</v>
      </c>
      <c r="L13" s="24">
        <v>20056.15</v>
      </c>
      <c r="M13" s="2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20">
        <v>295.0</v>
      </c>
      <c r="B14" s="20" t="s">
        <v>22</v>
      </c>
      <c r="C14" s="20" t="s">
        <v>149</v>
      </c>
      <c r="D14" s="1" t="s">
        <v>29</v>
      </c>
      <c r="E14" s="21">
        <v>1.65437E7</v>
      </c>
      <c r="F14" s="22">
        <v>1.44618E7</v>
      </c>
      <c r="G14" s="22">
        <v>1984900.0</v>
      </c>
      <c r="H14" s="22">
        <f t="shared" si="1"/>
        <v>16446700</v>
      </c>
      <c r="I14" s="22">
        <f t="shared" si="2"/>
        <v>97000</v>
      </c>
      <c r="J14" s="23">
        <f t="shared" si="3"/>
        <v>0.9941367409</v>
      </c>
      <c r="K14" s="21">
        <f t="shared" si="4"/>
        <v>19400</v>
      </c>
      <c r="L14" s="24">
        <v>15131.24</v>
      </c>
      <c r="M14" s="2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0">
        <v>295.0</v>
      </c>
      <c r="B15" s="20" t="s">
        <v>23</v>
      </c>
      <c r="C15" s="20" t="s">
        <v>149</v>
      </c>
      <c r="D15" s="1" t="s">
        <v>29</v>
      </c>
      <c r="E15" s="21">
        <v>1.45796E7</v>
      </c>
      <c r="F15" s="22">
        <v>1.17033E7</v>
      </c>
      <c r="G15" s="22">
        <v>2805100.0</v>
      </c>
      <c r="H15" s="22">
        <f t="shared" si="1"/>
        <v>14508400</v>
      </c>
      <c r="I15" s="22">
        <f t="shared" si="2"/>
        <v>71200</v>
      </c>
      <c r="J15" s="23">
        <f t="shared" si="3"/>
        <v>0.9951164641</v>
      </c>
      <c r="K15" s="21">
        <f t="shared" si="4"/>
        <v>14240</v>
      </c>
      <c r="L15" s="24">
        <v>22650.0</v>
      </c>
      <c r="M15" s="2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0">
        <v>295.0</v>
      </c>
      <c r="B16" s="20" t="s">
        <v>24</v>
      </c>
      <c r="C16" s="20" t="s">
        <v>149</v>
      </c>
      <c r="D16" s="1" t="s">
        <v>29</v>
      </c>
      <c r="E16" s="21">
        <v>1.7574E7</v>
      </c>
      <c r="F16" s="22">
        <v>1.52325E7</v>
      </c>
      <c r="G16" s="22">
        <v>2257000.0</v>
      </c>
      <c r="H16" s="22">
        <f t="shared" si="1"/>
        <v>17489500</v>
      </c>
      <c r="I16" s="22">
        <f t="shared" si="2"/>
        <v>84500</v>
      </c>
      <c r="J16" s="23">
        <f t="shared" si="3"/>
        <v>0.9951917606</v>
      </c>
      <c r="K16" s="21">
        <f t="shared" si="4"/>
        <v>16900</v>
      </c>
      <c r="L16" s="24">
        <v>21967.0</v>
      </c>
      <c r="M16" s="2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0">
        <v>295.0</v>
      </c>
      <c r="B17" s="20" t="s">
        <v>25</v>
      </c>
      <c r="C17" s="20" t="s">
        <v>149</v>
      </c>
      <c r="D17" s="1" t="s">
        <v>29</v>
      </c>
      <c r="E17" s="21">
        <v>1.86079E7</v>
      </c>
      <c r="F17" s="22">
        <v>1.66534E7</v>
      </c>
      <c r="G17" s="22">
        <v>1856000.0</v>
      </c>
      <c r="H17" s="22">
        <f t="shared" si="1"/>
        <v>18509400</v>
      </c>
      <c r="I17" s="22">
        <f t="shared" si="2"/>
        <v>98500</v>
      </c>
      <c r="J17" s="23">
        <f t="shared" si="3"/>
        <v>0.9947065494</v>
      </c>
      <c r="K17" s="21">
        <f t="shared" si="4"/>
        <v>19700</v>
      </c>
      <c r="L17" s="25">
        <v>42351.0</v>
      </c>
      <c r="M17" s="2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0">
        <v>295.0</v>
      </c>
      <c r="B18" s="20" t="s">
        <v>26</v>
      </c>
      <c r="C18" s="20" t="s">
        <v>149</v>
      </c>
      <c r="D18" s="1" t="s">
        <v>29</v>
      </c>
      <c r="E18" s="21">
        <v>1.94993E7</v>
      </c>
      <c r="F18" s="22">
        <v>1.83983E7</v>
      </c>
      <c r="G18" s="22">
        <v>948800.0</v>
      </c>
      <c r="H18" s="22">
        <f t="shared" si="1"/>
        <v>19347100</v>
      </c>
      <c r="I18" s="22">
        <f t="shared" si="2"/>
        <v>152200</v>
      </c>
      <c r="J18" s="23">
        <f t="shared" si="3"/>
        <v>0.9921945916</v>
      </c>
      <c r="K18" s="21">
        <f t="shared" si="4"/>
        <v>30440</v>
      </c>
      <c r="L18" s="24">
        <v>102884.31</v>
      </c>
      <c r="M18" s="2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0">
        <v>295.0</v>
      </c>
      <c r="B19" s="20" t="s">
        <v>27</v>
      </c>
      <c r="C19" s="20" t="s">
        <v>149</v>
      </c>
      <c r="D19" s="1" t="s">
        <v>29</v>
      </c>
      <c r="E19" s="22">
        <v>2.05254E7</v>
      </c>
      <c r="F19" s="22">
        <v>1.812835E7</v>
      </c>
      <c r="G19" s="22">
        <v>2106300.0</v>
      </c>
      <c r="H19" s="22">
        <f t="shared" si="1"/>
        <v>20234650</v>
      </c>
      <c r="I19" s="22">
        <f t="shared" si="2"/>
        <v>290750</v>
      </c>
      <c r="J19" s="23">
        <f t="shared" si="3"/>
        <v>0.9858346244</v>
      </c>
      <c r="K19" s="21">
        <f t="shared" si="4"/>
        <v>58150</v>
      </c>
      <c r="L19" s="24">
        <v>20845.370000000003</v>
      </c>
      <c r="M19" s="2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0">
        <v>402.0</v>
      </c>
      <c r="B20" s="20" t="s">
        <v>15</v>
      </c>
      <c r="C20" s="20" t="s">
        <v>149</v>
      </c>
      <c r="D20" s="1" t="s">
        <v>31</v>
      </c>
      <c r="E20" s="21">
        <v>8.826123E8</v>
      </c>
      <c r="F20" s="22">
        <v>1.09084E7</v>
      </c>
      <c r="G20" s="22">
        <v>8.697663E8</v>
      </c>
      <c r="H20" s="22">
        <f t="shared" si="1"/>
        <v>880674700</v>
      </c>
      <c r="I20" s="22">
        <f t="shared" si="2"/>
        <v>1937600</v>
      </c>
      <c r="J20" s="23">
        <f t="shared" si="3"/>
        <v>0.9978046986</v>
      </c>
      <c r="K20" s="21">
        <f t="shared" si="4"/>
        <v>387520</v>
      </c>
      <c r="L20" s="24">
        <v>2850440.31</v>
      </c>
      <c r="M20" s="2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0">
        <v>402.0</v>
      </c>
      <c r="B21" s="20" t="s">
        <v>20</v>
      </c>
      <c r="C21" s="20" t="s">
        <v>149</v>
      </c>
      <c r="D21" s="1" t="s">
        <v>31</v>
      </c>
      <c r="E21" s="21">
        <v>1.1214373E9</v>
      </c>
      <c r="F21" s="22">
        <v>1.45328E8</v>
      </c>
      <c r="G21" s="22">
        <v>9.758758E8</v>
      </c>
      <c r="H21" s="22">
        <f t="shared" si="1"/>
        <v>1121203800</v>
      </c>
      <c r="I21" s="22">
        <f t="shared" si="2"/>
        <v>233500</v>
      </c>
      <c r="J21" s="23">
        <f t="shared" si="3"/>
        <v>0.9997917851</v>
      </c>
      <c r="K21" s="21">
        <f t="shared" si="4"/>
        <v>46700</v>
      </c>
      <c r="L21" s="24">
        <v>141240.56</v>
      </c>
      <c r="M21" s="2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0">
        <v>402.0</v>
      </c>
      <c r="B22" s="20" t="s">
        <v>21</v>
      </c>
      <c r="C22" s="20" t="s">
        <v>149</v>
      </c>
      <c r="D22" s="1" t="s">
        <v>31</v>
      </c>
      <c r="E22" s="21">
        <v>1.1351504E9</v>
      </c>
      <c r="F22" s="22">
        <v>1.175565E8</v>
      </c>
      <c r="G22" s="22">
        <v>1.016988E9</v>
      </c>
      <c r="H22" s="22">
        <f t="shared" si="1"/>
        <v>1134544500</v>
      </c>
      <c r="I22" s="22">
        <f t="shared" si="2"/>
        <v>605900</v>
      </c>
      <c r="J22" s="23">
        <f t="shared" si="3"/>
        <v>0.9994662381</v>
      </c>
      <c r="K22" s="21">
        <f t="shared" si="4"/>
        <v>121180</v>
      </c>
      <c r="L22" s="24">
        <v>69689.47</v>
      </c>
      <c r="M22" s="2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20">
        <v>402.0</v>
      </c>
      <c r="B23" s="20" t="s">
        <v>22</v>
      </c>
      <c r="C23" s="20" t="s">
        <v>149</v>
      </c>
      <c r="D23" s="1" t="s">
        <v>31</v>
      </c>
      <c r="E23" s="21">
        <v>1.0431638E9</v>
      </c>
      <c r="F23" s="22">
        <v>1.45954085E8</v>
      </c>
      <c r="G23" s="22">
        <v>8.96756E8</v>
      </c>
      <c r="H23" s="22">
        <f t="shared" si="1"/>
        <v>1042710085</v>
      </c>
      <c r="I23" s="22">
        <f t="shared" si="2"/>
        <v>453715</v>
      </c>
      <c r="J23" s="23">
        <f t="shared" si="3"/>
        <v>0.9995650587</v>
      </c>
      <c r="K23" s="21">
        <f t="shared" si="4"/>
        <v>90743</v>
      </c>
      <c r="L23" s="24">
        <v>58129.04</v>
      </c>
      <c r="M23" s="2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0">
        <v>402.0</v>
      </c>
      <c r="B24" s="20" t="s">
        <v>23</v>
      </c>
      <c r="C24" s="20" t="s">
        <v>149</v>
      </c>
      <c r="D24" s="1" t="s">
        <v>31</v>
      </c>
      <c r="E24" s="21">
        <v>9.87506E8</v>
      </c>
      <c r="F24" s="22">
        <v>1.46745015E8</v>
      </c>
      <c r="G24" s="22">
        <v>8.4056527E8</v>
      </c>
      <c r="H24" s="22">
        <f t="shared" si="1"/>
        <v>987310285</v>
      </c>
      <c r="I24" s="22">
        <f t="shared" si="2"/>
        <v>195715</v>
      </c>
      <c r="J24" s="23">
        <f t="shared" si="3"/>
        <v>0.9998018088</v>
      </c>
      <c r="K24" s="21">
        <f t="shared" si="4"/>
        <v>39143</v>
      </c>
      <c r="L24" s="24">
        <v>388196.0</v>
      </c>
      <c r="M24" s="2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0">
        <v>402.0</v>
      </c>
      <c r="B25" s="20" t="s">
        <v>24</v>
      </c>
      <c r="C25" s="20" t="s">
        <v>149</v>
      </c>
      <c r="D25" s="1" t="s">
        <v>31</v>
      </c>
      <c r="E25" s="21">
        <v>1.1350188E9</v>
      </c>
      <c r="F25" s="22">
        <v>2.017604E8</v>
      </c>
      <c r="G25" s="22">
        <v>9.33073E8</v>
      </c>
      <c r="H25" s="22">
        <f t="shared" si="1"/>
        <v>1134833400</v>
      </c>
      <c r="I25" s="22">
        <f t="shared" si="2"/>
        <v>185400</v>
      </c>
      <c r="J25" s="23">
        <f t="shared" si="3"/>
        <v>0.9998366547</v>
      </c>
      <c r="K25" s="21">
        <f t="shared" si="4"/>
        <v>37080</v>
      </c>
      <c r="L25" s="24">
        <v>1794809.0</v>
      </c>
      <c r="M25" s="24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0">
        <v>402.0</v>
      </c>
      <c r="B26" s="20" t="s">
        <v>25</v>
      </c>
      <c r="C26" s="20" t="s">
        <v>149</v>
      </c>
      <c r="D26" s="1" t="s">
        <v>31</v>
      </c>
      <c r="E26" s="21">
        <v>1.0800488E9</v>
      </c>
      <c r="F26" s="22">
        <v>2.08857842E8</v>
      </c>
      <c r="G26" s="22">
        <v>8.708557E8</v>
      </c>
      <c r="H26" s="22">
        <f t="shared" si="1"/>
        <v>1079713542</v>
      </c>
      <c r="I26" s="22">
        <f t="shared" si="2"/>
        <v>335258</v>
      </c>
      <c r="J26" s="23">
        <f t="shared" si="3"/>
        <v>0.99968959</v>
      </c>
      <c r="K26" s="21">
        <f t="shared" si="4"/>
        <v>67051.6</v>
      </c>
      <c r="L26" s="25">
        <v>2041472.0</v>
      </c>
      <c r="M26" s="2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0">
        <v>402.0</v>
      </c>
      <c r="B27" s="20" t="s">
        <v>26</v>
      </c>
      <c r="C27" s="20" t="s">
        <v>149</v>
      </c>
      <c r="D27" s="1" t="s">
        <v>31</v>
      </c>
      <c r="E27" s="21">
        <v>1.1836377E9</v>
      </c>
      <c r="F27" s="22">
        <v>1.182774932E9</v>
      </c>
      <c r="G27" s="21">
        <v>0.0</v>
      </c>
      <c r="H27" s="22">
        <f t="shared" si="1"/>
        <v>1182774932</v>
      </c>
      <c r="I27" s="22">
        <f t="shared" si="2"/>
        <v>862768</v>
      </c>
      <c r="J27" s="23">
        <f t="shared" si="3"/>
        <v>0.9992710878</v>
      </c>
      <c r="K27" s="21">
        <f t="shared" si="4"/>
        <v>172553.6</v>
      </c>
      <c r="L27" s="24">
        <v>2780731.5799999996</v>
      </c>
      <c r="M27" s="2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0">
        <v>402.0</v>
      </c>
      <c r="B28" s="20" t="s">
        <v>27</v>
      </c>
      <c r="C28" s="20" t="s">
        <v>149</v>
      </c>
      <c r="D28" s="1" t="s">
        <v>31</v>
      </c>
      <c r="E28" s="22">
        <v>1.387208E9</v>
      </c>
      <c r="F28" s="22">
        <v>1.386639959E9</v>
      </c>
      <c r="G28" s="22">
        <v>0.0</v>
      </c>
      <c r="H28" s="22">
        <f t="shared" si="1"/>
        <v>1386639959</v>
      </c>
      <c r="I28" s="22">
        <f t="shared" si="2"/>
        <v>568041</v>
      </c>
      <c r="J28" s="23">
        <f t="shared" si="3"/>
        <v>0.9995905149</v>
      </c>
      <c r="K28" s="21">
        <f t="shared" si="4"/>
        <v>113608.2</v>
      </c>
      <c r="L28" s="24">
        <v>3153445.66</v>
      </c>
      <c r="M28" s="2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20">
        <v>406.0</v>
      </c>
      <c r="B29" s="20" t="s">
        <v>15</v>
      </c>
      <c r="C29" s="20" t="s">
        <v>149</v>
      </c>
      <c r="D29" s="1" t="s">
        <v>32</v>
      </c>
      <c r="E29" s="21">
        <v>9.85363E7</v>
      </c>
      <c r="F29" s="22">
        <v>8.3771701E7</v>
      </c>
      <c r="G29" s="22">
        <v>1.258654E7</v>
      </c>
      <c r="H29" s="22">
        <f t="shared" si="1"/>
        <v>96358241</v>
      </c>
      <c r="I29" s="22">
        <f t="shared" si="2"/>
        <v>2178059</v>
      </c>
      <c r="J29" s="23">
        <f t="shared" si="3"/>
        <v>0.9778958719</v>
      </c>
      <c r="K29" s="21">
        <f t="shared" si="4"/>
        <v>435611.8</v>
      </c>
      <c r="L29" s="24">
        <v>263005.36</v>
      </c>
      <c r="M29" s="2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20">
        <v>406.0</v>
      </c>
      <c r="B30" s="20" t="s">
        <v>20</v>
      </c>
      <c r="C30" s="20" t="s">
        <v>149</v>
      </c>
      <c r="D30" s="1" t="s">
        <v>32</v>
      </c>
      <c r="E30" s="21">
        <v>9.85363E7</v>
      </c>
      <c r="F30" s="22">
        <v>8.4438859E7</v>
      </c>
      <c r="G30" s="22">
        <v>1.2828721E7</v>
      </c>
      <c r="H30" s="22">
        <f t="shared" si="1"/>
        <v>97267580</v>
      </c>
      <c r="I30" s="22">
        <f t="shared" si="2"/>
        <v>1268720</v>
      </c>
      <c r="J30" s="23">
        <f t="shared" si="3"/>
        <v>0.9871243389</v>
      </c>
      <c r="K30" s="21">
        <f t="shared" si="4"/>
        <v>253744</v>
      </c>
      <c r="L30" s="24">
        <v>273645.68000000005</v>
      </c>
      <c r="M30" s="2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20">
        <v>406.0</v>
      </c>
      <c r="B31" s="20" t="s">
        <v>21</v>
      </c>
      <c r="C31" s="20" t="s">
        <v>149</v>
      </c>
      <c r="D31" s="1" t="s">
        <v>32</v>
      </c>
      <c r="E31" s="21">
        <v>1.0208917E8</v>
      </c>
      <c r="F31" s="22">
        <v>7.9461016E7</v>
      </c>
      <c r="G31" s="22">
        <v>1.2871622E7</v>
      </c>
      <c r="H31" s="22">
        <f t="shared" si="1"/>
        <v>92332638</v>
      </c>
      <c r="I31" s="22">
        <f t="shared" si="2"/>
        <v>9756532</v>
      </c>
      <c r="J31" s="23">
        <f t="shared" si="3"/>
        <v>0.9044312732</v>
      </c>
      <c r="K31" s="21">
        <f t="shared" si="4"/>
        <v>1951306.4</v>
      </c>
      <c r="L31" s="24">
        <v>313440.68</v>
      </c>
      <c r="M31" s="2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0">
        <v>406.0</v>
      </c>
      <c r="B32" s="20" t="s">
        <v>22</v>
      </c>
      <c r="C32" s="20" t="s">
        <v>149</v>
      </c>
      <c r="D32" s="1" t="s">
        <v>32</v>
      </c>
      <c r="E32" s="21">
        <v>1.02782E8</v>
      </c>
      <c r="F32" s="22">
        <v>8.4517072E7</v>
      </c>
      <c r="G32" s="22">
        <v>1.6923003E7</v>
      </c>
      <c r="H32" s="22">
        <f t="shared" si="1"/>
        <v>101440075</v>
      </c>
      <c r="I32" s="22">
        <f t="shared" si="2"/>
        <v>1341925</v>
      </c>
      <c r="J32" s="23">
        <f t="shared" si="3"/>
        <v>0.9869439688</v>
      </c>
      <c r="K32" s="21">
        <f t="shared" si="4"/>
        <v>268385</v>
      </c>
      <c r="L32" s="24">
        <v>191635.81999999998</v>
      </c>
      <c r="M32" s="2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20">
        <v>406.0</v>
      </c>
      <c r="B33" s="20" t="s">
        <v>23</v>
      </c>
      <c r="C33" s="20" t="s">
        <v>149</v>
      </c>
      <c r="D33" s="1" t="s">
        <v>32</v>
      </c>
      <c r="E33" s="21">
        <v>8.31921E7</v>
      </c>
      <c r="F33" s="22">
        <v>6.7440551E7</v>
      </c>
      <c r="G33" s="22">
        <v>1.4656043E7</v>
      </c>
      <c r="H33" s="22">
        <f t="shared" si="1"/>
        <v>82096594</v>
      </c>
      <c r="I33" s="22">
        <f t="shared" si="2"/>
        <v>1095506</v>
      </c>
      <c r="J33" s="23">
        <f t="shared" si="3"/>
        <v>0.9868316102</v>
      </c>
      <c r="K33" s="21">
        <f t="shared" si="4"/>
        <v>219101.2</v>
      </c>
      <c r="L33" s="24">
        <v>409081.0</v>
      </c>
      <c r="M33" s="2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20">
        <v>406.0</v>
      </c>
      <c r="B34" s="20" t="s">
        <v>24</v>
      </c>
      <c r="C34" s="20" t="s">
        <v>149</v>
      </c>
      <c r="D34" s="1" t="s">
        <v>32</v>
      </c>
      <c r="E34" s="21">
        <v>9.65134E7</v>
      </c>
      <c r="F34" s="22">
        <v>7.996563E7</v>
      </c>
      <c r="G34" s="22">
        <v>1.5178969E7</v>
      </c>
      <c r="H34" s="22">
        <f t="shared" si="1"/>
        <v>95144599</v>
      </c>
      <c r="I34" s="22">
        <f t="shared" si="2"/>
        <v>1368801</v>
      </c>
      <c r="J34" s="23">
        <f t="shared" si="3"/>
        <v>0.9858175031</v>
      </c>
      <c r="K34" s="21">
        <f t="shared" si="4"/>
        <v>273760.2</v>
      </c>
      <c r="L34" s="24">
        <v>272359.0</v>
      </c>
      <c r="M34" s="24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20">
        <v>406.0</v>
      </c>
      <c r="B35" s="20" t="s">
        <v>25</v>
      </c>
      <c r="C35" s="20" t="s">
        <v>149</v>
      </c>
      <c r="D35" s="1" t="s">
        <v>32</v>
      </c>
      <c r="E35" s="21">
        <v>1.03E8</v>
      </c>
      <c r="F35" s="22">
        <v>8.6440915E7</v>
      </c>
      <c r="G35" s="22">
        <v>1.5470012E7</v>
      </c>
      <c r="H35" s="22">
        <f t="shared" si="1"/>
        <v>101910927</v>
      </c>
      <c r="I35" s="22">
        <f t="shared" si="2"/>
        <v>1089073</v>
      </c>
      <c r="J35" s="23">
        <f t="shared" si="3"/>
        <v>0.9894264757</v>
      </c>
      <c r="K35" s="21">
        <f t="shared" si="4"/>
        <v>217814.6</v>
      </c>
      <c r="L35" s="25">
        <v>357792.0</v>
      </c>
      <c r="M35" s="2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20">
        <v>406.0</v>
      </c>
      <c r="B36" s="20" t="s">
        <v>26</v>
      </c>
      <c r="C36" s="20" t="s">
        <v>149</v>
      </c>
      <c r="D36" s="1" t="s">
        <v>32</v>
      </c>
      <c r="E36" s="21">
        <v>1.134059E8</v>
      </c>
      <c r="F36" s="21">
        <v>9.17029E7</v>
      </c>
      <c r="G36" s="21">
        <v>1.5847E7</v>
      </c>
      <c r="H36" s="22">
        <f t="shared" si="1"/>
        <v>107549900</v>
      </c>
      <c r="I36" s="22">
        <f t="shared" si="2"/>
        <v>5856000</v>
      </c>
      <c r="J36" s="23">
        <f t="shared" si="3"/>
        <v>0.948362475</v>
      </c>
      <c r="K36" s="21">
        <f t="shared" si="4"/>
        <v>1171200</v>
      </c>
      <c r="L36" s="24">
        <v>324844.58</v>
      </c>
      <c r="M36" s="24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20">
        <v>406.0</v>
      </c>
      <c r="B37" s="20" t="s">
        <v>27</v>
      </c>
      <c r="C37" s="20" t="s">
        <v>149</v>
      </c>
      <c r="D37" s="1" t="s">
        <v>32</v>
      </c>
      <c r="E37" s="22">
        <v>1.19467E8</v>
      </c>
      <c r="F37" s="22">
        <v>9.7337E7</v>
      </c>
      <c r="G37" s="22">
        <v>1.66148E7</v>
      </c>
      <c r="H37" s="22">
        <f t="shared" si="1"/>
        <v>113951800</v>
      </c>
      <c r="I37" s="22">
        <f t="shared" si="2"/>
        <v>5515200</v>
      </c>
      <c r="J37" s="23">
        <f t="shared" si="3"/>
        <v>0.9538349502</v>
      </c>
      <c r="K37" s="21">
        <f t="shared" si="4"/>
        <v>1103040</v>
      </c>
      <c r="L37" s="24">
        <v>321424.24</v>
      </c>
      <c r="M37" s="24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20">
        <v>416.0</v>
      </c>
      <c r="B38" s="20" t="s">
        <v>15</v>
      </c>
      <c r="C38" s="20" t="s">
        <v>149</v>
      </c>
      <c r="D38" s="1" t="s">
        <v>33</v>
      </c>
      <c r="E38" s="21">
        <v>3.587459561E9</v>
      </c>
      <c r="F38" s="22">
        <v>3.365325606E9</v>
      </c>
      <c r="G38" s="22">
        <v>1.25238578E8</v>
      </c>
      <c r="H38" s="22">
        <f t="shared" si="1"/>
        <v>3490564184</v>
      </c>
      <c r="I38" s="22">
        <f t="shared" si="2"/>
        <v>96895377</v>
      </c>
      <c r="J38" s="23">
        <f t="shared" si="3"/>
        <v>0.9729905312</v>
      </c>
      <c r="K38" s="21">
        <f t="shared" si="4"/>
        <v>19379075.4</v>
      </c>
      <c r="L38" s="24">
        <v>2.524682932E7</v>
      </c>
      <c r="M38" s="24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20">
        <v>416.0</v>
      </c>
      <c r="B39" s="20" t="s">
        <v>20</v>
      </c>
      <c r="C39" s="20" t="s">
        <v>149</v>
      </c>
      <c r="D39" s="1" t="s">
        <v>33</v>
      </c>
      <c r="E39" s="21">
        <v>5.366090081E9</v>
      </c>
      <c r="F39" s="22">
        <v>5.113318989E9</v>
      </c>
      <c r="G39" s="22">
        <v>1.540941E8</v>
      </c>
      <c r="H39" s="22">
        <f t="shared" si="1"/>
        <v>5267413089</v>
      </c>
      <c r="I39" s="22">
        <f t="shared" si="2"/>
        <v>98676992</v>
      </c>
      <c r="J39" s="23">
        <f t="shared" si="3"/>
        <v>0.9816110072</v>
      </c>
      <c r="K39" s="21">
        <f t="shared" si="4"/>
        <v>19735398.4</v>
      </c>
      <c r="L39" s="24">
        <v>3.166819731E7</v>
      </c>
      <c r="M39" s="24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20">
        <v>416.0</v>
      </c>
      <c r="B40" s="20" t="s">
        <v>21</v>
      </c>
      <c r="C40" s="20" t="s">
        <v>149</v>
      </c>
      <c r="D40" s="1" t="s">
        <v>33</v>
      </c>
      <c r="E40" s="21">
        <v>5.735452572E9</v>
      </c>
      <c r="F40" s="22">
        <v>5.407136863E9</v>
      </c>
      <c r="G40" s="22">
        <v>1.89976331E8</v>
      </c>
      <c r="H40" s="22">
        <f t="shared" si="1"/>
        <v>5597113194</v>
      </c>
      <c r="I40" s="22">
        <f t="shared" si="2"/>
        <v>138339378</v>
      </c>
      <c r="J40" s="23">
        <f t="shared" si="3"/>
        <v>0.9758799543</v>
      </c>
      <c r="K40" s="21">
        <f t="shared" si="4"/>
        <v>27667875.6</v>
      </c>
      <c r="L40" s="24">
        <v>3.779944625E7</v>
      </c>
      <c r="M40" s="24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20">
        <v>416.0</v>
      </c>
      <c r="B41" s="20" t="s">
        <v>22</v>
      </c>
      <c r="C41" s="20" t="s">
        <v>149</v>
      </c>
      <c r="D41" s="1" t="s">
        <v>33</v>
      </c>
      <c r="E41" s="21">
        <v>4.52966E9</v>
      </c>
      <c r="F41" s="22">
        <v>4.1335435E9</v>
      </c>
      <c r="G41" s="22">
        <v>2.771002E8</v>
      </c>
      <c r="H41" s="22">
        <f t="shared" si="1"/>
        <v>4410643700</v>
      </c>
      <c r="I41" s="22">
        <f t="shared" si="2"/>
        <v>119016300</v>
      </c>
      <c r="J41" s="23">
        <f t="shared" si="3"/>
        <v>0.973725114</v>
      </c>
      <c r="K41" s="21">
        <f t="shared" si="4"/>
        <v>23803260</v>
      </c>
      <c r="L41" s="24">
        <v>2.3954957019999996E7</v>
      </c>
      <c r="M41" s="24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20">
        <v>416.0</v>
      </c>
      <c r="B42" s="20" t="s">
        <v>23</v>
      </c>
      <c r="C42" s="20" t="s">
        <v>149</v>
      </c>
      <c r="D42" s="1" t="s">
        <v>33</v>
      </c>
      <c r="E42" s="21">
        <v>5.1183352E9</v>
      </c>
      <c r="F42" s="22">
        <v>4.484832E9</v>
      </c>
      <c r="G42" s="22">
        <v>3.820525E8</v>
      </c>
      <c r="H42" s="22">
        <f t="shared" si="1"/>
        <v>4866884500</v>
      </c>
      <c r="I42" s="22">
        <f t="shared" si="2"/>
        <v>251450700</v>
      </c>
      <c r="J42" s="23">
        <f t="shared" si="3"/>
        <v>0.9508725611</v>
      </c>
      <c r="K42" s="21">
        <f t="shared" si="4"/>
        <v>50290140</v>
      </c>
      <c r="L42" s="24">
        <v>2.1079382E7</v>
      </c>
      <c r="M42" s="24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20">
        <v>416.0</v>
      </c>
      <c r="B43" s="20" t="s">
        <v>24</v>
      </c>
      <c r="C43" s="20" t="s">
        <v>149</v>
      </c>
      <c r="D43" s="1" t="s">
        <v>33</v>
      </c>
      <c r="E43" s="21">
        <v>9.072358E9</v>
      </c>
      <c r="F43" s="22">
        <v>8.828684601E9</v>
      </c>
      <c r="G43" s="22">
        <v>9.8345499E7</v>
      </c>
      <c r="H43" s="22">
        <f t="shared" si="1"/>
        <v>8927030100</v>
      </c>
      <c r="I43" s="22">
        <f t="shared" si="2"/>
        <v>145327900</v>
      </c>
      <c r="J43" s="23">
        <f t="shared" si="3"/>
        <v>0.9839812428</v>
      </c>
      <c r="K43" s="21">
        <f t="shared" si="4"/>
        <v>29065580</v>
      </c>
      <c r="L43" s="24">
        <v>2.4536074E7</v>
      </c>
      <c r="M43" s="24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20">
        <v>416.0</v>
      </c>
      <c r="B44" s="20" t="s">
        <v>25</v>
      </c>
      <c r="C44" s="20" t="s">
        <v>149</v>
      </c>
      <c r="D44" s="1" t="s">
        <v>33</v>
      </c>
      <c r="E44" s="22">
        <v>9.193082801E9</v>
      </c>
      <c r="F44" s="22">
        <v>9.001159906E9</v>
      </c>
      <c r="G44" s="22">
        <v>7.946345E7</v>
      </c>
      <c r="H44" s="22">
        <f t="shared" si="1"/>
        <v>9080623356</v>
      </c>
      <c r="I44" s="22">
        <f t="shared" si="2"/>
        <v>112459445</v>
      </c>
      <c r="J44" s="23">
        <f t="shared" si="3"/>
        <v>0.9877669496</v>
      </c>
      <c r="K44" s="21">
        <f t="shared" si="4"/>
        <v>22491889</v>
      </c>
      <c r="L44" s="25">
        <v>2.0659527E7</v>
      </c>
      <c r="M44" s="25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20">
        <v>416.0</v>
      </c>
      <c r="B45" s="20" t="s">
        <v>26</v>
      </c>
      <c r="C45" s="20" t="s">
        <v>149</v>
      </c>
      <c r="D45" s="1" t="s">
        <v>33</v>
      </c>
      <c r="E45" s="22">
        <v>6.263555568E9</v>
      </c>
      <c r="F45" s="22">
        <v>5.867381143E9</v>
      </c>
      <c r="G45" s="22">
        <v>2.85867491E8</v>
      </c>
      <c r="H45" s="22">
        <f t="shared" si="1"/>
        <v>6153248634</v>
      </c>
      <c r="I45" s="22">
        <f t="shared" si="2"/>
        <v>110306934</v>
      </c>
      <c r="J45" s="23">
        <f t="shared" si="3"/>
        <v>0.9823890867</v>
      </c>
      <c r="K45" s="21">
        <f t="shared" si="4"/>
        <v>22061386.8</v>
      </c>
      <c r="L45" s="24">
        <v>1.543147618E7</v>
      </c>
      <c r="M45" s="24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20">
        <v>416.0</v>
      </c>
      <c r="B46" s="20" t="s">
        <v>27</v>
      </c>
      <c r="C46" s="20" t="s">
        <v>149</v>
      </c>
      <c r="D46" s="1" t="s">
        <v>33</v>
      </c>
      <c r="E46" s="22">
        <v>6.437534248859998E9</v>
      </c>
      <c r="F46" s="22">
        <v>6.243506967649997E9</v>
      </c>
      <c r="G46" s="22">
        <v>6.9116067087E7</v>
      </c>
      <c r="H46" s="22">
        <f t="shared" si="1"/>
        <v>6312623035</v>
      </c>
      <c r="I46" s="22">
        <f t="shared" si="2"/>
        <v>124911214.1</v>
      </c>
      <c r="J46" s="23">
        <f t="shared" si="3"/>
        <v>0.9805964195</v>
      </c>
      <c r="K46" s="21">
        <f t="shared" si="4"/>
        <v>24982242.82</v>
      </c>
      <c r="L46" s="24">
        <v>2.6342608090000004E7</v>
      </c>
      <c r="M46" s="24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20">
        <v>418.0</v>
      </c>
      <c r="B47" s="20" t="s">
        <v>15</v>
      </c>
      <c r="C47" s="20" t="s">
        <v>149</v>
      </c>
      <c r="D47" s="1" t="s">
        <v>34</v>
      </c>
      <c r="E47" s="21">
        <v>1.1996154E9</v>
      </c>
      <c r="F47" s="22">
        <v>2.68107992E8</v>
      </c>
      <c r="G47" s="22">
        <v>9.1905001E8</v>
      </c>
      <c r="H47" s="22">
        <f t="shared" si="1"/>
        <v>1187158002</v>
      </c>
      <c r="I47" s="22">
        <f t="shared" si="2"/>
        <v>12457398</v>
      </c>
      <c r="J47" s="23">
        <f t="shared" si="3"/>
        <v>0.9896155068</v>
      </c>
      <c r="K47" s="21">
        <f t="shared" si="4"/>
        <v>2491479.6</v>
      </c>
      <c r="L47" s="24">
        <v>4899384.359999999</v>
      </c>
      <c r="M47" s="2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20">
        <v>418.0</v>
      </c>
      <c r="B48" s="20" t="s">
        <v>20</v>
      </c>
      <c r="C48" s="20" t="s">
        <v>149</v>
      </c>
      <c r="D48" s="1" t="s">
        <v>34</v>
      </c>
      <c r="E48" s="21">
        <v>1.1816157E9</v>
      </c>
      <c r="F48" s="22">
        <v>5.86558697E8</v>
      </c>
      <c r="G48" s="22">
        <v>5.88728871E8</v>
      </c>
      <c r="H48" s="22">
        <f t="shared" si="1"/>
        <v>1175287568</v>
      </c>
      <c r="I48" s="22">
        <f t="shared" si="2"/>
        <v>6328132</v>
      </c>
      <c r="J48" s="23">
        <f t="shared" si="3"/>
        <v>0.9946445092</v>
      </c>
      <c r="K48" s="21">
        <f t="shared" si="4"/>
        <v>1265626.4</v>
      </c>
      <c r="L48" s="24">
        <v>4981982.84</v>
      </c>
      <c r="M48" s="24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A49" s="20">
        <v>418.0</v>
      </c>
      <c r="B49" s="20" t="s">
        <v>21</v>
      </c>
      <c r="C49" s="20" t="s">
        <v>149</v>
      </c>
      <c r="D49" s="1" t="s">
        <v>34</v>
      </c>
      <c r="E49" s="21">
        <v>1.1816217E9</v>
      </c>
      <c r="F49" s="22">
        <v>1.149691512E9</v>
      </c>
      <c r="G49" s="22">
        <v>2.10032142E7</v>
      </c>
      <c r="H49" s="22">
        <f t="shared" si="1"/>
        <v>1170694726</v>
      </c>
      <c r="I49" s="22">
        <f t="shared" si="2"/>
        <v>10926973.8</v>
      </c>
      <c r="J49" s="23">
        <f t="shared" si="3"/>
        <v>0.9907525617</v>
      </c>
      <c r="K49" s="21">
        <f t="shared" si="4"/>
        <v>2185394.76</v>
      </c>
      <c r="L49" s="24">
        <v>5245680.55</v>
      </c>
      <c r="M49" s="24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A50" s="20">
        <v>418.0</v>
      </c>
      <c r="B50" s="20" t="s">
        <v>22</v>
      </c>
      <c r="C50" s="20" t="s">
        <v>149</v>
      </c>
      <c r="D50" s="1" t="s">
        <v>34</v>
      </c>
      <c r="E50" s="21">
        <v>1.1659618E9</v>
      </c>
      <c r="F50" s="22">
        <v>1.121769533E9</v>
      </c>
      <c r="G50" s="22">
        <v>3.1561755E7</v>
      </c>
      <c r="H50" s="22">
        <f t="shared" si="1"/>
        <v>1153331288</v>
      </c>
      <c r="I50" s="22">
        <f t="shared" si="2"/>
        <v>12630512</v>
      </c>
      <c r="J50" s="23">
        <f t="shared" si="3"/>
        <v>0.9891673021</v>
      </c>
      <c r="K50" s="21">
        <f t="shared" si="4"/>
        <v>2526102.4</v>
      </c>
      <c r="L50" s="24">
        <v>5489904.239999999</v>
      </c>
      <c r="M50" s="24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0" customHeight="1">
      <c r="A51" s="20">
        <v>418.0</v>
      </c>
      <c r="B51" s="20" t="s">
        <v>23</v>
      </c>
      <c r="C51" s="20" t="s">
        <v>149</v>
      </c>
      <c r="D51" s="1" t="s">
        <v>34</v>
      </c>
      <c r="E51" s="21">
        <v>1.246535E9</v>
      </c>
      <c r="F51" s="22">
        <v>1.197780733E9</v>
      </c>
      <c r="G51" s="22">
        <v>3.6725222E7</v>
      </c>
      <c r="H51" s="22">
        <f t="shared" si="1"/>
        <v>1234505955</v>
      </c>
      <c r="I51" s="22">
        <f t="shared" si="2"/>
        <v>12029045</v>
      </c>
      <c r="J51" s="23">
        <f t="shared" si="3"/>
        <v>0.9903500142</v>
      </c>
      <c r="K51" s="21">
        <f t="shared" si="4"/>
        <v>2405809</v>
      </c>
      <c r="L51" s="24">
        <v>3594217.0</v>
      </c>
      <c r="M51" s="24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20">
        <v>418.0</v>
      </c>
      <c r="B52" s="20" t="s">
        <v>24</v>
      </c>
      <c r="C52" s="20" t="s">
        <v>149</v>
      </c>
      <c r="D52" s="1" t="s">
        <v>34</v>
      </c>
      <c r="E52" s="21">
        <v>1.1781223E9</v>
      </c>
      <c r="F52" s="22">
        <v>1.121477759E9</v>
      </c>
      <c r="G52" s="22">
        <v>5.0405641E7</v>
      </c>
      <c r="H52" s="22">
        <f t="shared" si="1"/>
        <v>1171883400</v>
      </c>
      <c r="I52" s="22">
        <f t="shared" si="2"/>
        <v>6238900</v>
      </c>
      <c r="J52" s="23">
        <f t="shared" si="3"/>
        <v>0.9947043698</v>
      </c>
      <c r="K52" s="21">
        <f t="shared" si="4"/>
        <v>1247780</v>
      </c>
      <c r="L52" s="24">
        <v>5612002.0</v>
      </c>
      <c r="M52" s="24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A53" s="20">
        <v>418.0</v>
      </c>
      <c r="B53" s="20" t="s">
        <v>25</v>
      </c>
      <c r="C53" s="20" t="s">
        <v>149</v>
      </c>
      <c r="D53" s="1" t="s">
        <v>34</v>
      </c>
      <c r="E53" s="21">
        <v>1.175462364E9</v>
      </c>
      <c r="F53" s="22">
        <v>1.107958794E9</v>
      </c>
      <c r="G53" s="22">
        <v>5.3286091E7</v>
      </c>
      <c r="H53" s="22">
        <f t="shared" si="1"/>
        <v>1161244885</v>
      </c>
      <c r="I53" s="22">
        <f t="shared" si="2"/>
        <v>14217479</v>
      </c>
      <c r="J53" s="23">
        <f t="shared" si="3"/>
        <v>0.9879047774</v>
      </c>
      <c r="K53" s="21">
        <f t="shared" si="4"/>
        <v>2843495.8</v>
      </c>
      <c r="L53" s="25">
        <v>4955085.0</v>
      </c>
      <c r="M53" s="25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0" customHeight="1">
      <c r="A54" s="20">
        <v>418.0</v>
      </c>
      <c r="B54" s="20" t="s">
        <v>26</v>
      </c>
      <c r="C54" s="20" t="s">
        <v>149</v>
      </c>
      <c r="D54" s="1" t="s">
        <v>34</v>
      </c>
      <c r="E54" s="21">
        <v>1.3117487E9</v>
      </c>
      <c r="F54" s="22">
        <v>3.39508535E8</v>
      </c>
      <c r="G54" s="22">
        <v>9.30056016E8</v>
      </c>
      <c r="H54" s="22">
        <f t="shared" si="1"/>
        <v>1269564551</v>
      </c>
      <c r="I54" s="22">
        <f t="shared" si="2"/>
        <v>42184149</v>
      </c>
      <c r="J54" s="23">
        <f t="shared" si="3"/>
        <v>0.9678412877</v>
      </c>
      <c r="K54" s="21">
        <f t="shared" si="4"/>
        <v>8436829.8</v>
      </c>
      <c r="L54" s="24">
        <v>1.06192245E7</v>
      </c>
      <c r="M54" s="24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0" customHeight="1">
      <c r="A55" s="20">
        <v>418.0</v>
      </c>
      <c r="B55" s="20" t="s">
        <v>27</v>
      </c>
      <c r="C55" s="20" t="s">
        <v>149</v>
      </c>
      <c r="D55" s="1" t="s">
        <v>34</v>
      </c>
      <c r="E55" s="22">
        <v>1.4381113999954638E9</v>
      </c>
      <c r="F55" s="22">
        <v>3.578153242132272E8</v>
      </c>
      <c r="G55" s="22">
        <v>1.0352764941186566E9</v>
      </c>
      <c r="H55" s="22">
        <f t="shared" si="1"/>
        <v>1393091818</v>
      </c>
      <c r="I55" s="22">
        <f t="shared" si="2"/>
        <v>45019581.66</v>
      </c>
      <c r="J55" s="23">
        <f t="shared" si="3"/>
        <v>0.9686953447</v>
      </c>
      <c r="K55" s="21">
        <f t="shared" si="4"/>
        <v>9003916.333</v>
      </c>
      <c r="L55" s="24">
        <v>1.0859132559999999E7</v>
      </c>
      <c r="M55" s="24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0" customHeight="1">
      <c r="A56" s="20">
        <v>420.0</v>
      </c>
      <c r="B56" s="20" t="s">
        <v>15</v>
      </c>
      <c r="C56" s="20" t="s">
        <v>149</v>
      </c>
      <c r="D56" s="1" t="s">
        <v>35</v>
      </c>
      <c r="E56" s="21">
        <v>3.31873136E9</v>
      </c>
      <c r="F56" s="22">
        <v>3.062357752E9</v>
      </c>
      <c r="G56" s="22">
        <v>2.40639018E8</v>
      </c>
      <c r="H56" s="22">
        <f t="shared" si="1"/>
        <v>3302996770</v>
      </c>
      <c r="I56" s="22">
        <f t="shared" si="2"/>
        <v>15734590</v>
      </c>
      <c r="J56" s="23">
        <f t="shared" si="3"/>
        <v>0.995258854</v>
      </c>
      <c r="K56" s="21">
        <f t="shared" si="4"/>
        <v>3146918</v>
      </c>
      <c r="L56" s="24">
        <v>3572280.29</v>
      </c>
      <c r="M56" s="2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0" customHeight="1">
      <c r="A57" s="20">
        <v>420.0</v>
      </c>
      <c r="B57" s="20" t="s">
        <v>20</v>
      </c>
      <c r="C57" s="20" t="s">
        <v>149</v>
      </c>
      <c r="D57" s="1" t="s">
        <v>35</v>
      </c>
      <c r="E57" s="21">
        <v>3.248933529E9</v>
      </c>
      <c r="F57" s="22">
        <v>3.004242932E9</v>
      </c>
      <c r="G57" s="22">
        <v>2.36235436E8</v>
      </c>
      <c r="H57" s="22">
        <f t="shared" si="1"/>
        <v>3240478368</v>
      </c>
      <c r="I57" s="22">
        <f t="shared" si="2"/>
        <v>8455161</v>
      </c>
      <c r="J57" s="23">
        <f t="shared" si="3"/>
        <v>0.997397558</v>
      </c>
      <c r="K57" s="21">
        <f t="shared" si="4"/>
        <v>1691032.2</v>
      </c>
      <c r="L57" s="24">
        <v>2658966.3899999997</v>
      </c>
      <c r="M57" s="24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0" customHeight="1">
      <c r="A58" s="20">
        <v>420.0</v>
      </c>
      <c r="B58" s="20" t="s">
        <v>21</v>
      </c>
      <c r="C58" s="20" t="s">
        <v>149</v>
      </c>
      <c r="D58" s="1" t="s">
        <v>35</v>
      </c>
      <c r="E58" s="21">
        <v>1.518487629E9</v>
      </c>
      <c r="F58" s="22">
        <v>1.007361311E9</v>
      </c>
      <c r="G58" s="22">
        <v>5.02303929E8</v>
      </c>
      <c r="H58" s="22">
        <f t="shared" si="1"/>
        <v>1509665240</v>
      </c>
      <c r="I58" s="22">
        <f t="shared" si="2"/>
        <v>8822389</v>
      </c>
      <c r="J58" s="23">
        <f t="shared" si="3"/>
        <v>0.9941900159</v>
      </c>
      <c r="K58" s="21">
        <f t="shared" si="4"/>
        <v>1764477.8</v>
      </c>
      <c r="L58" s="24">
        <v>2079167.1</v>
      </c>
      <c r="M58" s="2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0" customHeight="1">
      <c r="A59" s="20">
        <v>420.0</v>
      </c>
      <c r="B59" s="20" t="s">
        <v>22</v>
      </c>
      <c r="C59" s="20" t="s">
        <v>149</v>
      </c>
      <c r="D59" s="1" t="s">
        <v>35</v>
      </c>
      <c r="E59" s="21">
        <v>5.15888551E8</v>
      </c>
      <c r="F59" s="22">
        <v>3.43853917E8</v>
      </c>
      <c r="G59" s="22">
        <v>1.67289023E8</v>
      </c>
      <c r="H59" s="22">
        <f t="shared" si="1"/>
        <v>511142940</v>
      </c>
      <c r="I59" s="22">
        <f t="shared" si="2"/>
        <v>4745611</v>
      </c>
      <c r="J59" s="23">
        <f t="shared" si="3"/>
        <v>0.9908010926</v>
      </c>
      <c r="K59" s="21">
        <f t="shared" si="4"/>
        <v>949122.2</v>
      </c>
      <c r="L59" s="24">
        <v>578388.12</v>
      </c>
      <c r="M59" s="24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0" customHeight="1">
      <c r="A60" s="20">
        <v>420.0</v>
      </c>
      <c r="B60" s="20" t="s">
        <v>23</v>
      </c>
      <c r="C60" s="20" t="s">
        <v>149</v>
      </c>
      <c r="D60" s="1" t="s">
        <v>35</v>
      </c>
      <c r="E60" s="21">
        <v>6.53196644E8</v>
      </c>
      <c r="F60" s="22">
        <v>4.08353129E8</v>
      </c>
      <c r="G60" s="22">
        <v>2.41807867E8</v>
      </c>
      <c r="H60" s="22">
        <f t="shared" si="1"/>
        <v>650160996</v>
      </c>
      <c r="I60" s="22">
        <f t="shared" si="2"/>
        <v>3035648</v>
      </c>
      <c r="J60" s="23">
        <f t="shared" si="3"/>
        <v>0.9953526277</v>
      </c>
      <c r="K60" s="21">
        <f t="shared" si="4"/>
        <v>607129.6</v>
      </c>
      <c r="L60" s="24">
        <v>1131989.0</v>
      </c>
      <c r="M60" s="2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0" customHeight="1">
      <c r="A61" s="20">
        <v>420.0</v>
      </c>
      <c r="B61" s="20" t="s">
        <v>24</v>
      </c>
      <c r="C61" s="20" t="s">
        <v>149</v>
      </c>
      <c r="D61" s="1" t="s">
        <v>35</v>
      </c>
      <c r="E61" s="21">
        <v>5.71534325E8</v>
      </c>
      <c r="F61" s="22">
        <v>3.97168206E8</v>
      </c>
      <c r="G61" s="22">
        <v>1.70290215E8</v>
      </c>
      <c r="H61" s="22">
        <f t="shared" si="1"/>
        <v>567458421</v>
      </c>
      <c r="I61" s="22">
        <f t="shared" si="2"/>
        <v>4075904</v>
      </c>
      <c r="J61" s="23">
        <f t="shared" si="3"/>
        <v>0.9928684878</v>
      </c>
      <c r="K61" s="21">
        <f t="shared" si="4"/>
        <v>815180.8</v>
      </c>
      <c r="L61" s="24">
        <v>6238135.0</v>
      </c>
      <c r="M61" s="24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0" customHeight="1">
      <c r="A62" s="20">
        <v>420.0</v>
      </c>
      <c r="B62" s="20" t="s">
        <v>25</v>
      </c>
      <c r="C62" s="20" t="s">
        <v>149</v>
      </c>
      <c r="D62" s="1" t="s">
        <v>35</v>
      </c>
      <c r="E62" s="21">
        <v>4.66486535E8</v>
      </c>
      <c r="F62" s="22">
        <v>2.94077069E8</v>
      </c>
      <c r="G62" s="22">
        <v>1.64179331E8</v>
      </c>
      <c r="H62" s="22">
        <f t="shared" si="1"/>
        <v>458256400</v>
      </c>
      <c r="I62" s="22">
        <f t="shared" si="2"/>
        <v>8230135</v>
      </c>
      <c r="J62" s="23">
        <f t="shared" si="3"/>
        <v>0.9823571864</v>
      </c>
      <c r="K62" s="21">
        <f t="shared" si="4"/>
        <v>1646027</v>
      </c>
      <c r="L62" s="25">
        <v>1.482896E7</v>
      </c>
      <c r="M62" s="25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0" customHeight="1">
      <c r="A63" s="20">
        <v>420.0</v>
      </c>
      <c r="B63" s="20" t="s">
        <v>26</v>
      </c>
      <c r="C63" s="20" t="s">
        <v>149</v>
      </c>
      <c r="D63" s="1" t="s">
        <v>35</v>
      </c>
      <c r="E63" s="21">
        <v>5.56630627E8</v>
      </c>
      <c r="F63" s="22">
        <v>4.76560032E8</v>
      </c>
      <c r="G63" s="22">
        <v>5.0847973E7</v>
      </c>
      <c r="H63" s="22">
        <f t="shared" si="1"/>
        <v>527408005</v>
      </c>
      <c r="I63" s="22">
        <f t="shared" si="2"/>
        <v>29222622</v>
      </c>
      <c r="J63" s="23">
        <f t="shared" si="3"/>
        <v>0.947500873</v>
      </c>
      <c r="K63" s="21">
        <f t="shared" si="4"/>
        <v>5844524.4</v>
      </c>
      <c r="L63" s="24">
        <v>6604553.6</v>
      </c>
      <c r="M63" s="24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0" customHeight="1">
      <c r="A64" s="20">
        <v>420.0</v>
      </c>
      <c r="B64" s="20" t="s">
        <v>27</v>
      </c>
      <c r="C64" s="20" t="s">
        <v>149</v>
      </c>
      <c r="D64" s="1" t="s">
        <v>35</v>
      </c>
      <c r="E64" s="22">
        <v>1.2712769626399999E9</v>
      </c>
      <c r="F64" s="22">
        <v>1.04410073976E9</v>
      </c>
      <c r="G64" s="22">
        <v>2.09235807E8</v>
      </c>
      <c r="H64" s="22">
        <f t="shared" si="1"/>
        <v>1253336547</v>
      </c>
      <c r="I64" s="22">
        <f t="shared" si="2"/>
        <v>17940415.88</v>
      </c>
      <c r="J64" s="23">
        <f t="shared" si="3"/>
        <v>0.9858878778</v>
      </c>
      <c r="K64" s="21">
        <f t="shared" si="4"/>
        <v>3588083.176</v>
      </c>
      <c r="L64" s="24">
        <v>1.3527376279999997E7</v>
      </c>
      <c r="M64" s="24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0" customHeight="1">
      <c r="A65" s="20">
        <v>422.0</v>
      </c>
      <c r="B65" s="20" t="s">
        <v>15</v>
      </c>
      <c r="C65" s="20" t="s">
        <v>149</v>
      </c>
      <c r="D65" s="1" t="s">
        <v>36</v>
      </c>
      <c r="E65" s="21">
        <v>2.00658808E8</v>
      </c>
      <c r="F65" s="22">
        <v>1.24650708E8</v>
      </c>
      <c r="G65" s="22">
        <v>7.435135E7</v>
      </c>
      <c r="H65" s="22">
        <f t="shared" si="1"/>
        <v>199002058</v>
      </c>
      <c r="I65" s="22">
        <f t="shared" si="2"/>
        <v>1656750</v>
      </c>
      <c r="J65" s="23">
        <f t="shared" si="3"/>
        <v>0.9917434474</v>
      </c>
      <c r="K65" s="21">
        <f t="shared" si="4"/>
        <v>331350</v>
      </c>
      <c r="L65" s="24">
        <v>516851.74</v>
      </c>
      <c r="M65" s="24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0" customHeight="1">
      <c r="A66" s="20">
        <v>422.0</v>
      </c>
      <c r="B66" s="20" t="s">
        <v>20</v>
      </c>
      <c r="C66" s="20" t="s">
        <v>149</v>
      </c>
      <c r="D66" s="1" t="s">
        <v>36</v>
      </c>
      <c r="E66" s="21">
        <v>9.48078767E8</v>
      </c>
      <c r="F66" s="22">
        <v>1.08703666E8</v>
      </c>
      <c r="G66" s="22">
        <v>8.37753253E8</v>
      </c>
      <c r="H66" s="22">
        <f t="shared" si="1"/>
        <v>946456919</v>
      </c>
      <c r="I66" s="22">
        <f t="shared" si="2"/>
        <v>1621848</v>
      </c>
      <c r="J66" s="23">
        <f t="shared" si="3"/>
        <v>0.998289332</v>
      </c>
      <c r="K66" s="21">
        <f t="shared" si="4"/>
        <v>324369.6</v>
      </c>
      <c r="L66" s="24">
        <v>1286972.99</v>
      </c>
      <c r="M66" s="24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0" customHeight="1">
      <c r="A67" s="20">
        <v>422.0</v>
      </c>
      <c r="B67" s="20" t="s">
        <v>21</v>
      </c>
      <c r="C67" s="20" t="s">
        <v>149</v>
      </c>
      <c r="D67" s="1" t="s">
        <v>36</v>
      </c>
      <c r="E67" s="21">
        <v>9.41743082E8</v>
      </c>
      <c r="F67" s="22">
        <v>1.34037053E8</v>
      </c>
      <c r="G67" s="22">
        <v>8.06871978E8</v>
      </c>
      <c r="H67" s="22">
        <f t="shared" si="1"/>
        <v>940909031</v>
      </c>
      <c r="I67" s="22">
        <f t="shared" si="2"/>
        <v>834051</v>
      </c>
      <c r="J67" s="23">
        <f t="shared" si="3"/>
        <v>0.999114354</v>
      </c>
      <c r="K67" s="21">
        <f t="shared" si="4"/>
        <v>166810.2</v>
      </c>
      <c r="L67" s="24">
        <v>1808095.84</v>
      </c>
      <c r="M67" s="24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0" customHeight="1">
      <c r="A68" s="20">
        <v>422.0</v>
      </c>
      <c r="B68" s="20" t="s">
        <v>22</v>
      </c>
      <c r="C68" s="20" t="s">
        <v>149</v>
      </c>
      <c r="D68" s="1" t="s">
        <v>36</v>
      </c>
      <c r="E68" s="21">
        <v>9.56281795E8</v>
      </c>
      <c r="F68" s="22">
        <v>1.02938783E8</v>
      </c>
      <c r="G68" s="22">
        <v>8.52343012E8</v>
      </c>
      <c r="H68" s="22">
        <f t="shared" si="1"/>
        <v>955281795</v>
      </c>
      <c r="I68" s="22">
        <f t="shared" si="2"/>
        <v>1000000</v>
      </c>
      <c r="J68" s="23">
        <f t="shared" si="3"/>
        <v>0.9989542831</v>
      </c>
      <c r="K68" s="21">
        <f t="shared" si="4"/>
        <v>200000</v>
      </c>
      <c r="L68" s="24">
        <v>334378.27999999997</v>
      </c>
      <c r="M68" s="24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0" customHeight="1">
      <c r="A69" s="20">
        <v>422.0</v>
      </c>
      <c r="B69" s="20" t="s">
        <v>23</v>
      </c>
      <c r="C69" s="20" t="s">
        <v>149</v>
      </c>
      <c r="D69" s="1" t="s">
        <v>36</v>
      </c>
      <c r="E69" s="21">
        <v>3.78330778E8</v>
      </c>
      <c r="F69" s="22">
        <v>7.67591E7</v>
      </c>
      <c r="G69" s="22">
        <v>3.01497478E8</v>
      </c>
      <c r="H69" s="22">
        <f t="shared" si="1"/>
        <v>378256578</v>
      </c>
      <c r="I69" s="22">
        <f t="shared" si="2"/>
        <v>74200</v>
      </c>
      <c r="J69" s="23">
        <f t="shared" si="3"/>
        <v>0.9998038753</v>
      </c>
      <c r="K69" s="21">
        <f t="shared" si="4"/>
        <v>14840</v>
      </c>
      <c r="L69" s="24">
        <v>986158.0</v>
      </c>
      <c r="M69" s="24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0" customHeight="1">
      <c r="A70" s="20">
        <v>422.0</v>
      </c>
      <c r="B70" s="20" t="s">
        <v>24</v>
      </c>
      <c r="C70" s="20" t="s">
        <v>149</v>
      </c>
      <c r="D70" s="1" t="s">
        <v>36</v>
      </c>
      <c r="E70" s="21">
        <v>5.27446412E8</v>
      </c>
      <c r="F70" s="22">
        <v>7.43749E7</v>
      </c>
      <c r="G70" s="22">
        <v>4.52986512E8</v>
      </c>
      <c r="H70" s="22">
        <f t="shared" si="1"/>
        <v>527361412</v>
      </c>
      <c r="I70" s="22">
        <f t="shared" si="2"/>
        <v>85000</v>
      </c>
      <c r="J70" s="23">
        <f t="shared" si="3"/>
        <v>0.9998388462</v>
      </c>
      <c r="K70" s="21">
        <f t="shared" si="4"/>
        <v>17000</v>
      </c>
      <c r="L70" s="24">
        <v>1116852.0</v>
      </c>
      <c r="M70" s="2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0" customHeight="1">
      <c r="A71" s="20">
        <v>422.0</v>
      </c>
      <c r="B71" s="20" t="s">
        <v>25</v>
      </c>
      <c r="C71" s="20" t="s">
        <v>149</v>
      </c>
      <c r="D71" s="1" t="s">
        <v>36</v>
      </c>
      <c r="E71" s="21">
        <v>8.9533589E8</v>
      </c>
      <c r="F71" s="22">
        <v>9.5714738E7</v>
      </c>
      <c r="G71" s="22">
        <v>7.96677066E8</v>
      </c>
      <c r="H71" s="22">
        <f t="shared" si="1"/>
        <v>892391804</v>
      </c>
      <c r="I71" s="22">
        <f t="shared" si="2"/>
        <v>2944086</v>
      </c>
      <c r="J71" s="23">
        <f t="shared" si="3"/>
        <v>0.9967117525</v>
      </c>
      <c r="K71" s="21">
        <f t="shared" si="4"/>
        <v>588817.2</v>
      </c>
      <c r="L71" s="25">
        <v>1373220.0</v>
      </c>
      <c r="M71" s="25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0" customHeight="1">
      <c r="A72" s="20">
        <v>422.0</v>
      </c>
      <c r="B72" s="20" t="s">
        <v>26</v>
      </c>
      <c r="C72" s="20" t="s">
        <v>149</v>
      </c>
      <c r="D72" s="1" t="s">
        <v>36</v>
      </c>
      <c r="E72" s="21">
        <v>4.143285E8</v>
      </c>
      <c r="F72" s="22">
        <v>1.590025E8</v>
      </c>
      <c r="G72" s="22">
        <v>2.522625E8</v>
      </c>
      <c r="H72" s="22">
        <f t="shared" si="1"/>
        <v>411265000</v>
      </c>
      <c r="I72" s="22">
        <f t="shared" si="2"/>
        <v>3063500</v>
      </c>
      <c r="J72" s="23">
        <f t="shared" si="3"/>
        <v>0.9926061084</v>
      </c>
      <c r="K72" s="21">
        <f t="shared" si="4"/>
        <v>612700</v>
      </c>
      <c r="L72" s="24">
        <v>1428542.65</v>
      </c>
      <c r="M72" s="24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0" customHeight="1">
      <c r="A73" s="20">
        <v>422.0</v>
      </c>
      <c r="B73" s="20" t="s">
        <v>27</v>
      </c>
      <c r="C73" s="20" t="s">
        <v>149</v>
      </c>
      <c r="D73" s="1" t="s">
        <v>36</v>
      </c>
      <c r="E73" s="22">
        <v>2.75594E8</v>
      </c>
      <c r="F73" s="22">
        <v>1.627745E8</v>
      </c>
      <c r="G73" s="22">
        <v>1.11364E8</v>
      </c>
      <c r="H73" s="22">
        <f t="shared" si="1"/>
        <v>274138500</v>
      </c>
      <c r="I73" s="22">
        <f t="shared" si="2"/>
        <v>1455500</v>
      </c>
      <c r="J73" s="23">
        <f t="shared" si="3"/>
        <v>0.9947186804</v>
      </c>
      <c r="K73" s="21">
        <f t="shared" si="4"/>
        <v>291100</v>
      </c>
      <c r="L73" s="24">
        <v>1954921.9600000002</v>
      </c>
      <c r="M73" s="24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0" customHeight="1">
      <c r="A74" s="20">
        <v>425.0</v>
      </c>
      <c r="B74" s="20" t="s">
        <v>15</v>
      </c>
      <c r="C74" s="20" t="s">
        <v>149</v>
      </c>
      <c r="D74" s="1" t="s">
        <v>37</v>
      </c>
      <c r="E74" s="21">
        <v>1.0958545E8</v>
      </c>
      <c r="F74" s="22">
        <v>8.82776E7</v>
      </c>
      <c r="G74" s="22">
        <v>1.9997104785E7</v>
      </c>
      <c r="H74" s="22">
        <f t="shared" si="1"/>
        <v>108274704.8</v>
      </c>
      <c r="I74" s="22">
        <f t="shared" si="2"/>
        <v>1310745.215</v>
      </c>
      <c r="J74" s="23">
        <f t="shared" si="3"/>
        <v>0.988039058</v>
      </c>
      <c r="K74" s="21">
        <f t="shared" si="4"/>
        <v>262149.043</v>
      </c>
      <c r="L74" s="24">
        <v>563646.56</v>
      </c>
      <c r="M74" s="24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0" customHeight="1">
      <c r="A75" s="20">
        <v>425.0</v>
      </c>
      <c r="B75" s="20" t="s">
        <v>20</v>
      </c>
      <c r="C75" s="20" t="s">
        <v>149</v>
      </c>
      <c r="D75" s="1" t="s">
        <v>37</v>
      </c>
      <c r="E75" s="21">
        <v>1.298881004615E8</v>
      </c>
      <c r="F75" s="22">
        <v>1.088967984615E8</v>
      </c>
      <c r="G75" s="22">
        <v>1.9846177E7</v>
      </c>
      <c r="H75" s="22">
        <f t="shared" si="1"/>
        <v>128742975.5</v>
      </c>
      <c r="I75" s="22">
        <f t="shared" si="2"/>
        <v>1145125</v>
      </c>
      <c r="J75" s="23">
        <f t="shared" si="3"/>
        <v>0.9911837574</v>
      </c>
      <c r="K75" s="21">
        <f t="shared" si="4"/>
        <v>229025</v>
      </c>
      <c r="L75" s="24">
        <v>932287.41</v>
      </c>
      <c r="M75" s="24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0" customHeight="1">
      <c r="A76" s="20">
        <v>425.0</v>
      </c>
      <c r="B76" s="20" t="s">
        <v>21</v>
      </c>
      <c r="C76" s="20" t="s">
        <v>149</v>
      </c>
      <c r="D76" s="1" t="s">
        <v>37</v>
      </c>
      <c r="E76" s="21">
        <v>1.312198E8</v>
      </c>
      <c r="F76" s="22">
        <v>1.18280881E8</v>
      </c>
      <c r="G76" s="22">
        <v>1.2262992E7</v>
      </c>
      <c r="H76" s="22">
        <f t="shared" si="1"/>
        <v>130543873</v>
      </c>
      <c r="I76" s="22">
        <f t="shared" si="2"/>
        <v>675927</v>
      </c>
      <c r="J76" s="23">
        <f t="shared" si="3"/>
        <v>0.9948488948</v>
      </c>
      <c r="K76" s="21">
        <f t="shared" si="4"/>
        <v>135185.4</v>
      </c>
      <c r="L76" s="24">
        <v>899650.96</v>
      </c>
      <c r="M76" s="24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0" customHeight="1">
      <c r="A77" s="20">
        <v>425.0</v>
      </c>
      <c r="B77" s="20" t="s">
        <v>22</v>
      </c>
      <c r="C77" s="20" t="s">
        <v>149</v>
      </c>
      <c r="D77" s="1" t="s">
        <v>37</v>
      </c>
      <c r="E77" s="21">
        <v>1.33736585E8</v>
      </c>
      <c r="F77" s="22">
        <v>1.08627066E8</v>
      </c>
      <c r="G77" s="22">
        <v>1.2262992E7</v>
      </c>
      <c r="H77" s="22">
        <f t="shared" si="1"/>
        <v>120890058</v>
      </c>
      <c r="I77" s="22">
        <f t="shared" si="2"/>
        <v>12846527</v>
      </c>
      <c r="J77" s="23">
        <f t="shared" si="3"/>
        <v>0.9039415654</v>
      </c>
      <c r="K77" s="21">
        <f t="shared" si="4"/>
        <v>2569305.4</v>
      </c>
      <c r="L77" s="24">
        <v>659074.23</v>
      </c>
      <c r="M77" s="24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0" customHeight="1">
      <c r="A78" s="20">
        <v>425.0</v>
      </c>
      <c r="B78" s="20" t="s">
        <v>23</v>
      </c>
      <c r="C78" s="20" t="s">
        <v>149</v>
      </c>
      <c r="D78" s="1" t="s">
        <v>37</v>
      </c>
      <c r="E78" s="21">
        <v>1.327495E8</v>
      </c>
      <c r="F78" s="22">
        <v>9.6217E7</v>
      </c>
      <c r="G78" s="22">
        <v>2.92186E7</v>
      </c>
      <c r="H78" s="22">
        <f t="shared" si="1"/>
        <v>125435600</v>
      </c>
      <c r="I78" s="22">
        <f t="shared" si="2"/>
        <v>7313900</v>
      </c>
      <c r="J78" s="23">
        <f t="shared" si="3"/>
        <v>0.9449045006</v>
      </c>
      <c r="K78" s="21">
        <f t="shared" si="4"/>
        <v>1462780</v>
      </c>
      <c r="L78" s="24">
        <v>228894.0</v>
      </c>
      <c r="M78" s="24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0" customHeight="1">
      <c r="A79" s="20">
        <v>425.0</v>
      </c>
      <c r="B79" s="20" t="s">
        <v>24</v>
      </c>
      <c r="C79" s="20" t="s">
        <v>149</v>
      </c>
      <c r="D79" s="1" t="s">
        <v>37</v>
      </c>
      <c r="E79" s="21">
        <v>1.250001E8</v>
      </c>
      <c r="F79" s="22">
        <v>9.46127E7</v>
      </c>
      <c r="G79" s="22">
        <v>2.41626E7</v>
      </c>
      <c r="H79" s="22">
        <f t="shared" si="1"/>
        <v>118775300</v>
      </c>
      <c r="I79" s="22">
        <f t="shared" si="2"/>
        <v>6224800</v>
      </c>
      <c r="J79" s="23">
        <f t="shared" si="3"/>
        <v>0.9502016398</v>
      </c>
      <c r="K79" s="21">
        <f t="shared" si="4"/>
        <v>1244960</v>
      </c>
      <c r="L79" s="24">
        <v>428961.0</v>
      </c>
      <c r="M79" s="24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0" customHeight="1">
      <c r="A80" s="20">
        <v>425.0</v>
      </c>
      <c r="B80" s="20" t="s">
        <v>25</v>
      </c>
      <c r="C80" s="20" t="s">
        <v>149</v>
      </c>
      <c r="D80" s="1" t="s">
        <v>37</v>
      </c>
      <c r="E80" s="22">
        <v>1.201073E8</v>
      </c>
      <c r="F80" s="22">
        <v>8.5095365E7</v>
      </c>
      <c r="G80" s="22">
        <v>2.9089249E7</v>
      </c>
      <c r="H80" s="22">
        <f t="shared" si="1"/>
        <v>114184614</v>
      </c>
      <c r="I80" s="22">
        <f t="shared" si="2"/>
        <v>5922686</v>
      </c>
      <c r="J80" s="23">
        <f t="shared" si="3"/>
        <v>0.9506883761</v>
      </c>
      <c r="K80" s="21">
        <f t="shared" si="4"/>
        <v>1184537.2</v>
      </c>
      <c r="L80" s="25">
        <v>376005.0</v>
      </c>
      <c r="M80" s="25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0" customHeight="1">
      <c r="A81" s="20">
        <v>425.0</v>
      </c>
      <c r="B81" s="20" t="s">
        <v>26</v>
      </c>
      <c r="C81" s="20" t="s">
        <v>149</v>
      </c>
      <c r="D81" s="1" t="s">
        <v>37</v>
      </c>
      <c r="E81" s="22">
        <v>1.068223E8</v>
      </c>
      <c r="F81" s="22">
        <v>8.7791825E7</v>
      </c>
      <c r="G81" s="22">
        <v>0.0</v>
      </c>
      <c r="H81" s="22">
        <f t="shared" si="1"/>
        <v>87791825</v>
      </c>
      <c r="I81" s="22">
        <f t="shared" si="2"/>
        <v>19030475</v>
      </c>
      <c r="J81" s="23">
        <f t="shared" si="3"/>
        <v>0.82184923</v>
      </c>
      <c r="K81" s="21">
        <f t="shared" si="4"/>
        <v>3806095</v>
      </c>
      <c r="L81" s="24">
        <v>379087.9</v>
      </c>
      <c r="M81" s="24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0" customHeight="1">
      <c r="A82" s="20">
        <v>425.0</v>
      </c>
      <c r="B82" s="20" t="s">
        <v>27</v>
      </c>
      <c r="C82" s="20" t="s">
        <v>149</v>
      </c>
      <c r="D82" s="1" t="s">
        <v>37</v>
      </c>
      <c r="E82" s="22">
        <v>1.091417E8</v>
      </c>
      <c r="F82" s="22">
        <v>8.774776975E7</v>
      </c>
      <c r="G82" s="22">
        <v>0.0</v>
      </c>
      <c r="H82" s="22">
        <f t="shared" si="1"/>
        <v>87747769.75</v>
      </c>
      <c r="I82" s="22">
        <f t="shared" si="2"/>
        <v>21393930.25</v>
      </c>
      <c r="J82" s="23">
        <f t="shared" si="3"/>
        <v>0.8039802362</v>
      </c>
      <c r="K82" s="21">
        <f t="shared" si="4"/>
        <v>4278786.05</v>
      </c>
      <c r="L82" s="24">
        <v>299502.65</v>
      </c>
      <c r="M82" s="24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0" customHeight="1">
      <c r="A83" s="20">
        <v>426.0</v>
      </c>
      <c r="B83" s="20" t="s">
        <v>15</v>
      </c>
      <c r="C83" s="20" t="s">
        <v>149</v>
      </c>
      <c r="D83" s="1" t="s">
        <v>38</v>
      </c>
      <c r="E83" s="21">
        <v>1.1334917E9</v>
      </c>
      <c r="F83" s="22">
        <v>8.278438E8</v>
      </c>
      <c r="G83" s="22">
        <v>2.89104783E8</v>
      </c>
      <c r="H83" s="22">
        <f t="shared" si="1"/>
        <v>1116948583</v>
      </c>
      <c r="I83" s="22">
        <f t="shared" si="2"/>
        <v>16543117</v>
      </c>
      <c r="J83" s="23">
        <f t="shared" si="3"/>
        <v>0.9854051715</v>
      </c>
      <c r="K83" s="21">
        <f t="shared" si="4"/>
        <v>3308623.4</v>
      </c>
      <c r="L83" s="24">
        <v>7719685.210000001</v>
      </c>
      <c r="M83" s="24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0" customHeight="1">
      <c r="A84" s="20">
        <v>426.0</v>
      </c>
      <c r="B84" s="20" t="s">
        <v>20</v>
      </c>
      <c r="C84" s="20" t="s">
        <v>149</v>
      </c>
      <c r="D84" s="1" t="s">
        <v>38</v>
      </c>
      <c r="E84" s="21">
        <v>1.3097678E9</v>
      </c>
      <c r="F84" s="22">
        <v>9.749309E8</v>
      </c>
      <c r="G84" s="22">
        <v>3.04711795E8</v>
      </c>
      <c r="H84" s="22">
        <f t="shared" si="1"/>
        <v>1279642695</v>
      </c>
      <c r="I84" s="22">
        <f t="shared" si="2"/>
        <v>30125105</v>
      </c>
      <c r="J84" s="23">
        <f t="shared" si="3"/>
        <v>0.9769996598</v>
      </c>
      <c r="K84" s="21">
        <f t="shared" si="4"/>
        <v>6025021</v>
      </c>
      <c r="L84" s="24">
        <v>1.435741294E7</v>
      </c>
      <c r="M84" s="24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0" customHeight="1">
      <c r="A85" s="20">
        <v>426.0</v>
      </c>
      <c r="B85" s="20" t="s">
        <v>21</v>
      </c>
      <c r="C85" s="20" t="s">
        <v>149</v>
      </c>
      <c r="D85" s="1" t="s">
        <v>38</v>
      </c>
      <c r="E85" s="21">
        <v>1.3103902E9</v>
      </c>
      <c r="F85" s="22">
        <v>1.1145341E9</v>
      </c>
      <c r="G85" s="22">
        <v>1.429782E8</v>
      </c>
      <c r="H85" s="22">
        <f t="shared" si="1"/>
        <v>1257512300</v>
      </c>
      <c r="I85" s="22">
        <f t="shared" si="2"/>
        <v>52877900</v>
      </c>
      <c r="J85" s="23">
        <f t="shared" si="3"/>
        <v>0.9596472104</v>
      </c>
      <c r="K85" s="21">
        <f t="shared" si="4"/>
        <v>10575580</v>
      </c>
      <c r="L85" s="24">
        <v>2.672571336E7</v>
      </c>
      <c r="M85" s="24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0" customHeight="1">
      <c r="A86" s="20">
        <v>426.0</v>
      </c>
      <c r="B86" s="20" t="s">
        <v>22</v>
      </c>
      <c r="C86" s="20" t="s">
        <v>149</v>
      </c>
      <c r="D86" s="1" t="s">
        <v>38</v>
      </c>
      <c r="E86" s="21">
        <v>1.4793771996E9</v>
      </c>
      <c r="F86" s="22">
        <v>1.000300155E9</v>
      </c>
      <c r="G86" s="22">
        <v>4.41848567E8</v>
      </c>
      <c r="H86" s="22">
        <f t="shared" si="1"/>
        <v>1442148722</v>
      </c>
      <c r="I86" s="22">
        <f t="shared" si="2"/>
        <v>37228477.6</v>
      </c>
      <c r="J86" s="23">
        <f t="shared" si="3"/>
        <v>0.9748350335</v>
      </c>
      <c r="K86" s="21">
        <f t="shared" si="4"/>
        <v>7445695.52</v>
      </c>
      <c r="L86" s="24">
        <v>1.9542602400000006E7</v>
      </c>
      <c r="M86" s="24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0" customHeight="1">
      <c r="A87" s="20">
        <v>426.0</v>
      </c>
      <c r="B87" s="20" t="s">
        <v>23</v>
      </c>
      <c r="C87" s="20" t="s">
        <v>149</v>
      </c>
      <c r="D87" s="1" t="s">
        <v>38</v>
      </c>
      <c r="E87" s="21">
        <v>1.5308874E9</v>
      </c>
      <c r="F87" s="22">
        <v>1.0375975E9</v>
      </c>
      <c r="G87" s="22">
        <v>4.39482901E8</v>
      </c>
      <c r="H87" s="22">
        <f t="shared" si="1"/>
        <v>1477080401</v>
      </c>
      <c r="I87" s="22">
        <f t="shared" si="2"/>
        <v>53806999</v>
      </c>
      <c r="J87" s="23">
        <f t="shared" si="3"/>
        <v>0.9648524124</v>
      </c>
      <c r="K87" s="21">
        <f t="shared" si="4"/>
        <v>10761399.8</v>
      </c>
      <c r="L87" s="24">
        <v>2.2830324E7</v>
      </c>
      <c r="M87" s="24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0" customHeight="1">
      <c r="A88" s="20">
        <v>426.0</v>
      </c>
      <c r="B88" s="20" t="s">
        <v>24</v>
      </c>
      <c r="C88" s="20" t="s">
        <v>149</v>
      </c>
      <c r="D88" s="1" t="s">
        <v>38</v>
      </c>
      <c r="E88" s="21">
        <v>1.554554E9</v>
      </c>
      <c r="F88" s="22">
        <v>1.0372301E9</v>
      </c>
      <c r="G88" s="22">
        <v>4.2307742E8</v>
      </c>
      <c r="H88" s="22">
        <f t="shared" si="1"/>
        <v>1460307520</v>
      </c>
      <c r="I88" s="22">
        <f t="shared" si="2"/>
        <v>94246480</v>
      </c>
      <c r="J88" s="23">
        <f t="shared" si="3"/>
        <v>0.9393739426</v>
      </c>
      <c r="K88" s="21">
        <f t="shared" si="4"/>
        <v>18849296</v>
      </c>
      <c r="L88" s="24">
        <v>3.3244313E7</v>
      </c>
      <c r="M88" s="24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0" customHeight="1">
      <c r="A89" s="20">
        <v>426.0</v>
      </c>
      <c r="B89" s="20" t="s">
        <v>25</v>
      </c>
      <c r="C89" s="20" t="s">
        <v>149</v>
      </c>
      <c r="D89" s="1" t="s">
        <v>38</v>
      </c>
      <c r="E89" s="21">
        <v>1.4958114E9</v>
      </c>
      <c r="F89" s="22">
        <v>9.92845E8</v>
      </c>
      <c r="G89" s="22">
        <v>1.791398E8</v>
      </c>
      <c r="H89" s="22">
        <f t="shared" si="1"/>
        <v>1171984800</v>
      </c>
      <c r="I89" s="22">
        <f t="shared" si="2"/>
        <v>323826600</v>
      </c>
      <c r="J89" s="23">
        <f t="shared" si="3"/>
        <v>0.7835110763</v>
      </c>
      <c r="K89" s="21">
        <f t="shared" si="4"/>
        <v>64765320</v>
      </c>
      <c r="L89" s="25">
        <v>2.1021552E7</v>
      </c>
      <c r="M89" s="25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0" customHeight="1">
      <c r="A90" s="20">
        <v>426.0</v>
      </c>
      <c r="B90" s="20" t="s">
        <v>26</v>
      </c>
      <c r="C90" s="20" t="s">
        <v>149</v>
      </c>
      <c r="D90" s="1" t="s">
        <v>38</v>
      </c>
      <c r="E90" s="21">
        <v>1.6025567E9</v>
      </c>
      <c r="F90" s="22">
        <v>1.0403429E9</v>
      </c>
      <c r="G90" s="22">
        <v>1.631518E8</v>
      </c>
      <c r="H90" s="22">
        <f t="shared" si="1"/>
        <v>1203494700</v>
      </c>
      <c r="I90" s="22">
        <f t="shared" si="2"/>
        <v>399062000</v>
      </c>
      <c r="J90" s="23">
        <f t="shared" si="3"/>
        <v>0.7509841617</v>
      </c>
      <c r="K90" s="21">
        <f t="shared" si="4"/>
        <v>79812400</v>
      </c>
      <c r="L90" s="24">
        <v>7744189.92</v>
      </c>
      <c r="M90" s="24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0" customHeight="1">
      <c r="A91" s="20">
        <v>426.0</v>
      </c>
      <c r="B91" s="20" t="s">
        <v>27</v>
      </c>
      <c r="C91" s="20" t="s">
        <v>149</v>
      </c>
      <c r="D91" s="1" t="s">
        <v>38</v>
      </c>
      <c r="E91" s="22">
        <v>1.693760875E9</v>
      </c>
      <c r="F91" s="22">
        <v>1.1363574E9</v>
      </c>
      <c r="G91" s="22">
        <v>4.31502E7</v>
      </c>
      <c r="H91" s="22">
        <f t="shared" si="1"/>
        <v>1179507600</v>
      </c>
      <c r="I91" s="22">
        <f t="shared" si="2"/>
        <v>514253275</v>
      </c>
      <c r="J91" s="23">
        <f t="shared" si="3"/>
        <v>0.6963837797</v>
      </c>
      <c r="K91" s="21">
        <f t="shared" si="4"/>
        <v>102850655</v>
      </c>
      <c r="L91" s="24">
        <v>8147806.4</v>
      </c>
      <c r="M91" s="24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0" customHeight="1">
      <c r="A92" s="20">
        <v>427.0</v>
      </c>
      <c r="B92" s="20" t="s">
        <v>15</v>
      </c>
      <c r="C92" s="20" t="s">
        <v>149</v>
      </c>
      <c r="D92" s="1" t="s">
        <v>39</v>
      </c>
      <c r="E92" s="21">
        <v>3.698868E8</v>
      </c>
      <c r="F92" s="22">
        <v>2.93007E8</v>
      </c>
      <c r="G92" s="22">
        <v>6.51023E7</v>
      </c>
      <c r="H92" s="22">
        <f t="shared" si="1"/>
        <v>358109300</v>
      </c>
      <c r="I92" s="22">
        <f t="shared" si="2"/>
        <v>11777500</v>
      </c>
      <c r="J92" s="23">
        <f t="shared" si="3"/>
        <v>0.9681591773</v>
      </c>
      <c r="K92" s="21">
        <f t="shared" si="4"/>
        <v>2355500</v>
      </c>
      <c r="L92" s="24">
        <v>5997579.93</v>
      </c>
      <c r="M92" s="24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0" customHeight="1">
      <c r="A93" s="20">
        <v>427.0</v>
      </c>
      <c r="B93" s="20" t="s">
        <v>20</v>
      </c>
      <c r="C93" s="20" t="s">
        <v>149</v>
      </c>
      <c r="D93" s="1" t="s">
        <v>39</v>
      </c>
      <c r="E93" s="21">
        <v>3.533837E8</v>
      </c>
      <c r="F93" s="22">
        <v>2.838991E8</v>
      </c>
      <c r="G93" s="22">
        <v>5.46251E7</v>
      </c>
      <c r="H93" s="22">
        <f t="shared" si="1"/>
        <v>338524200</v>
      </c>
      <c r="I93" s="22">
        <f t="shared" si="2"/>
        <v>14859500</v>
      </c>
      <c r="J93" s="23">
        <f t="shared" si="3"/>
        <v>0.9579508053</v>
      </c>
      <c r="K93" s="21">
        <f t="shared" si="4"/>
        <v>2971900</v>
      </c>
      <c r="L93" s="24">
        <v>5512784.279999999</v>
      </c>
      <c r="M93" s="24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0" customHeight="1">
      <c r="A94" s="20">
        <v>427.0</v>
      </c>
      <c r="B94" s="20" t="s">
        <v>21</v>
      </c>
      <c r="C94" s="20" t="s">
        <v>149</v>
      </c>
      <c r="D94" s="1" t="s">
        <v>39</v>
      </c>
      <c r="E94" s="21">
        <v>3.478534E8</v>
      </c>
      <c r="F94" s="22">
        <v>3.035784E8</v>
      </c>
      <c r="G94" s="22">
        <v>2.9095E7</v>
      </c>
      <c r="H94" s="22">
        <f t="shared" si="1"/>
        <v>332673400</v>
      </c>
      <c r="I94" s="22">
        <f t="shared" si="2"/>
        <v>15180000</v>
      </c>
      <c r="J94" s="23">
        <f t="shared" si="3"/>
        <v>0.9563609268</v>
      </c>
      <c r="K94" s="21">
        <f t="shared" si="4"/>
        <v>3036000</v>
      </c>
      <c r="L94" s="24">
        <v>4435366.95</v>
      </c>
      <c r="M94" s="24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0" customHeight="1">
      <c r="A95" s="20">
        <v>427.0</v>
      </c>
      <c r="B95" s="20" t="s">
        <v>22</v>
      </c>
      <c r="C95" s="20" t="s">
        <v>149</v>
      </c>
      <c r="D95" s="1" t="s">
        <v>39</v>
      </c>
      <c r="E95" s="21">
        <v>3.400534E8</v>
      </c>
      <c r="F95" s="22">
        <v>2.776168E8</v>
      </c>
      <c r="G95" s="22">
        <v>5.09988E7</v>
      </c>
      <c r="H95" s="22">
        <f t="shared" si="1"/>
        <v>328615600</v>
      </c>
      <c r="I95" s="22">
        <f t="shared" si="2"/>
        <v>11437800</v>
      </c>
      <c r="J95" s="23">
        <f t="shared" si="3"/>
        <v>0.9663646945</v>
      </c>
      <c r="K95" s="21">
        <f t="shared" si="4"/>
        <v>2287560</v>
      </c>
      <c r="L95" s="24">
        <v>6020872.56</v>
      </c>
      <c r="M95" s="24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0" customHeight="1">
      <c r="A96" s="20">
        <v>427.0</v>
      </c>
      <c r="B96" s="20" t="s">
        <v>23</v>
      </c>
      <c r="C96" s="20" t="s">
        <v>149</v>
      </c>
      <c r="D96" s="1" t="s">
        <v>39</v>
      </c>
      <c r="E96" s="21">
        <v>2.436439E8</v>
      </c>
      <c r="F96" s="22">
        <v>1.99377E8</v>
      </c>
      <c r="G96" s="22">
        <v>3.7745425E7</v>
      </c>
      <c r="H96" s="22">
        <f t="shared" si="1"/>
        <v>237122425</v>
      </c>
      <c r="I96" s="22">
        <f t="shared" si="2"/>
        <v>6521475</v>
      </c>
      <c r="J96" s="23">
        <f t="shared" si="3"/>
        <v>0.9732335798</v>
      </c>
      <c r="K96" s="21">
        <f t="shared" si="4"/>
        <v>1304295</v>
      </c>
      <c r="L96" s="24">
        <v>7971536.0</v>
      </c>
      <c r="M96" s="24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0" customHeight="1">
      <c r="A97" s="20">
        <v>427.0</v>
      </c>
      <c r="B97" s="20" t="s">
        <v>24</v>
      </c>
      <c r="C97" s="20" t="s">
        <v>149</v>
      </c>
      <c r="D97" s="1" t="s">
        <v>39</v>
      </c>
      <c r="E97" s="21">
        <v>2.708267E8</v>
      </c>
      <c r="F97" s="22">
        <v>2.195292E8</v>
      </c>
      <c r="G97" s="22">
        <v>4.1808222E7</v>
      </c>
      <c r="H97" s="22">
        <f t="shared" si="1"/>
        <v>261337422</v>
      </c>
      <c r="I97" s="22">
        <f t="shared" si="2"/>
        <v>9489278</v>
      </c>
      <c r="J97" s="23">
        <f t="shared" si="3"/>
        <v>0.9649618077</v>
      </c>
      <c r="K97" s="21">
        <f t="shared" si="4"/>
        <v>1897855.6</v>
      </c>
      <c r="L97" s="24">
        <v>4138691.0</v>
      </c>
      <c r="M97" s="24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0" customHeight="1">
      <c r="A98" s="20">
        <v>427.0</v>
      </c>
      <c r="B98" s="20" t="s">
        <v>25</v>
      </c>
      <c r="C98" s="20" t="s">
        <v>149</v>
      </c>
      <c r="D98" s="1" t="s">
        <v>39</v>
      </c>
      <c r="E98" s="22">
        <v>2.66778E8</v>
      </c>
      <c r="F98" s="22">
        <v>2.195305E8</v>
      </c>
      <c r="G98" s="22">
        <v>4.1098422E7</v>
      </c>
      <c r="H98" s="22">
        <f t="shared" si="1"/>
        <v>260628922</v>
      </c>
      <c r="I98" s="22">
        <f t="shared" si="2"/>
        <v>6149078</v>
      </c>
      <c r="J98" s="23">
        <f t="shared" si="3"/>
        <v>0.9769505806</v>
      </c>
      <c r="K98" s="21">
        <f t="shared" si="4"/>
        <v>1229815.6</v>
      </c>
      <c r="L98" s="25">
        <v>2694836.0</v>
      </c>
      <c r="M98" s="2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0" customHeight="1">
      <c r="A99" s="20">
        <v>427.0</v>
      </c>
      <c r="B99" s="20" t="s">
        <v>26</v>
      </c>
      <c r="C99" s="20" t="s">
        <v>149</v>
      </c>
      <c r="D99" s="1" t="s">
        <v>39</v>
      </c>
      <c r="E99" s="22">
        <v>2.603056E8</v>
      </c>
      <c r="F99" s="22">
        <v>2.17043783E8</v>
      </c>
      <c r="G99" s="22">
        <v>3.65989E7</v>
      </c>
      <c r="H99" s="22">
        <f t="shared" si="1"/>
        <v>253642683</v>
      </c>
      <c r="I99" s="22">
        <f t="shared" si="2"/>
        <v>6662917</v>
      </c>
      <c r="J99" s="23">
        <f t="shared" si="3"/>
        <v>0.9744034819</v>
      </c>
      <c r="K99" s="21">
        <f t="shared" si="4"/>
        <v>1332583.4</v>
      </c>
      <c r="L99" s="24">
        <v>2583019.13</v>
      </c>
      <c r="M99" s="24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0" customHeight="1">
      <c r="A100" s="20">
        <v>427.0</v>
      </c>
      <c r="B100" s="20" t="s">
        <v>27</v>
      </c>
      <c r="C100" s="20" t="s">
        <v>149</v>
      </c>
      <c r="D100" s="1" t="s">
        <v>39</v>
      </c>
      <c r="E100" s="22">
        <v>2.893777E8</v>
      </c>
      <c r="F100" s="22">
        <v>2.46996636E8</v>
      </c>
      <c r="G100" s="22">
        <v>3.7714E7</v>
      </c>
      <c r="H100" s="22">
        <f t="shared" si="1"/>
        <v>284710636</v>
      </c>
      <c r="I100" s="22">
        <f t="shared" si="2"/>
        <v>4667064</v>
      </c>
      <c r="J100" s="23">
        <f t="shared" si="3"/>
        <v>0.9838720675</v>
      </c>
      <c r="K100" s="21">
        <f t="shared" si="4"/>
        <v>933412.8</v>
      </c>
      <c r="L100" s="24">
        <v>3482014.1999999997</v>
      </c>
      <c r="M100" s="24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0" customHeight="1">
      <c r="A101" s="20">
        <v>440.0</v>
      </c>
      <c r="B101" s="20" t="s">
        <v>15</v>
      </c>
      <c r="C101" s="20" t="s">
        <v>149</v>
      </c>
      <c r="D101" s="1" t="s">
        <v>40</v>
      </c>
      <c r="E101" s="21">
        <v>9.54258E7</v>
      </c>
      <c r="F101" s="22">
        <v>7.69637E7</v>
      </c>
      <c r="G101" s="22">
        <v>1.55992E7</v>
      </c>
      <c r="H101" s="22">
        <f t="shared" si="1"/>
        <v>92562900</v>
      </c>
      <c r="I101" s="22">
        <f t="shared" si="2"/>
        <v>2862900</v>
      </c>
      <c r="J101" s="23">
        <f t="shared" si="3"/>
        <v>0.9699986796</v>
      </c>
      <c r="K101" s="21">
        <f t="shared" si="4"/>
        <v>572580</v>
      </c>
      <c r="L101" s="24">
        <v>1592438.38</v>
      </c>
      <c r="M101" s="24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0" customHeight="1">
      <c r="A102" s="20">
        <v>440.0</v>
      </c>
      <c r="B102" s="20" t="s">
        <v>20</v>
      </c>
      <c r="C102" s="20" t="s">
        <v>149</v>
      </c>
      <c r="D102" s="1" t="s">
        <v>40</v>
      </c>
      <c r="E102" s="21">
        <v>1.096865E8</v>
      </c>
      <c r="F102" s="22">
        <v>9.08386E7</v>
      </c>
      <c r="G102" s="22">
        <v>1.5557305E7</v>
      </c>
      <c r="H102" s="22">
        <f t="shared" si="1"/>
        <v>106395905</v>
      </c>
      <c r="I102" s="22">
        <f t="shared" si="2"/>
        <v>3290595</v>
      </c>
      <c r="J102" s="23">
        <f t="shared" si="3"/>
        <v>0.97</v>
      </c>
      <c r="K102" s="21">
        <f t="shared" si="4"/>
        <v>658119</v>
      </c>
      <c r="L102" s="24">
        <v>2302162.7800000003</v>
      </c>
      <c r="M102" s="24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0" customHeight="1">
      <c r="A103" s="20">
        <v>440.0</v>
      </c>
      <c r="B103" s="20" t="s">
        <v>21</v>
      </c>
      <c r="C103" s="20" t="s">
        <v>149</v>
      </c>
      <c r="D103" s="1" t="s">
        <v>40</v>
      </c>
      <c r="E103" s="21">
        <v>1.096865E8</v>
      </c>
      <c r="F103" s="22">
        <v>8.93455E7</v>
      </c>
      <c r="G103" s="22">
        <v>1.70519E7</v>
      </c>
      <c r="H103" s="22">
        <f t="shared" si="1"/>
        <v>106397400</v>
      </c>
      <c r="I103" s="22">
        <f t="shared" si="2"/>
        <v>3289100</v>
      </c>
      <c r="J103" s="23">
        <f t="shared" si="3"/>
        <v>0.9700136298</v>
      </c>
      <c r="K103" s="21">
        <f t="shared" si="4"/>
        <v>657820</v>
      </c>
      <c r="L103" s="24">
        <v>1907245.4499999997</v>
      </c>
      <c r="M103" s="24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0" customHeight="1">
      <c r="A104" s="20">
        <v>440.0</v>
      </c>
      <c r="B104" s="20" t="s">
        <v>22</v>
      </c>
      <c r="C104" s="20" t="s">
        <v>149</v>
      </c>
      <c r="D104" s="1" t="s">
        <v>40</v>
      </c>
      <c r="E104" s="21">
        <v>1.075321E8</v>
      </c>
      <c r="F104" s="22">
        <v>8.8428E7</v>
      </c>
      <c r="G104" s="22">
        <v>1.63748E7</v>
      </c>
      <c r="H104" s="22">
        <f t="shared" si="1"/>
        <v>104802800</v>
      </c>
      <c r="I104" s="22">
        <f t="shared" si="2"/>
        <v>2729300</v>
      </c>
      <c r="J104" s="23">
        <f t="shared" si="3"/>
        <v>0.9746187418</v>
      </c>
      <c r="K104" s="21">
        <f t="shared" si="4"/>
        <v>545860</v>
      </c>
      <c r="L104" s="24">
        <v>1301859.26</v>
      </c>
      <c r="M104" s="24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0" customHeight="1">
      <c r="A105" s="20">
        <v>440.0</v>
      </c>
      <c r="B105" s="20" t="s">
        <v>23</v>
      </c>
      <c r="C105" s="20" t="s">
        <v>149</v>
      </c>
      <c r="D105" s="1" t="s">
        <v>40</v>
      </c>
      <c r="E105" s="21">
        <v>9.95383E7</v>
      </c>
      <c r="F105" s="22">
        <v>8.33325E7</v>
      </c>
      <c r="G105" s="22">
        <v>1.3219651E7</v>
      </c>
      <c r="H105" s="22">
        <f t="shared" si="1"/>
        <v>96552151</v>
      </c>
      <c r="I105" s="22">
        <f t="shared" si="2"/>
        <v>2986149</v>
      </c>
      <c r="J105" s="23">
        <f t="shared" si="3"/>
        <v>0.97</v>
      </c>
      <c r="K105" s="21">
        <f t="shared" si="4"/>
        <v>597229.8</v>
      </c>
      <c r="L105" s="24">
        <v>1216878.0</v>
      </c>
      <c r="M105" s="24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0" customHeight="1">
      <c r="A106" s="20">
        <v>440.0</v>
      </c>
      <c r="B106" s="20" t="s">
        <v>24</v>
      </c>
      <c r="C106" s="20" t="s">
        <v>149</v>
      </c>
      <c r="D106" s="1" t="s">
        <v>40</v>
      </c>
      <c r="E106" s="21">
        <v>9.6875E7</v>
      </c>
      <c r="F106" s="22">
        <v>7.84156E7</v>
      </c>
      <c r="G106" s="22">
        <v>1.555265E7</v>
      </c>
      <c r="H106" s="22">
        <f t="shared" si="1"/>
        <v>93968250</v>
      </c>
      <c r="I106" s="22">
        <f t="shared" si="2"/>
        <v>2906750</v>
      </c>
      <c r="J106" s="23">
        <f t="shared" si="3"/>
        <v>0.9699948387</v>
      </c>
      <c r="K106" s="21">
        <f t="shared" si="4"/>
        <v>581350</v>
      </c>
      <c r="L106" s="24">
        <v>2174680.0</v>
      </c>
      <c r="M106" s="24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0" customHeight="1">
      <c r="A107" s="20">
        <v>440.0</v>
      </c>
      <c r="B107" s="20" t="s">
        <v>25</v>
      </c>
      <c r="C107" s="20" t="s">
        <v>149</v>
      </c>
      <c r="D107" s="1" t="s">
        <v>40</v>
      </c>
      <c r="E107" s="22">
        <v>1.004204E8</v>
      </c>
      <c r="F107" s="22">
        <v>7.39163E7</v>
      </c>
      <c r="G107" s="22">
        <v>2.3491488E7</v>
      </c>
      <c r="H107" s="22">
        <f t="shared" si="1"/>
        <v>97407788</v>
      </c>
      <c r="I107" s="22">
        <f t="shared" si="2"/>
        <v>3012612</v>
      </c>
      <c r="J107" s="23">
        <f t="shared" si="3"/>
        <v>0.97</v>
      </c>
      <c r="K107" s="21">
        <f t="shared" si="4"/>
        <v>602522.4</v>
      </c>
      <c r="L107" s="25">
        <v>1724139.0</v>
      </c>
      <c r="M107" s="25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0" customHeight="1">
      <c r="A108" s="20">
        <v>440.0</v>
      </c>
      <c r="B108" s="20" t="s">
        <v>26</v>
      </c>
      <c r="C108" s="20" t="s">
        <v>149</v>
      </c>
      <c r="D108" s="1" t="s">
        <v>40</v>
      </c>
      <c r="E108" s="22">
        <v>1.098785E8</v>
      </c>
      <c r="F108" s="22">
        <v>8.09928E7</v>
      </c>
      <c r="G108" s="22">
        <v>2.5540488E7</v>
      </c>
      <c r="H108" s="22">
        <f t="shared" si="1"/>
        <v>106533288</v>
      </c>
      <c r="I108" s="22">
        <f t="shared" si="2"/>
        <v>3345212</v>
      </c>
      <c r="J108" s="23">
        <f t="shared" si="3"/>
        <v>0.9695553543</v>
      </c>
      <c r="K108" s="21">
        <f t="shared" si="4"/>
        <v>669042.4</v>
      </c>
      <c r="L108" s="24">
        <v>446023.72000000003</v>
      </c>
      <c r="M108" s="24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0" customHeight="1">
      <c r="A109" s="20">
        <v>440.0</v>
      </c>
      <c r="B109" s="20" t="s">
        <v>27</v>
      </c>
      <c r="C109" s="20" t="s">
        <v>149</v>
      </c>
      <c r="D109" s="1" t="s">
        <v>40</v>
      </c>
      <c r="E109" s="22">
        <v>1.130816E8</v>
      </c>
      <c r="F109" s="22">
        <v>8.02461E7</v>
      </c>
      <c r="G109" s="22">
        <v>2.9443052E7</v>
      </c>
      <c r="H109" s="22">
        <f t="shared" si="1"/>
        <v>109689152</v>
      </c>
      <c r="I109" s="22">
        <f t="shared" si="2"/>
        <v>3392448</v>
      </c>
      <c r="J109" s="23">
        <f t="shared" si="3"/>
        <v>0.97</v>
      </c>
      <c r="K109" s="21">
        <f t="shared" si="4"/>
        <v>678489.6</v>
      </c>
      <c r="L109" s="24">
        <v>378047.86</v>
      </c>
      <c r="M109" s="24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0" customHeight="1">
      <c r="A110" s="20">
        <v>442.0</v>
      </c>
      <c r="B110" s="20" t="s">
        <v>15</v>
      </c>
      <c r="C110" s="20" t="s">
        <v>149</v>
      </c>
      <c r="D110" s="1" t="s">
        <v>41</v>
      </c>
      <c r="E110" s="21">
        <v>9029428.0</v>
      </c>
      <c r="F110" s="22">
        <v>7441328.0</v>
      </c>
      <c r="G110" s="22">
        <v>1412900.0</v>
      </c>
      <c r="H110" s="22">
        <f t="shared" si="1"/>
        <v>8854228</v>
      </c>
      <c r="I110" s="22">
        <f t="shared" si="2"/>
        <v>175200</v>
      </c>
      <c r="J110" s="23">
        <f t="shared" si="3"/>
        <v>0.9805967776</v>
      </c>
      <c r="K110" s="21">
        <f t="shared" si="4"/>
        <v>35040</v>
      </c>
      <c r="L110" s="24">
        <v>99003.26</v>
      </c>
      <c r="M110" s="24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0" customHeight="1">
      <c r="A111" s="20">
        <v>442.0</v>
      </c>
      <c r="B111" s="20" t="s">
        <v>20</v>
      </c>
      <c r="C111" s="20" t="s">
        <v>149</v>
      </c>
      <c r="D111" s="1" t="s">
        <v>41</v>
      </c>
      <c r="E111" s="21">
        <v>9029428.0</v>
      </c>
      <c r="F111" s="22">
        <v>7441328.0</v>
      </c>
      <c r="G111" s="22">
        <v>1410400.0</v>
      </c>
      <c r="H111" s="22">
        <f t="shared" si="1"/>
        <v>8851728</v>
      </c>
      <c r="I111" s="22">
        <f t="shared" si="2"/>
        <v>177700</v>
      </c>
      <c r="J111" s="23">
        <f t="shared" si="3"/>
        <v>0.9803199051</v>
      </c>
      <c r="K111" s="21">
        <f t="shared" si="4"/>
        <v>35540</v>
      </c>
      <c r="L111" s="24">
        <v>80945.2</v>
      </c>
      <c r="M111" s="24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0" customHeight="1">
      <c r="A112" s="20">
        <v>442.0</v>
      </c>
      <c r="B112" s="20" t="s">
        <v>21</v>
      </c>
      <c r="C112" s="20" t="s">
        <v>149</v>
      </c>
      <c r="D112" s="1" t="s">
        <v>41</v>
      </c>
      <c r="E112" s="21">
        <v>9480000.0</v>
      </c>
      <c r="F112" s="22">
        <v>8226400.0</v>
      </c>
      <c r="G112" s="22">
        <v>1075900.0</v>
      </c>
      <c r="H112" s="22">
        <f t="shared" si="1"/>
        <v>9302300</v>
      </c>
      <c r="I112" s="22">
        <f t="shared" si="2"/>
        <v>177700</v>
      </c>
      <c r="J112" s="23">
        <f t="shared" si="3"/>
        <v>0.9812552743</v>
      </c>
      <c r="K112" s="21">
        <f t="shared" si="4"/>
        <v>35540</v>
      </c>
      <c r="L112" s="24">
        <v>45297.88</v>
      </c>
      <c r="M112" s="24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0" customHeight="1">
      <c r="A113" s="20">
        <v>442.0</v>
      </c>
      <c r="B113" s="20" t="s">
        <v>22</v>
      </c>
      <c r="C113" s="20" t="s">
        <v>149</v>
      </c>
      <c r="D113" s="1" t="s">
        <v>41</v>
      </c>
      <c r="E113" s="21">
        <v>9480000.0</v>
      </c>
      <c r="F113" s="22">
        <v>8226400.0</v>
      </c>
      <c r="G113" s="22">
        <v>1075900.0</v>
      </c>
      <c r="H113" s="22">
        <f t="shared" si="1"/>
        <v>9302300</v>
      </c>
      <c r="I113" s="22">
        <f t="shared" si="2"/>
        <v>177700</v>
      </c>
      <c r="J113" s="23">
        <f t="shared" si="3"/>
        <v>0.9812552743</v>
      </c>
      <c r="K113" s="21">
        <f t="shared" si="4"/>
        <v>35540</v>
      </c>
      <c r="L113" s="24">
        <v>28156.760000000002</v>
      </c>
      <c r="M113" s="24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0" customHeight="1">
      <c r="A114" s="20">
        <v>442.0</v>
      </c>
      <c r="B114" s="20" t="s">
        <v>23</v>
      </c>
      <c r="C114" s="20" t="s">
        <v>149</v>
      </c>
      <c r="D114" s="1" t="s">
        <v>41</v>
      </c>
      <c r="E114" s="21">
        <v>1.0008E7</v>
      </c>
      <c r="F114" s="22">
        <v>8852100.0</v>
      </c>
      <c r="G114" s="22">
        <v>978200.0</v>
      </c>
      <c r="H114" s="22">
        <f t="shared" si="1"/>
        <v>9830300</v>
      </c>
      <c r="I114" s="22">
        <f t="shared" si="2"/>
        <v>177700</v>
      </c>
      <c r="J114" s="23">
        <f t="shared" si="3"/>
        <v>0.9822442046</v>
      </c>
      <c r="K114" s="21">
        <f t="shared" si="4"/>
        <v>35540</v>
      </c>
      <c r="L114" s="24">
        <v>27628.0</v>
      </c>
      <c r="M114" s="24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0" customHeight="1">
      <c r="A115" s="20">
        <v>442.0</v>
      </c>
      <c r="B115" s="20" t="s">
        <v>24</v>
      </c>
      <c r="C115" s="20" t="s">
        <v>149</v>
      </c>
      <c r="D115" s="1" t="s">
        <v>41</v>
      </c>
      <c r="E115" s="21">
        <v>9523700.0</v>
      </c>
      <c r="F115" s="22">
        <v>8431700.0</v>
      </c>
      <c r="G115" s="22">
        <v>929300.0</v>
      </c>
      <c r="H115" s="22">
        <f t="shared" si="1"/>
        <v>9361000</v>
      </c>
      <c r="I115" s="22">
        <f t="shared" si="2"/>
        <v>162700</v>
      </c>
      <c r="J115" s="23">
        <f t="shared" si="3"/>
        <v>0.9829163035</v>
      </c>
      <c r="K115" s="21">
        <f t="shared" si="4"/>
        <v>32540</v>
      </c>
      <c r="L115" s="24">
        <v>105340.0</v>
      </c>
      <c r="M115" s="24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0" customHeight="1">
      <c r="A116" s="20">
        <v>442.0</v>
      </c>
      <c r="B116" s="20" t="s">
        <v>25</v>
      </c>
      <c r="C116" s="20" t="s">
        <v>149</v>
      </c>
      <c r="D116" s="1" t="s">
        <v>41</v>
      </c>
      <c r="E116" s="22">
        <v>9913500.0</v>
      </c>
      <c r="F116" s="22">
        <v>8900900.0</v>
      </c>
      <c r="G116" s="22">
        <v>0.0</v>
      </c>
      <c r="H116" s="22">
        <f t="shared" si="1"/>
        <v>8900900</v>
      </c>
      <c r="I116" s="22">
        <f t="shared" si="2"/>
        <v>1012600</v>
      </c>
      <c r="J116" s="23">
        <f t="shared" si="3"/>
        <v>0.8978564584</v>
      </c>
      <c r="K116" s="21">
        <f t="shared" si="4"/>
        <v>202520</v>
      </c>
      <c r="L116" s="25">
        <v>239394.0</v>
      </c>
      <c r="M116" s="25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0" customHeight="1">
      <c r="A117" s="20">
        <v>442.0</v>
      </c>
      <c r="B117" s="20" t="s">
        <v>26</v>
      </c>
      <c r="C117" s="20" t="s">
        <v>149</v>
      </c>
      <c r="D117" s="1" t="s">
        <v>41</v>
      </c>
      <c r="E117" s="21">
        <v>1.79568E7</v>
      </c>
      <c r="F117" s="22">
        <v>1.64997E7</v>
      </c>
      <c r="G117" s="22">
        <v>0.0</v>
      </c>
      <c r="H117" s="22">
        <f t="shared" si="1"/>
        <v>16499700</v>
      </c>
      <c r="I117" s="22">
        <f t="shared" si="2"/>
        <v>1457100</v>
      </c>
      <c r="J117" s="23">
        <f t="shared" si="3"/>
        <v>0.9188552526</v>
      </c>
      <c r="K117" s="21">
        <f t="shared" si="4"/>
        <v>291420</v>
      </c>
      <c r="L117" s="24">
        <v>193464.74</v>
      </c>
      <c r="M117" s="24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0" customHeight="1">
      <c r="A118" s="20">
        <v>442.0</v>
      </c>
      <c r="B118" s="20" t="s">
        <v>27</v>
      </c>
      <c r="C118" s="20" t="s">
        <v>149</v>
      </c>
      <c r="D118" s="1" t="s">
        <v>41</v>
      </c>
      <c r="E118" s="22">
        <v>1.7113199997696348E7</v>
      </c>
      <c r="F118" s="22">
        <v>1.5734015789114185E7</v>
      </c>
      <c r="G118" s="22">
        <v>449773.3199604334</v>
      </c>
      <c r="H118" s="22">
        <f t="shared" si="1"/>
        <v>16183789.11</v>
      </c>
      <c r="I118" s="22">
        <f t="shared" si="2"/>
        <v>929410.8886</v>
      </c>
      <c r="J118" s="23">
        <f t="shared" si="3"/>
        <v>0.9456904092</v>
      </c>
      <c r="K118" s="21">
        <f t="shared" si="4"/>
        <v>185882.1777</v>
      </c>
      <c r="L118" s="24">
        <v>174228.75</v>
      </c>
      <c r="M118" s="24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0" customHeight="1">
      <c r="A119" s="20">
        <v>444.0</v>
      </c>
      <c r="B119" s="20" t="s">
        <v>15</v>
      </c>
      <c r="C119" s="20" t="s">
        <v>149</v>
      </c>
      <c r="D119" s="1" t="s">
        <v>42</v>
      </c>
      <c r="E119" s="21">
        <v>4.949660816E9</v>
      </c>
      <c r="F119" s="22">
        <v>2.330450556E9</v>
      </c>
      <c r="G119" s="22">
        <v>2.556726083E9</v>
      </c>
      <c r="H119" s="22">
        <f t="shared" si="1"/>
        <v>4887176639</v>
      </c>
      <c r="I119" s="22">
        <f t="shared" si="2"/>
        <v>62484177</v>
      </c>
      <c r="J119" s="23">
        <f t="shared" si="3"/>
        <v>0.9873760689</v>
      </c>
      <c r="K119" s="21">
        <f t="shared" si="4"/>
        <v>12496835.4</v>
      </c>
      <c r="L119" s="24">
        <v>2.0060611470000003E7</v>
      </c>
      <c r="M119" s="24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0" customHeight="1">
      <c r="A120" s="20">
        <v>444.0</v>
      </c>
      <c r="B120" s="20" t="s">
        <v>20</v>
      </c>
      <c r="C120" s="20" t="s">
        <v>149</v>
      </c>
      <c r="D120" s="1" t="s">
        <v>42</v>
      </c>
      <c r="E120" s="21">
        <v>5.713645898E9</v>
      </c>
      <c r="F120" s="22">
        <v>3.468813657E9</v>
      </c>
      <c r="G120" s="22">
        <v>2.163774379E9</v>
      </c>
      <c r="H120" s="22">
        <f t="shared" si="1"/>
        <v>5632588036</v>
      </c>
      <c r="I120" s="22">
        <f t="shared" si="2"/>
        <v>81057862</v>
      </c>
      <c r="J120" s="23">
        <f t="shared" si="3"/>
        <v>0.9858132857</v>
      </c>
      <c r="K120" s="21">
        <f t="shared" si="4"/>
        <v>16211572.4</v>
      </c>
      <c r="L120" s="24">
        <v>2.322456491E7</v>
      </c>
      <c r="M120" s="24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0" customHeight="1">
      <c r="A121" s="20">
        <v>444.0</v>
      </c>
      <c r="B121" s="20" t="s">
        <v>21</v>
      </c>
      <c r="C121" s="20" t="s">
        <v>149</v>
      </c>
      <c r="D121" s="1" t="s">
        <v>42</v>
      </c>
      <c r="E121" s="21">
        <v>5.737701641E9</v>
      </c>
      <c r="F121" s="22">
        <v>3.970865511E9</v>
      </c>
      <c r="G121" s="22">
        <v>1.720479252E9</v>
      </c>
      <c r="H121" s="22">
        <f t="shared" si="1"/>
        <v>5691344763</v>
      </c>
      <c r="I121" s="22">
        <f t="shared" si="2"/>
        <v>46356878</v>
      </c>
      <c r="J121" s="23">
        <f t="shared" si="3"/>
        <v>0.9919206538</v>
      </c>
      <c r="K121" s="21">
        <f t="shared" si="4"/>
        <v>9271375.6</v>
      </c>
      <c r="L121" s="24">
        <v>2.23042292E7</v>
      </c>
      <c r="M121" s="24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0" customHeight="1">
      <c r="A122" s="20">
        <v>444.0</v>
      </c>
      <c r="B122" s="20" t="s">
        <v>22</v>
      </c>
      <c r="C122" s="20" t="s">
        <v>149</v>
      </c>
      <c r="D122" s="1" t="s">
        <v>42</v>
      </c>
      <c r="E122" s="21">
        <v>5.598628039E9</v>
      </c>
      <c r="F122" s="22">
        <v>2.394859458E9</v>
      </c>
      <c r="G122" s="22">
        <v>3.14768925E9</v>
      </c>
      <c r="H122" s="22">
        <f t="shared" si="1"/>
        <v>5542548708</v>
      </c>
      <c r="I122" s="22">
        <f t="shared" si="2"/>
        <v>56079331</v>
      </c>
      <c r="J122" s="23">
        <f t="shared" si="3"/>
        <v>0.9899833797</v>
      </c>
      <c r="K122" s="21">
        <f t="shared" si="4"/>
        <v>11215866.2</v>
      </c>
      <c r="L122" s="24">
        <v>1.242117929E7</v>
      </c>
      <c r="M122" s="24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0" customHeight="1">
      <c r="A123" s="20">
        <v>444.0</v>
      </c>
      <c r="B123" s="20" t="s">
        <v>23</v>
      </c>
      <c r="C123" s="20" t="s">
        <v>149</v>
      </c>
      <c r="D123" s="1" t="s">
        <v>42</v>
      </c>
      <c r="E123" s="21">
        <v>5.842566694E9</v>
      </c>
      <c r="F123" s="22">
        <v>2.626417056E9</v>
      </c>
      <c r="G123" s="22">
        <v>3.196136898E9</v>
      </c>
      <c r="H123" s="22">
        <f t="shared" si="1"/>
        <v>5822553954</v>
      </c>
      <c r="I123" s="22">
        <f t="shared" si="2"/>
        <v>20012740</v>
      </c>
      <c r="J123" s="23">
        <f t="shared" si="3"/>
        <v>0.9965746664</v>
      </c>
      <c r="K123" s="21">
        <f t="shared" si="4"/>
        <v>4002548</v>
      </c>
      <c r="L123" s="24">
        <v>2.1031976E7</v>
      </c>
      <c r="M123" s="2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0" customHeight="1">
      <c r="A124" s="20">
        <v>444.0</v>
      </c>
      <c r="B124" s="20" t="s">
        <v>24</v>
      </c>
      <c r="C124" s="20" t="s">
        <v>149</v>
      </c>
      <c r="D124" s="1" t="s">
        <v>42</v>
      </c>
      <c r="E124" s="21">
        <v>5.873534984E9</v>
      </c>
      <c r="F124" s="22">
        <v>2.696762462E9</v>
      </c>
      <c r="G124" s="22">
        <v>3.163924534E9</v>
      </c>
      <c r="H124" s="22">
        <f t="shared" si="1"/>
        <v>5860686996</v>
      </c>
      <c r="I124" s="22">
        <f t="shared" si="2"/>
        <v>12847988</v>
      </c>
      <c r="J124" s="23">
        <f t="shared" si="3"/>
        <v>0.997812563</v>
      </c>
      <c r="K124" s="21">
        <f t="shared" si="4"/>
        <v>2569597.6</v>
      </c>
      <c r="L124" s="24">
        <v>1.674779E7</v>
      </c>
      <c r="M124" s="2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0" customHeight="1">
      <c r="A125" s="20">
        <v>444.0</v>
      </c>
      <c r="B125" s="20" t="s">
        <v>25</v>
      </c>
      <c r="C125" s="20" t="s">
        <v>149</v>
      </c>
      <c r="D125" s="1" t="s">
        <v>42</v>
      </c>
      <c r="E125" s="21">
        <v>5.677409229E9</v>
      </c>
      <c r="F125" s="21">
        <v>2.5820864130000005E9</v>
      </c>
      <c r="G125" s="21">
        <v>3.074960665E9</v>
      </c>
      <c r="H125" s="22">
        <f t="shared" si="1"/>
        <v>5657047078</v>
      </c>
      <c r="I125" s="22">
        <f t="shared" si="2"/>
        <v>20362151</v>
      </c>
      <c r="J125" s="23">
        <f t="shared" si="3"/>
        <v>0.9964134784</v>
      </c>
      <c r="K125" s="21">
        <f t="shared" si="4"/>
        <v>4072430.2</v>
      </c>
      <c r="L125" s="25">
        <v>2.125742E7</v>
      </c>
      <c r="M125" s="25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0" customHeight="1">
      <c r="A126" s="20">
        <v>444.0</v>
      </c>
      <c r="B126" s="20" t="s">
        <v>26</v>
      </c>
      <c r="C126" s="20" t="s">
        <v>149</v>
      </c>
      <c r="D126" s="1" t="s">
        <v>42</v>
      </c>
      <c r="E126" s="21">
        <v>6.9199197E9</v>
      </c>
      <c r="F126" s="21">
        <v>6.851289885E9</v>
      </c>
      <c r="G126" s="21">
        <v>3.5223347E7</v>
      </c>
      <c r="H126" s="22">
        <f t="shared" si="1"/>
        <v>6886513232</v>
      </c>
      <c r="I126" s="22">
        <f t="shared" si="2"/>
        <v>33406468</v>
      </c>
      <c r="J126" s="23">
        <f t="shared" si="3"/>
        <v>0.9951724197</v>
      </c>
      <c r="K126" s="21">
        <f t="shared" si="4"/>
        <v>6681293.6</v>
      </c>
      <c r="L126" s="24">
        <v>3.333596024E7</v>
      </c>
      <c r="M126" s="2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0" customHeight="1">
      <c r="A127" s="20">
        <v>444.0</v>
      </c>
      <c r="B127" s="20" t="s">
        <v>27</v>
      </c>
      <c r="C127" s="20" t="s">
        <v>149</v>
      </c>
      <c r="D127" s="1" t="s">
        <v>42</v>
      </c>
      <c r="E127" s="22">
        <v>7.6927278E9</v>
      </c>
      <c r="F127" s="22">
        <v>4.06384105611E9</v>
      </c>
      <c r="G127" s="22">
        <v>3.595302408E9</v>
      </c>
      <c r="H127" s="22">
        <f t="shared" si="1"/>
        <v>7659143464</v>
      </c>
      <c r="I127" s="22">
        <f t="shared" si="2"/>
        <v>33584335.89</v>
      </c>
      <c r="J127" s="23">
        <f t="shared" si="3"/>
        <v>0.9956342748</v>
      </c>
      <c r="K127" s="21">
        <f t="shared" si="4"/>
        <v>6716867.178</v>
      </c>
      <c r="L127" s="24">
        <v>5.202527119E7</v>
      </c>
      <c r="M127" s="2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0" customHeight="1">
      <c r="A128" s="20">
        <v>445.0</v>
      </c>
      <c r="B128" s="20" t="s">
        <v>15</v>
      </c>
      <c r="C128" s="20" t="s">
        <v>149</v>
      </c>
      <c r="D128" s="1" t="s">
        <v>43</v>
      </c>
      <c r="E128" s="21">
        <v>3913500.0</v>
      </c>
      <c r="F128" s="22">
        <v>887337.0</v>
      </c>
      <c r="G128" s="22">
        <v>2960828.0</v>
      </c>
      <c r="H128" s="22">
        <f t="shared" si="1"/>
        <v>3848165</v>
      </c>
      <c r="I128" s="22">
        <f t="shared" si="2"/>
        <v>65335</v>
      </c>
      <c r="J128" s="23">
        <f t="shared" si="3"/>
        <v>0.9833052255</v>
      </c>
      <c r="K128" s="21">
        <f t="shared" si="4"/>
        <v>13067</v>
      </c>
      <c r="L128" s="24">
        <v>11669.99</v>
      </c>
      <c r="M128" s="2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0" customHeight="1">
      <c r="A129" s="20">
        <v>445.0</v>
      </c>
      <c r="B129" s="20" t="s">
        <v>20</v>
      </c>
      <c r="C129" s="20" t="s">
        <v>149</v>
      </c>
      <c r="D129" s="1" t="s">
        <v>43</v>
      </c>
      <c r="E129" s="21">
        <v>2626552.0</v>
      </c>
      <c r="F129" s="22">
        <v>925982.0</v>
      </c>
      <c r="G129" s="22">
        <v>1493625.0</v>
      </c>
      <c r="H129" s="22">
        <f t="shared" si="1"/>
        <v>2419607</v>
      </c>
      <c r="I129" s="22">
        <f t="shared" si="2"/>
        <v>206945</v>
      </c>
      <c r="J129" s="23">
        <f t="shared" si="3"/>
        <v>0.9212103929</v>
      </c>
      <c r="K129" s="21">
        <f t="shared" si="4"/>
        <v>41389</v>
      </c>
      <c r="L129" s="24">
        <v>77425.98</v>
      </c>
      <c r="M129" s="2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0" customHeight="1">
      <c r="A130" s="20">
        <v>445.0</v>
      </c>
      <c r="B130" s="20" t="s">
        <v>21</v>
      </c>
      <c r="C130" s="20" t="s">
        <v>149</v>
      </c>
      <c r="D130" s="1" t="s">
        <v>43</v>
      </c>
      <c r="E130" s="21">
        <v>1903647.0</v>
      </c>
      <c r="F130" s="22">
        <v>1099497.0</v>
      </c>
      <c r="G130" s="22">
        <v>793079.0</v>
      </c>
      <c r="H130" s="22">
        <f t="shared" si="1"/>
        <v>1892576</v>
      </c>
      <c r="I130" s="22">
        <f t="shared" si="2"/>
        <v>11071</v>
      </c>
      <c r="J130" s="23">
        <f t="shared" si="3"/>
        <v>0.9941843209</v>
      </c>
      <c r="K130" s="21">
        <f t="shared" si="4"/>
        <v>2214.2</v>
      </c>
      <c r="L130" s="24">
        <v>112848.06</v>
      </c>
      <c r="M130" s="2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0" customHeight="1">
      <c r="A131" s="20">
        <v>445.0</v>
      </c>
      <c r="B131" s="20" t="s">
        <v>22</v>
      </c>
      <c r="C131" s="20" t="s">
        <v>149</v>
      </c>
      <c r="D131" s="1" t="s">
        <v>43</v>
      </c>
      <c r="E131" s="21">
        <v>4287510.0</v>
      </c>
      <c r="F131" s="22">
        <v>1043849.0</v>
      </c>
      <c r="G131" s="22">
        <v>3196413.0</v>
      </c>
      <c r="H131" s="22">
        <f t="shared" si="1"/>
        <v>4240262</v>
      </c>
      <c r="I131" s="22">
        <f t="shared" si="2"/>
        <v>47248</v>
      </c>
      <c r="J131" s="23">
        <f t="shared" si="3"/>
        <v>0.988980084</v>
      </c>
      <c r="K131" s="21">
        <f t="shared" si="4"/>
        <v>9449.6</v>
      </c>
      <c r="L131" s="24">
        <v>84514.37999999999</v>
      </c>
      <c r="M131" s="2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0" customHeight="1">
      <c r="A132" s="20">
        <v>445.0</v>
      </c>
      <c r="B132" s="20" t="s">
        <v>23</v>
      </c>
      <c r="C132" s="20" t="s">
        <v>149</v>
      </c>
      <c r="D132" s="1" t="s">
        <v>43</v>
      </c>
      <c r="E132" s="21">
        <v>3606625.0</v>
      </c>
      <c r="F132" s="22">
        <v>1101964.0</v>
      </c>
      <c r="G132" s="22">
        <v>2457413.0</v>
      </c>
      <c r="H132" s="22">
        <f t="shared" si="1"/>
        <v>3559377</v>
      </c>
      <c r="I132" s="22">
        <f t="shared" si="2"/>
        <v>47248</v>
      </c>
      <c r="J132" s="23">
        <f t="shared" si="3"/>
        <v>0.9868996638</v>
      </c>
      <c r="K132" s="21">
        <f t="shared" si="4"/>
        <v>9449.6</v>
      </c>
      <c r="L132" s="24">
        <v>24007.0</v>
      </c>
      <c r="M132" s="2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0" customHeight="1">
      <c r="A133" s="20">
        <v>445.0</v>
      </c>
      <c r="B133" s="20" t="s">
        <v>24</v>
      </c>
      <c r="C133" s="20" t="s">
        <v>149</v>
      </c>
      <c r="D133" s="1" t="s">
        <v>43</v>
      </c>
      <c r="E133" s="21">
        <v>5047930.0</v>
      </c>
      <c r="F133" s="22">
        <v>1160769.0</v>
      </c>
      <c r="G133" s="22">
        <v>3839905.0</v>
      </c>
      <c r="H133" s="22">
        <f t="shared" si="1"/>
        <v>5000674</v>
      </c>
      <c r="I133" s="22">
        <f t="shared" si="2"/>
        <v>47256</v>
      </c>
      <c r="J133" s="23">
        <f t="shared" si="3"/>
        <v>0.990638539</v>
      </c>
      <c r="K133" s="21">
        <f t="shared" si="4"/>
        <v>9451.2</v>
      </c>
      <c r="L133" s="24">
        <v>85870.0</v>
      </c>
      <c r="M133" s="24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0" customHeight="1">
      <c r="A134" s="20">
        <v>445.0</v>
      </c>
      <c r="B134" s="20" t="s">
        <v>25</v>
      </c>
      <c r="C134" s="20" t="s">
        <v>149</v>
      </c>
      <c r="D134" s="1" t="s">
        <v>43</v>
      </c>
      <c r="E134" s="21">
        <v>1.1912379E7</v>
      </c>
      <c r="F134" s="22">
        <v>1792718.0</v>
      </c>
      <c r="G134" s="22">
        <v>1.0007613E7</v>
      </c>
      <c r="H134" s="22">
        <f t="shared" si="1"/>
        <v>11800331</v>
      </c>
      <c r="I134" s="22">
        <f t="shared" si="2"/>
        <v>112048</v>
      </c>
      <c r="J134" s="23">
        <f t="shared" si="3"/>
        <v>0.9905939863</v>
      </c>
      <c r="K134" s="21">
        <f t="shared" si="4"/>
        <v>22409.6</v>
      </c>
      <c r="L134" s="25">
        <v>199440.0</v>
      </c>
      <c r="M134" s="2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0" customHeight="1">
      <c r="A135" s="20">
        <v>445.0</v>
      </c>
      <c r="B135" s="20" t="s">
        <v>26</v>
      </c>
      <c r="C135" s="20" t="s">
        <v>149</v>
      </c>
      <c r="D135" s="1" t="s">
        <v>43</v>
      </c>
      <c r="E135" s="21">
        <v>6900509.0</v>
      </c>
      <c r="F135" s="22">
        <v>1708809.0</v>
      </c>
      <c r="G135" s="22">
        <v>8400.0</v>
      </c>
      <c r="H135" s="22">
        <f t="shared" si="1"/>
        <v>1717209</v>
      </c>
      <c r="I135" s="22">
        <f t="shared" si="2"/>
        <v>5183300</v>
      </c>
      <c r="J135" s="23">
        <f t="shared" si="3"/>
        <v>0.2488525122</v>
      </c>
      <c r="K135" s="21">
        <f t="shared" si="4"/>
        <v>1036660</v>
      </c>
      <c r="L135" s="24">
        <v>216634.51</v>
      </c>
      <c r="M135" s="24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0" customHeight="1">
      <c r="A136" s="20">
        <v>445.0</v>
      </c>
      <c r="B136" s="20" t="s">
        <v>27</v>
      </c>
      <c r="C136" s="20" t="s">
        <v>149</v>
      </c>
      <c r="D136" s="1" t="s">
        <v>43</v>
      </c>
      <c r="E136" s="22">
        <v>1.11381E7</v>
      </c>
      <c r="F136" s="22">
        <v>2263281.0</v>
      </c>
      <c r="G136" s="22">
        <v>0.0</v>
      </c>
      <c r="H136" s="22">
        <f t="shared" si="1"/>
        <v>2263281</v>
      </c>
      <c r="I136" s="22">
        <f t="shared" si="2"/>
        <v>8874819</v>
      </c>
      <c r="J136" s="23">
        <f t="shared" si="3"/>
        <v>0.203201713</v>
      </c>
      <c r="K136" s="21">
        <f t="shared" si="4"/>
        <v>1774963.8</v>
      </c>
      <c r="L136" s="24">
        <v>503186.3</v>
      </c>
      <c r="M136" s="24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0" customHeight="1">
      <c r="A137" s="20">
        <v>446.0</v>
      </c>
      <c r="B137" s="20" t="s">
        <v>15</v>
      </c>
      <c r="C137" s="20" t="s">
        <v>149</v>
      </c>
      <c r="D137" s="1" t="s">
        <v>44</v>
      </c>
      <c r="E137" s="21">
        <v>4.78942E7</v>
      </c>
      <c r="F137" s="22">
        <v>3.7009E7</v>
      </c>
      <c r="G137" s="22">
        <v>9496622.0</v>
      </c>
      <c r="H137" s="22">
        <f t="shared" si="1"/>
        <v>46505622</v>
      </c>
      <c r="I137" s="22">
        <f t="shared" si="2"/>
        <v>1388578</v>
      </c>
      <c r="J137" s="23">
        <f t="shared" si="3"/>
        <v>0.9710073871</v>
      </c>
      <c r="K137" s="21">
        <f t="shared" si="4"/>
        <v>277715.6</v>
      </c>
      <c r="L137" s="24">
        <v>316928.68000000005</v>
      </c>
      <c r="M137" s="24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0" customHeight="1">
      <c r="A138" s="20">
        <v>446.0</v>
      </c>
      <c r="B138" s="20" t="s">
        <v>20</v>
      </c>
      <c r="C138" s="20" t="s">
        <v>149</v>
      </c>
      <c r="D138" s="1" t="s">
        <v>44</v>
      </c>
      <c r="E138" s="21">
        <v>5.36235E7</v>
      </c>
      <c r="F138" s="22">
        <v>4.6869E7</v>
      </c>
      <c r="G138" s="22">
        <v>5420361.0</v>
      </c>
      <c r="H138" s="22">
        <f t="shared" si="1"/>
        <v>52289361</v>
      </c>
      <c r="I138" s="22">
        <f t="shared" si="2"/>
        <v>1334139</v>
      </c>
      <c r="J138" s="23">
        <f t="shared" si="3"/>
        <v>0.9751202551</v>
      </c>
      <c r="K138" s="21">
        <f t="shared" si="4"/>
        <v>266827.8</v>
      </c>
      <c r="L138" s="24">
        <v>1.523769361E7</v>
      </c>
      <c r="M138" s="24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0" customHeight="1">
      <c r="A139" s="20">
        <v>446.0</v>
      </c>
      <c r="B139" s="20" t="s">
        <v>21</v>
      </c>
      <c r="C139" s="20" t="s">
        <v>149</v>
      </c>
      <c r="D139" s="1" t="s">
        <v>44</v>
      </c>
      <c r="E139" s="21">
        <v>5.59563E7</v>
      </c>
      <c r="F139" s="22">
        <v>4.93729E7</v>
      </c>
      <c r="G139" s="22">
        <v>5209715.0</v>
      </c>
      <c r="H139" s="22">
        <f t="shared" si="1"/>
        <v>54582615</v>
      </c>
      <c r="I139" s="22">
        <f t="shared" si="2"/>
        <v>1373685</v>
      </c>
      <c r="J139" s="23">
        <f t="shared" si="3"/>
        <v>0.9754507535</v>
      </c>
      <c r="K139" s="21">
        <f t="shared" si="4"/>
        <v>274737</v>
      </c>
      <c r="L139" s="24">
        <v>1.138877282E7</v>
      </c>
      <c r="M139" s="24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0" customHeight="1">
      <c r="A140" s="20">
        <v>446.0</v>
      </c>
      <c r="B140" s="20" t="s">
        <v>22</v>
      </c>
      <c r="C140" s="20" t="s">
        <v>149</v>
      </c>
      <c r="D140" s="1" t="s">
        <v>44</v>
      </c>
      <c r="E140" s="21">
        <v>5.66921E7</v>
      </c>
      <c r="F140" s="22">
        <v>4.93337E7</v>
      </c>
      <c r="G140" s="22">
        <v>6514325.0</v>
      </c>
      <c r="H140" s="22">
        <f t="shared" si="1"/>
        <v>55848025</v>
      </c>
      <c r="I140" s="22">
        <f t="shared" si="2"/>
        <v>844075</v>
      </c>
      <c r="J140" s="23">
        <f t="shared" si="3"/>
        <v>0.9851112412</v>
      </c>
      <c r="K140" s="21">
        <f t="shared" si="4"/>
        <v>168815</v>
      </c>
      <c r="L140" s="24">
        <v>733393.58</v>
      </c>
      <c r="M140" s="24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0" customHeight="1">
      <c r="A141" s="20">
        <v>446.0</v>
      </c>
      <c r="B141" s="20" t="s">
        <v>23</v>
      </c>
      <c r="C141" s="20" t="s">
        <v>149</v>
      </c>
      <c r="D141" s="1" t="s">
        <v>44</v>
      </c>
      <c r="E141" s="21">
        <v>5.0593E7</v>
      </c>
      <c r="F141" s="22">
        <v>4.3485E7</v>
      </c>
      <c r="G141" s="22">
        <v>6143925.0</v>
      </c>
      <c r="H141" s="22">
        <f t="shared" si="1"/>
        <v>49628925</v>
      </c>
      <c r="I141" s="22">
        <f t="shared" si="2"/>
        <v>964075</v>
      </c>
      <c r="J141" s="23">
        <f t="shared" si="3"/>
        <v>0.9809444983</v>
      </c>
      <c r="K141" s="21">
        <f t="shared" si="4"/>
        <v>192815</v>
      </c>
      <c r="L141" s="24">
        <v>128142.0</v>
      </c>
      <c r="M141" s="2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0" customHeight="1">
      <c r="A142" s="20">
        <v>446.0</v>
      </c>
      <c r="B142" s="20" t="s">
        <v>24</v>
      </c>
      <c r="C142" s="20" t="s">
        <v>149</v>
      </c>
      <c r="D142" s="1" t="s">
        <v>44</v>
      </c>
      <c r="E142" s="21">
        <v>5.3594631E7</v>
      </c>
      <c r="F142" s="22">
        <v>4.2378297E7</v>
      </c>
      <c r="G142" s="22">
        <v>6541648.0</v>
      </c>
      <c r="H142" s="22">
        <f t="shared" si="1"/>
        <v>48919945</v>
      </c>
      <c r="I142" s="22">
        <f t="shared" si="2"/>
        <v>4674686</v>
      </c>
      <c r="J142" s="23">
        <f t="shared" si="3"/>
        <v>0.912776972</v>
      </c>
      <c r="K142" s="21">
        <f t="shared" si="4"/>
        <v>934937.2</v>
      </c>
      <c r="L142" s="24">
        <v>201219.0</v>
      </c>
      <c r="M142" s="2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0" customHeight="1">
      <c r="A143" s="20">
        <v>446.0</v>
      </c>
      <c r="B143" s="20" t="s">
        <v>25</v>
      </c>
      <c r="C143" s="20" t="s">
        <v>149</v>
      </c>
      <c r="D143" s="1" t="s">
        <v>44</v>
      </c>
      <c r="E143" s="22">
        <v>4.91719E7</v>
      </c>
      <c r="F143" s="22">
        <v>4.191675E7</v>
      </c>
      <c r="G143" s="22">
        <v>0.0</v>
      </c>
      <c r="H143" s="22">
        <f t="shared" si="1"/>
        <v>41916750</v>
      </c>
      <c r="I143" s="22">
        <f t="shared" si="2"/>
        <v>7255150</v>
      </c>
      <c r="J143" s="23">
        <f t="shared" si="3"/>
        <v>0.8524533321</v>
      </c>
      <c r="K143" s="21">
        <f t="shared" si="4"/>
        <v>1451030</v>
      </c>
      <c r="L143" s="25">
        <v>140642.0</v>
      </c>
      <c r="M143" s="25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0" customHeight="1">
      <c r="A144" s="20">
        <v>446.0</v>
      </c>
      <c r="B144" s="20" t="s">
        <v>26</v>
      </c>
      <c r="C144" s="20" t="s">
        <v>149</v>
      </c>
      <c r="D144" s="1" t="s">
        <v>44</v>
      </c>
      <c r="E144" s="22">
        <v>5.34274E7</v>
      </c>
      <c r="F144" s="22">
        <v>4.64219E7</v>
      </c>
      <c r="G144" s="22">
        <v>653800.0</v>
      </c>
      <c r="H144" s="22">
        <f t="shared" si="1"/>
        <v>47075700</v>
      </c>
      <c r="I144" s="22">
        <f t="shared" si="2"/>
        <v>6351700</v>
      </c>
      <c r="J144" s="23">
        <f t="shared" si="3"/>
        <v>0.8811153079</v>
      </c>
      <c r="K144" s="21">
        <f t="shared" si="4"/>
        <v>1270340</v>
      </c>
      <c r="L144" s="24">
        <v>355176.66</v>
      </c>
      <c r="M144" s="2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0" customHeight="1">
      <c r="A145" s="20">
        <v>446.0</v>
      </c>
      <c r="B145" s="20" t="s">
        <v>27</v>
      </c>
      <c r="C145" s="20" t="s">
        <v>149</v>
      </c>
      <c r="D145" s="1" t="s">
        <v>44</v>
      </c>
      <c r="E145" s="22">
        <v>6.23116E7</v>
      </c>
      <c r="F145" s="22">
        <v>6.06141E7</v>
      </c>
      <c r="G145" s="22">
        <v>1005000.0</v>
      </c>
      <c r="H145" s="22">
        <f t="shared" si="1"/>
        <v>61619100</v>
      </c>
      <c r="I145" s="22">
        <f t="shared" si="2"/>
        <v>692500</v>
      </c>
      <c r="J145" s="23">
        <f t="shared" si="3"/>
        <v>0.9888864995</v>
      </c>
      <c r="K145" s="21">
        <f t="shared" si="4"/>
        <v>138500</v>
      </c>
      <c r="L145" s="24">
        <v>2017045.42</v>
      </c>
      <c r="M145" s="2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0" customHeight="1">
      <c r="A146" s="20">
        <v>448.0</v>
      </c>
      <c r="B146" s="20" t="s">
        <v>23</v>
      </c>
      <c r="C146" s="20" t="s">
        <v>149</v>
      </c>
      <c r="D146" s="1" t="s">
        <v>45</v>
      </c>
      <c r="E146" s="21">
        <v>9.0E8</v>
      </c>
      <c r="F146" s="22">
        <v>1.83448324E8</v>
      </c>
      <c r="G146" s="22">
        <v>6.89497904E8</v>
      </c>
      <c r="H146" s="22">
        <f t="shared" si="1"/>
        <v>872946228</v>
      </c>
      <c r="I146" s="22">
        <f t="shared" si="2"/>
        <v>27053772</v>
      </c>
      <c r="J146" s="23">
        <f t="shared" si="3"/>
        <v>0.9699402533</v>
      </c>
      <c r="K146" s="21">
        <f t="shared" si="4"/>
        <v>5410754.4</v>
      </c>
      <c r="L146" s="24">
        <v>2.0654512E7</v>
      </c>
      <c r="M146" s="2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0" customHeight="1">
      <c r="A147" s="20">
        <v>448.0</v>
      </c>
      <c r="B147" s="20" t="s">
        <v>24</v>
      </c>
      <c r="C147" s="20" t="s">
        <v>149</v>
      </c>
      <c r="D147" s="1" t="s">
        <v>45</v>
      </c>
      <c r="E147" s="21">
        <v>7.0E8</v>
      </c>
      <c r="F147" s="22">
        <v>1.49670305E8</v>
      </c>
      <c r="G147" s="22">
        <v>5.31839135E8</v>
      </c>
      <c r="H147" s="22">
        <f t="shared" si="1"/>
        <v>681509440</v>
      </c>
      <c r="I147" s="22">
        <f t="shared" si="2"/>
        <v>18490560</v>
      </c>
      <c r="J147" s="23">
        <f t="shared" si="3"/>
        <v>0.9735849143</v>
      </c>
      <c r="K147" s="21">
        <f t="shared" si="4"/>
        <v>3698112</v>
      </c>
      <c r="L147" s="24">
        <v>3.1187127E7</v>
      </c>
      <c r="M147" s="2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0" customHeight="1">
      <c r="A148" s="20">
        <v>448.0</v>
      </c>
      <c r="B148" s="20" t="s">
        <v>25</v>
      </c>
      <c r="C148" s="20" t="s">
        <v>149</v>
      </c>
      <c r="D148" s="1" t="s">
        <v>45</v>
      </c>
      <c r="E148" s="22">
        <v>1.05E9</v>
      </c>
      <c r="F148" s="22">
        <v>7.61912918E8</v>
      </c>
      <c r="G148" s="22">
        <v>1.26256417E8</v>
      </c>
      <c r="H148" s="22">
        <f t="shared" si="1"/>
        <v>888169335</v>
      </c>
      <c r="I148" s="22">
        <f t="shared" si="2"/>
        <v>161830665</v>
      </c>
      <c r="J148" s="23">
        <f t="shared" si="3"/>
        <v>0.8458755571</v>
      </c>
      <c r="K148" s="21">
        <f t="shared" si="4"/>
        <v>32366133</v>
      </c>
      <c r="L148" s="25">
        <v>2.103827E7</v>
      </c>
      <c r="M148" s="25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0" customHeight="1">
      <c r="A149" s="20">
        <v>448.0</v>
      </c>
      <c r="B149" s="20" t="s">
        <v>26</v>
      </c>
      <c r="C149" s="20" t="s">
        <v>149</v>
      </c>
      <c r="D149" s="1" t="s">
        <v>45</v>
      </c>
      <c r="E149" s="36">
        <v>1.073942296E9</v>
      </c>
      <c r="F149" s="22">
        <v>7.69248956E8</v>
      </c>
      <c r="G149" s="22">
        <v>1.4157875629182997E8</v>
      </c>
      <c r="H149" s="22">
        <f t="shared" si="1"/>
        <v>910827712.3</v>
      </c>
      <c r="I149" s="22">
        <f t="shared" si="2"/>
        <v>163114583.7</v>
      </c>
      <c r="J149" s="23">
        <f t="shared" si="3"/>
        <v>0.8481160633</v>
      </c>
      <c r="K149" s="21">
        <f t="shared" si="4"/>
        <v>32622916.74</v>
      </c>
      <c r="L149" s="24">
        <v>2.901315359E7</v>
      </c>
      <c r="M149" s="24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8.0" customHeight="1">
      <c r="A150" s="20">
        <v>448.0</v>
      </c>
      <c r="B150" s="20" t="s">
        <v>27</v>
      </c>
      <c r="C150" s="20" t="s">
        <v>149</v>
      </c>
      <c r="D150" s="1" t="s">
        <v>45</v>
      </c>
      <c r="E150" s="22">
        <v>1.037148121E9</v>
      </c>
      <c r="F150" s="22">
        <v>6.75575879999E8</v>
      </c>
      <c r="G150" s="22">
        <v>1.7323415224078798E8</v>
      </c>
      <c r="H150" s="22">
        <f t="shared" si="1"/>
        <v>848810032.2</v>
      </c>
      <c r="I150" s="22">
        <f t="shared" si="2"/>
        <v>188338088.8</v>
      </c>
      <c r="J150" s="23">
        <f t="shared" si="3"/>
        <v>0.8184077231</v>
      </c>
      <c r="K150" s="21">
        <f t="shared" si="4"/>
        <v>37667617.75</v>
      </c>
      <c r="L150" s="24">
        <v>3.514247035E7</v>
      </c>
      <c r="M150" s="24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8.0" customHeight="1">
      <c r="A151" s="20">
        <v>452.0</v>
      </c>
      <c r="B151" s="20" t="s">
        <v>15</v>
      </c>
      <c r="C151" s="20" t="s">
        <v>149</v>
      </c>
      <c r="D151" s="1" t="s">
        <v>47</v>
      </c>
      <c r="E151" s="21">
        <v>1.09121E7</v>
      </c>
      <c r="F151" s="22">
        <v>5998200.0</v>
      </c>
      <c r="G151" s="22">
        <v>0.0</v>
      </c>
      <c r="H151" s="22">
        <f t="shared" si="1"/>
        <v>5998200</v>
      </c>
      <c r="I151" s="22">
        <f t="shared" si="2"/>
        <v>4913900</v>
      </c>
      <c r="J151" s="23">
        <f t="shared" si="3"/>
        <v>0.549683379</v>
      </c>
      <c r="K151" s="21">
        <f t="shared" si="4"/>
        <v>982780</v>
      </c>
      <c r="L151" s="24">
        <v>26392.65</v>
      </c>
      <c r="M151" s="24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0" customHeight="1">
      <c r="A152" s="20">
        <v>452.0</v>
      </c>
      <c r="B152" s="20" t="s">
        <v>20</v>
      </c>
      <c r="C152" s="20" t="s">
        <v>149</v>
      </c>
      <c r="D152" s="1" t="s">
        <v>47</v>
      </c>
      <c r="E152" s="21">
        <v>6741500.0</v>
      </c>
      <c r="F152" s="22">
        <v>6496200.0</v>
      </c>
      <c r="G152" s="22">
        <v>0.0</v>
      </c>
      <c r="H152" s="22">
        <f t="shared" si="1"/>
        <v>6496200</v>
      </c>
      <c r="I152" s="22">
        <f t="shared" si="2"/>
        <v>245300</v>
      </c>
      <c r="J152" s="23">
        <f t="shared" si="3"/>
        <v>0.9636134391</v>
      </c>
      <c r="K152" s="21">
        <f t="shared" si="4"/>
        <v>49060</v>
      </c>
      <c r="L152" s="24">
        <v>30918.149999999998</v>
      </c>
      <c r="M152" s="24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0" customHeight="1">
      <c r="A153" s="20">
        <v>452.0</v>
      </c>
      <c r="B153" s="20" t="s">
        <v>21</v>
      </c>
      <c r="C153" s="20" t="s">
        <v>149</v>
      </c>
      <c r="D153" s="1" t="s">
        <v>47</v>
      </c>
      <c r="E153" s="21">
        <v>6741500.0</v>
      </c>
      <c r="F153" s="22">
        <v>6545600.0</v>
      </c>
      <c r="G153" s="22">
        <v>0.0</v>
      </c>
      <c r="H153" s="22">
        <f t="shared" si="1"/>
        <v>6545600</v>
      </c>
      <c r="I153" s="22">
        <f t="shared" si="2"/>
        <v>195900</v>
      </c>
      <c r="J153" s="23">
        <f t="shared" si="3"/>
        <v>0.9709411852</v>
      </c>
      <c r="K153" s="21">
        <f t="shared" si="4"/>
        <v>39180</v>
      </c>
      <c r="L153" s="24">
        <v>5978.54</v>
      </c>
      <c r="M153" s="24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0" customHeight="1">
      <c r="A154" s="20">
        <v>452.0</v>
      </c>
      <c r="B154" s="20" t="s">
        <v>22</v>
      </c>
      <c r="C154" s="20" t="s">
        <v>149</v>
      </c>
      <c r="D154" s="1" t="s">
        <v>47</v>
      </c>
      <c r="E154" s="21">
        <v>1.2616239E7</v>
      </c>
      <c r="F154" s="22">
        <v>5985720.0</v>
      </c>
      <c r="G154" s="22">
        <v>6628480.0</v>
      </c>
      <c r="H154" s="22">
        <f t="shared" si="1"/>
        <v>12614200</v>
      </c>
      <c r="I154" s="22">
        <f t="shared" si="2"/>
        <v>2039</v>
      </c>
      <c r="J154" s="23">
        <f t="shared" si="3"/>
        <v>0.9998383829</v>
      </c>
      <c r="K154" s="21">
        <f t="shared" si="4"/>
        <v>407.8</v>
      </c>
      <c r="L154" s="24">
        <v>5205.71</v>
      </c>
      <c r="M154" s="24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0" customHeight="1">
      <c r="A155" s="20">
        <v>452.0</v>
      </c>
      <c r="B155" s="20" t="s">
        <v>23</v>
      </c>
      <c r="C155" s="20" t="s">
        <v>149</v>
      </c>
      <c r="D155" s="1" t="s">
        <v>47</v>
      </c>
      <c r="E155" s="21">
        <v>6903800.0</v>
      </c>
      <c r="F155" s="22">
        <v>6581700.0</v>
      </c>
      <c r="G155" s="22">
        <v>24900.0</v>
      </c>
      <c r="H155" s="22">
        <f t="shared" si="1"/>
        <v>6606600</v>
      </c>
      <c r="I155" s="22">
        <f t="shared" si="2"/>
        <v>297200</v>
      </c>
      <c r="J155" s="23">
        <f t="shared" si="3"/>
        <v>0.9569512442</v>
      </c>
      <c r="K155" s="21">
        <f t="shared" si="4"/>
        <v>59440</v>
      </c>
      <c r="L155" s="24">
        <v>64158.0</v>
      </c>
      <c r="M155" s="24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0" customHeight="1">
      <c r="A156" s="20">
        <v>452.0</v>
      </c>
      <c r="B156" s="20" t="s">
        <v>24</v>
      </c>
      <c r="C156" s="20" t="s">
        <v>149</v>
      </c>
      <c r="D156" s="1" t="s">
        <v>47</v>
      </c>
      <c r="E156" s="21">
        <v>5667800.0</v>
      </c>
      <c r="F156" s="22">
        <v>5429300.0</v>
      </c>
      <c r="G156" s="22">
        <v>0.0</v>
      </c>
      <c r="H156" s="22">
        <f t="shared" si="1"/>
        <v>5429300</v>
      </c>
      <c r="I156" s="22">
        <f t="shared" si="2"/>
        <v>238500</v>
      </c>
      <c r="J156" s="23">
        <f t="shared" si="3"/>
        <v>0.9579201807</v>
      </c>
      <c r="K156" s="21">
        <f t="shared" si="4"/>
        <v>47700</v>
      </c>
      <c r="L156" s="24">
        <v>66692.0</v>
      </c>
      <c r="M156" s="24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0" customHeight="1">
      <c r="A157" s="20">
        <v>452.0</v>
      </c>
      <c r="B157" s="20" t="s">
        <v>25</v>
      </c>
      <c r="C157" s="20" t="s">
        <v>149</v>
      </c>
      <c r="D157" s="1" t="s">
        <v>47</v>
      </c>
      <c r="E157" s="22">
        <v>1.053295E7</v>
      </c>
      <c r="F157" s="22">
        <v>9849300.0</v>
      </c>
      <c r="G157" s="22">
        <v>519450.0</v>
      </c>
      <c r="H157" s="22">
        <f t="shared" si="1"/>
        <v>10368750</v>
      </c>
      <c r="I157" s="22">
        <f t="shared" si="2"/>
        <v>164200</v>
      </c>
      <c r="J157" s="23">
        <f t="shared" si="3"/>
        <v>0.9844108251</v>
      </c>
      <c r="K157" s="21">
        <f t="shared" si="4"/>
        <v>32840</v>
      </c>
      <c r="L157" s="25">
        <v>47849.0</v>
      </c>
      <c r="M157" s="25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0" customHeight="1">
      <c r="A158" s="20">
        <v>452.0</v>
      </c>
      <c r="B158" s="20" t="s">
        <v>26</v>
      </c>
      <c r="C158" s="20" t="s">
        <v>149</v>
      </c>
      <c r="D158" s="1" t="s">
        <v>47</v>
      </c>
      <c r="E158" s="22">
        <v>1.103677E7</v>
      </c>
      <c r="F158" s="22">
        <v>1.05145E7</v>
      </c>
      <c r="G158" s="22">
        <v>463700.0</v>
      </c>
      <c r="H158" s="22">
        <f t="shared" si="1"/>
        <v>10978200</v>
      </c>
      <c r="I158" s="22">
        <f t="shared" si="2"/>
        <v>58570</v>
      </c>
      <c r="J158" s="23">
        <f t="shared" si="3"/>
        <v>0.9946931938</v>
      </c>
      <c r="K158" s="21">
        <f t="shared" si="4"/>
        <v>11714</v>
      </c>
      <c r="L158" s="24">
        <v>79996.89</v>
      </c>
      <c r="M158" s="24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0" customHeight="1">
      <c r="A159" s="20">
        <v>452.0</v>
      </c>
      <c r="B159" s="20" t="s">
        <v>27</v>
      </c>
      <c r="C159" s="20" t="s">
        <v>149</v>
      </c>
      <c r="D159" s="1" t="s">
        <v>47</v>
      </c>
      <c r="E159" s="22">
        <v>1.157238E7</v>
      </c>
      <c r="F159" s="22">
        <v>1.12033E7</v>
      </c>
      <c r="G159" s="22">
        <v>323280.0</v>
      </c>
      <c r="H159" s="22">
        <f t="shared" si="1"/>
        <v>11526580</v>
      </c>
      <c r="I159" s="22">
        <f t="shared" si="2"/>
        <v>45800</v>
      </c>
      <c r="J159" s="23">
        <f t="shared" si="3"/>
        <v>0.9960423007</v>
      </c>
      <c r="K159" s="21">
        <f t="shared" si="4"/>
        <v>9160</v>
      </c>
      <c r="L159" s="24">
        <v>15149.99</v>
      </c>
      <c r="M159" s="24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0" customHeight="1">
      <c r="A160" s="20">
        <v>458.0</v>
      </c>
      <c r="B160" s="20" t="s">
        <v>15</v>
      </c>
      <c r="C160" s="20" t="s">
        <v>149</v>
      </c>
      <c r="D160" s="1" t="s">
        <v>48</v>
      </c>
      <c r="E160" s="21">
        <v>1.0420443E9</v>
      </c>
      <c r="F160" s="22">
        <v>8.402951E8</v>
      </c>
      <c r="G160" s="22">
        <v>4.4649756E7</v>
      </c>
      <c r="H160" s="22">
        <f t="shared" si="1"/>
        <v>884944856</v>
      </c>
      <c r="I160" s="22">
        <f t="shared" si="2"/>
        <v>157099444</v>
      </c>
      <c r="J160" s="23">
        <f t="shared" si="3"/>
        <v>0.8492391888</v>
      </c>
      <c r="K160" s="21">
        <f t="shared" si="4"/>
        <v>31419888.8</v>
      </c>
      <c r="L160" s="24">
        <v>1.4723906059999999E7</v>
      </c>
      <c r="M160" s="24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0" customHeight="1">
      <c r="A161" s="20">
        <v>458.0</v>
      </c>
      <c r="B161" s="20" t="s">
        <v>20</v>
      </c>
      <c r="C161" s="20" t="s">
        <v>149</v>
      </c>
      <c r="D161" s="1" t="s">
        <v>48</v>
      </c>
      <c r="E161" s="21">
        <v>1.2299258E9</v>
      </c>
      <c r="F161" s="22">
        <v>1.02338678E9</v>
      </c>
      <c r="G161" s="22">
        <v>3.935332E7</v>
      </c>
      <c r="H161" s="22">
        <f t="shared" si="1"/>
        <v>1062740100</v>
      </c>
      <c r="I161" s="22">
        <f t="shared" si="2"/>
        <v>167185700</v>
      </c>
      <c r="J161" s="23">
        <f t="shared" si="3"/>
        <v>0.8640684666</v>
      </c>
      <c r="K161" s="21">
        <f t="shared" si="4"/>
        <v>33437140</v>
      </c>
      <c r="L161" s="24">
        <v>1.828905308E7</v>
      </c>
      <c r="M161" s="24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0" customHeight="1">
      <c r="A162" s="20">
        <v>458.0</v>
      </c>
      <c r="B162" s="20" t="s">
        <v>21</v>
      </c>
      <c r="C162" s="20" t="s">
        <v>149</v>
      </c>
      <c r="D162" s="1" t="s">
        <v>48</v>
      </c>
      <c r="E162" s="21">
        <v>1.2270177E9</v>
      </c>
      <c r="F162" s="22">
        <v>2.47468E7</v>
      </c>
      <c r="G162" s="22">
        <v>1.048825438E9</v>
      </c>
      <c r="H162" s="22">
        <f t="shared" si="1"/>
        <v>1073572238</v>
      </c>
      <c r="I162" s="22">
        <f t="shared" si="2"/>
        <v>153445462</v>
      </c>
      <c r="J162" s="23">
        <f t="shared" si="3"/>
        <v>0.8749443777</v>
      </c>
      <c r="K162" s="21">
        <f t="shared" si="4"/>
        <v>30689092.4</v>
      </c>
      <c r="L162" s="24">
        <v>1.708307615E7</v>
      </c>
      <c r="M162" s="24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0" customHeight="1">
      <c r="A163" s="20">
        <v>458.0</v>
      </c>
      <c r="B163" s="20" t="s">
        <v>22</v>
      </c>
      <c r="C163" s="20" t="s">
        <v>149</v>
      </c>
      <c r="D163" s="1" t="s">
        <v>48</v>
      </c>
      <c r="E163" s="21">
        <v>1.2296847E9</v>
      </c>
      <c r="F163" s="22">
        <v>1.028902E9</v>
      </c>
      <c r="G163" s="22">
        <v>4.633506E7</v>
      </c>
      <c r="H163" s="22">
        <f t="shared" si="1"/>
        <v>1075237060</v>
      </c>
      <c r="I163" s="22">
        <f t="shared" si="2"/>
        <v>154447640</v>
      </c>
      <c r="J163" s="23">
        <f t="shared" si="3"/>
        <v>0.8744006167</v>
      </c>
      <c r="K163" s="21">
        <f t="shared" si="4"/>
        <v>30889528</v>
      </c>
      <c r="L163" s="24">
        <v>1.163786584E7</v>
      </c>
      <c r="M163" s="24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0" customHeight="1">
      <c r="A164" s="20">
        <v>458.0</v>
      </c>
      <c r="B164" s="20" t="s">
        <v>23</v>
      </c>
      <c r="C164" s="20" t="s">
        <v>149</v>
      </c>
      <c r="D164" s="1" t="s">
        <v>48</v>
      </c>
      <c r="E164" s="21">
        <v>1.1685921E9</v>
      </c>
      <c r="F164" s="22">
        <v>1.0248525E9</v>
      </c>
      <c r="G164" s="22">
        <v>1.432294E8</v>
      </c>
      <c r="H164" s="22">
        <f t="shared" si="1"/>
        <v>1168081900</v>
      </c>
      <c r="I164" s="22">
        <f t="shared" si="2"/>
        <v>510200</v>
      </c>
      <c r="J164" s="23">
        <f t="shared" si="3"/>
        <v>0.9995634063</v>
      </c>
      <c r="K164" s="21">
        <f t="shared" si="4"/>
        <v>102040</v>
      </c>
      <c r="L164" s="24">
        <v>1.379177E7</v>
      </c>
      <c r="M164" s="24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0" customHeight="1">
      <c r="A165" s="20">
        <v>458.0</v>
      </c>
      <c r="B165" s="20" t="s">
        <v>24</v>
      </c>
      <c r="C165" s="20" t="s">
        <v>149</v>
      </c>
      <c r="D165" s="1" t="s">
        <v>48</v>
      </c>
      <c r="E165" s="21">
        <v>1.185896566E9</v>
      </c>
      <c r="F165" s="22">
        <v>1.0066901E9</v>
      </c>
      <c r="G165" s="22">
        <v>1.78786266E8</v>
      </c>
      <c r="H165" s="22">
        <f t="shared" si="1"/>
        <v>1185476366</v>
      </c>
      <c r="I165" s="22">
        <f t="shared" si="2"/>
        <v>420200</v>
      </c>
      <c r="J165" s="23">
        <f t="shared" si="3"/>
        <v>0.9996456689</v>
      </c>
      <c r="K165" s="21">
        <f t="shared" si="4"/>
        <v>84040</v>
      </c>
      <c r="L165" s="24">
        <v>1.1935856E7</v>
      </c>
      <c r="M165" s="24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0" customHeight="1">
      <c r="A166" s="20">
        <v>458.0</v>
      </c>
      <c r="B166" s="20" t="s">
        <v>25</v>
      </c>
      <c r="C166" s="20" t="s">
        <v>149</v>
      </c>
      <c r="D166" s="1" t="s">
        <v>48</v>
      </c>
      <c r="E166" s="22">
        <v>1.2531157E9</v>
      </c>
      <c r="F166" s="22">
        <v>1.0145238E9</v>
      </c>
      <c r="G166" s="22">
        <v>1.91753911E8</v>
      </c>
      <c r="H166" s="22">
        <f t="shared" si="1"/>
        <v>1206277711</v>
      </c>
      <c r="I166" s="22">
        <f t="shared" si="2"/>
        <v>46837989</v>
      </c>
      <c r="J166" s="23">
        <f t="shared" si="3"/>
        <v>0.9626227738</v>
      </c>
      <c r="K166" s="21">
        <f t="shared" si="4"/>
        <v>9367597.8</v>
      </c>
      <c r="L166" s="25">
        <v>1.5369517E7</v>
      </c>
      <c r="M166" s="25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0" customHeight="1">
      <c r="A167" s="20">
        <v>458.0</v>
      </c>
      <c r="B167" s="20" t="s">
        <v>26</v>
      </c>
      <c r="C167" s="20" t="s">
        <v>149</v>
      </c>
      <c r="D167" s="1" t="s">
        <v>48</v>
      </c>
      <c r="E167" s="22">
        <v>1.2532651E9</v>
      </c>
      <c r="F167" s="22">
        <v>1.0145477E9</v>
      </c>
      <c r="G167" s="22">
        <v>1.94198761E8</v>
      </c>
      <c r="H167" s="22">
        <f t="shared" si="1"/>
        <v>1208746461</v>
      </c>
      <c r="I167" s="22">
        <f t="shared" si="2"/>
        <v>44518639</v>
      </c>
      <c r="J167" s="23">
        <f t="shared" si="3"/>
        <v>0.9644778754</v>
      </c>
      <c r="K167" s="21">
        <f t="shared" si="4"/>
        <v>8903727.8</v>
      </c>
      <c r="L167" s="24">
        <v>1.497833044E7</v>
      </c>
      <c r="M167" s="2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0" customHeight="1">
      <c r="A168" s="20">
        <v>458.0</v>
      </c>
      <c r="B168" s="20" t="s">
        <v>27</v>
      </c>
      <c r="C168" s="20" t="s">
        <v>149</v>
      </c>
      <c r="D168" s="1" t="s">
        <v>48</v>
      </c>
      <c r="E168" s="22">
        <v>2.2619629E9</v>
      </c>
      <c r="F168" s="22">
        <v>2.0152633E9</v>
      </c>
      <c r="G168" s="22">
        <v>2.1954732517E8</v>
      </c>
      <c r="H168" s="22">
        <f t="shared" si="1"/>
        <v>2234810625</v>
      </c>
      <c r="I168" s="22">
        <f t="shared" si="2"/>
        <v>27152274.83</v>
      </c>
      <c r="J168" s="23">
        <f t="shared" si="3"/>
        <v>0.9879961449</v>
      </c>
      <c r="K168" s="21">
        <f t="shared" si="4"/>
        <v>5430454.966</v>
      </c>
      <c r="L168" s="24">
        <v>9983354.87</v>
      </c>
      <c r="M168" s="2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0" customHeight="1">
      <c r="A169" s="20">
        <v>466.0</v>
      </c>
      <c r="B169" s="20" t="s">
        <v>15</v>
      </c>
      <c r="C169" s="20" t="s">
        <v>149</v>
      </c>
      <c r="D169" s="1" t="s">
        <v>49</v>
      </c>
      <c r="E169" s="21">
        <v>5.55491E7</v>
      </c>
      <c r="F169" s="22">
        <v>4.05448E7</v>
      </c>
      <c r="G169" s="22">
        <v>1.38702E7</v>
      </c>
      <c r="H169" s="22">
        <f t="shared" si="1"/>
        <v>54415000</v>
      </c>
      <c r="I169" s="22">
        <f t="shared" si="2"/>
        <v>1134100</v>
      </c>
      <c r="J169" s="23">
        <f t="shared" si="3"/>
        <v>0.9795838276</v>
      </c>
      <c r="K169" s="21">
        <f t="shared" si="4"/>
        <v>226820</v>
      </c>
      <c r="L169" s="24">
        <v>2081079.3199999998</v>
      </c>
      <c r="M169" s="2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0" customHeight="1">
      <c r="A170" s="20">
        <v>466.0</v>
      </c>
      <c r="B170" s="20" t="s">
        <v>20</v>
      </c>
      <c r="C170" s="20" t="s">
        <v>149</v>
      </c>
      <c r="D170" s="1" t="s">
        <v>49</v>
      </c>
      <c r="E170" s="21">
        <v>5.52901E7</v>
      </c>
      <c r="F170" s="22">
        <v>4.09601E7</v>
      </c>
      <c r="G170" s="22">
        <v>1.2216E7</v>
      </c>
      <c r="H170" s="22">
        <f t="shared" si="1"/>
        <v>53176100</v>
      </c>
      <c r="I170" s="22">
        <f t="shared" si="2"/>
        <v>2114000</v>
      </c>
      <c r="J170" s="23">
        <f t="shared" si="3"/>
        <v>0.961765307</v>
      </c>
      <c r="K170" s="21">
        <f t="shared" si="4"/>
        <v>422800</v>
      </c>
      <c r="L170" s="24">
        <v>1976676.4300000002</v>
      </c>
      <c r="M170" s="24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0" customHeight="1">
      <c r="A171" s="20">
        <v>466.0</v>
      </c>
      <c r="B171" s="20" t="s">
        <v>21</v>
      </c>
      <c r="C171" s="20" t="s">
        <v>149</v>
      </c>
      <c r="D171" s="1" t="s">
        <v>49</v>
      </c>
      <c r="E171" s="21">
        <v>5.64453E7</v>
      </c>
      <c r="F171" s="22">
        <v>4.2867E7</v>
      </c>
      <c r="G171" s="22">
        <v>1.22548E7</v>
      </c>
      <c r="H171" s="22">
        <f t="shared" si="1"/>
        <v>55121800</v>
      </c>
      <c r="I171" s="22">
        <f t="shared" si="2"/>
        <v>1323500</v>
      </c>
      <c r="J171" s="23">
        <f t="shared" si="3"/>
        <v>0.9765525208</v>
      </c>
      <c r="K171" s="21">
        <f t="shared" si="4"/>
        <v>264700</v>
      </c>
      <c r="L171" s="24">
        <v>1862339.77</v>
      </c>
      <c r="M171" s="2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0" customHeight="1">
      <c r="A172" s="20">
        <v>466.0</v>
      </c>
      <c r="B172" s="20" t="s">
        <v>22</v>
      </c>
      <c r="C172" s="20" t="s">
        <v>149</v>
      </c>
      <c r="D172" s="1" t="s">
        <v>49</v>
      </c>
      <c r="E172" s="21">
        <v>5.55306E7</v>
      </c>
      <c r="F172" s="22">
        <v>3.32188E7</v>
      </c>
      <c r="G172" s="22">
        <v>1.8730158E7</v>
      </c>
      <c r="H172" s="22">
        <f t="shared" si="1"/>
        <v>51948958</v>
      </c>
      <c r="I172" s="22">
        <f t="shared" si="2"/>
        <v>3581642</v>
      </c>
      <c r="J172" s="23">
        <f t="shared" si="3"/>
        <v>0.9355014713</v>
      </c>
      <c r="K172" s="21">
        <f t="shared" si="4"/>
        <v>716328.4</v>
      </c>
      <c r="L172" s="24">
        <v>1445944.3499999999</v>
      </c>
      <c r="M172" s="24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0" customHeight="1">
      <c r="A173" s="20">
        <v>466.0</v>
      </c>
      <c r="B173" s="20" t="s">
        <v>23</v>
      </c>
      <c r="C173" s="20" t="s">
        <v>149</v>
      </c>
      <c r="D173" s="1" t="s">
        <v>49</v>
      </c>
      <c r="E173" s="21">
        <v>4.7854213E7</v>
      </c>
      <c r="F173" s="22">
        <v>2.8740649E7</v>
      </c>
      <c r="G173" s="22">
        <v>1.9113564E7</v>
      </c>
      <c r="H173" s="22">
        <f t="shared" si="1"/>
        <v>47854213</v>
      </c>
      <c r="I173" s="22">
        <f t="shared" si="2"/>
        <v>0</v>
      </c>
      <c r="J173" s="23">
        <f t="shared" si="3"/>
        <v>1</v>
      </c>
      <c r="K173" s="21">
        <f t="shared" si="4"/>
        <v>0</v>
      </c>
      <c r="L173" s="24">
        <v>1627687.0</v>
      </c>
      <c r="M173" s="2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0" customHeight="1">
      <c r="A174" s="20">
        <v>466.0</v>
      </c>
      <c r="B174" s="20" t="s">
        <v>24</v>
      </c>
      <c r="C174" s="20" t="s">
        <v>149</v>
      </c>
      <c r="D174" s="1" t="s">
        <v>49</v>
      </c>
      <c r="E174" s="21">
        <v>5.1788316E7</v>
      </c>
      <c r="F174" s="22">
        <v>3.2397845E7</v>
      </c>
      <c r="G174" s="22">
        <v>1.7471699E7</v>
      </c>
      <c r="H174" s="22">
        <f t="shared" si="1"/>
        <v>49869544</v>
      </c>
      <c r="I174" s="22">
        <f t="shared" si="2"/>
        <v>1918772</v>
      </c>
      <c r="J174" s="23">
        <f t="shared" si="3"/>
        <v>0.9629497124</v>
      </c>
      <c r="K174" s="21">
        <f t="shared" si="4"/>
        <v>383754.4</v>
      </c>
      <c r="L174" s="24">
        <v>1332547.0</v>
      </c>
      <c r="M174" s="2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0" customHeight="1">
      <c r="A175" s="20">
        <v>466.0</v>
      </c>
      <c r="B175" s="20" t="s">
        <v>25</v>
      </c>
      <c r="C175" s="20" t="s">
        <v>149</v>
      </c>
      <c r="D175" s="1" t="s">
        <v>49</v>
      </c>
      <c r="E175" s="22">
        <v>5.24781E7</v>
      </c>
      <c r="F175" s="22">
        <v>3.24944E7</v>
      </c>
      <c r="G175" s="22">
        <v>1.67338E7</v>
      </c>
      <c r="H175" s="22">
        <f t="shared" si="1"/>
        <v>49228200</v>
      </c>
      <c r="I175" s="22">
        <f t="shared" si="2"/>
        <v>3249900</v>
      </c>
      <c r="J175" s="23">
        <f t="shared" si="3"/>
        <v>0.9380713097</v>
      </c>
      <c r="K175" s="21">
        <f t="shared" si="4"/>
        <v>649980</v>
      </c>
      <c r="L175" s="25">
        <v>1923853.0</v>
      </c>
      <c r="M175" s="25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0" customHeight="1">
      <c r="A176" s="20">
        <v>466.0</v>
      </c>
      <c r="B176" s="20" t="s">
        <v>26</v>
      </c>
      <c r="C176" s="20" t="s">
        <v>149</v>
      </c>
      <c r="D176" s="1" t="s">
        <v>49</v>
      </c>
      <c r="E176" s="22">
        <v>7.29825E7</v>
      </c>
      <c r="F176" s="22">
        <v>3.47943E7</v>
      </c>
      <c r="G176" s="22">
        <v>0.0</v>
      </c>
      <c r="H176" s="22">
        <f t="shared" si="1"/>
        <v>34794300</v>
      </c>
      <c r="I176" s="22">
        <f t="shared" si="2"/>
        <v>38188200</v>
      </c>
      <c r="J176" s="23">
        <f t="shared" si="3"/>
        <v>0.4767485356</v>
      </c>
      <c r="K176" s="21">
        <f t="shared" si="4"/>
        <v>7637640</v>
      </c>
      <c r="L176" s="24">
        <v>1964431.9500000002</v>
      </c>
      <c r="M176" s="2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0" customHeight="1">
      <c r="A177" s="20">
        <v>466.0</v>
      </c>
      <c r="B177" s="20" t="s">
        <v>27</v>
      </c>
      <c r="C177" s="20" t="s">
        <v>149</v>
      </c>
      <c r="D177" s="1" t="s">
        <v>49</v>
      </c>
      <c r="E177" s="22">
        <v>7.29825E7</v>
      </c>
      <c r="F177" s="22">
        <v>3.98261E7</v>
      </c>
      <c r="G177" s="22">
        <v>0.0</v>
      </c>
      <c r="H177" s="22">
        <f t="shared" si="1"/>
        <v>39826100</v>
      </c>
      <c r="I177" s="22">
        <f t="shared" si="2"/>
        <v>33156400</v>
      </c>
      <c r="J177" s="23">
        <f t="shared" si="3"/>
        <v>0.5456938307</v>
      </c>
      <c r="K177" s="21">
        <f t="shared" si="4"/>
        <v>6631280</v>
      </c>
      <c r="L177" s="24">
        <v>1569494.4300000002</v>
      </c>
      <c r="M177" s="2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0" customHeight="1">
      <c r="A178" s="20">
        <v>478.0</v>
      </c>
      <c r="B178" s="20" t="s">
        <v>15</v>
      </c>
      <c r="C178" s="20" t="s">
        <v>149</v>
      </c>
      <c r="D178" s="1" t="s">
        <v>50</v>
      </c>
      <c r="E178" s="21">
        <v>1.77475249E10</v>
      </c>
      <c r="F178" s="22">
        <v>1.340775658E9</v>
      </c>
      <c r="G178" s="22">
        <v>1.6296423571E10</v>
      </c>
      <c r="H178" s="22">
        <f t="shared" si="1"/>
        <v>17637199229</v>
      </c>
      <c r="I178" s="22">
        <f t="shared" si="2"/>
        <v>110325671</v>
      </c>
      <c r="J178" s="23">
        <f t="shared" si="3"/>
        <v>0.9937836024</v>
      </c>
      <c r="K178" s="21">
        <f t="shared" si="4"/>
        <v>22065134.2</v>
      </c>
      <c r="L178" s="24">
        <v>2.864895947E7</v>
      </c>
      <c r="M178" s="2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0" customHeight="1">
      <c r="A179" s="20">
        <v>478.0</v>
      </c>
      <c r="B179" s="20" t="s">
        <v>20</v>
      </c>
      <c r="C179" s="20" t="s">
        <v>149</v>
      </c>
      <c r="D179" s="1" t="s">
        <v>50</v>
      </c>
      <c r="E179" s="21">
        <v>1.95574969E10</v>
      </c>
      <c r="F179" s="22">
        <v>2.054225695E9</v>
      </c>
      <c r="G179" s="22">
        <v>1.7380728812E10</v>
      </c>
      <c r="H179" s="22">
        <f t="shared" si="1"/>
        <v>19434954507</v>
      </c>
      <c r="I179" s="22">
        <f t="shared" si="2"/>
        <v>122542393</v>
      </c>
      <c r="J179" s="23">
        <f t="shared" si="3"/>
        <v>0.9937342497</v>
      </c>
      <c r="K179" s="21">
        <f t="shared" si="4"/>
        <v>24508478.6</v>
      </c>
      <c r="L179" s="24">
        <v>5.13433429E7</v>
      </c>
      <c r="M179" s="2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0" customHeight="1">
      <c r="A180" s="20">
        <v>478.0</v>
      </c>
      <c r="B180" s="20" t="s">
        <v>21</v>
      </c>
      <c r="C180" s="20" t="s">
        <v>149</v>
      </c>
      <c r="D180" s="1" t="s">
        <v>50</v>
      </c>
      <c r="E180" s="21">
        <v>2.0535601800129997E10</v>
      </c>
      <c r="F180" s="22">
        <v>1.169635446413E10</v>
      </c>
      <c r="G180" s="22">
        <v>8.437681409E9</v>
      </c>
      <c r="H180" s="22">
        <f t="shared" si="1"/>
        <v>20134035873</v>
      </c>
      <c r="I180" s="22">
        <f t="shared" si="2"/>
        <v>401565927</v>
      </c>
      <c r="J180" s="23">
        <f t="shared" si="3"/>
        <v>0.9804453782</v>
      </c>
      <c r="K180" s="21">
        <f t="shared" si="4"/>
        <v>80313185.4</v>
      </c>
      <c r="L180" s="24">
        <v>1.1134919548000002E8</v>
      </c>
      <c r="M180" s="2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0" customHeight="1">
      <c r="A181" s="20">
        <v>478.0</v>
      </c>
      <c r="B181" s="20" t="s">
        <v>22</v>
      </c>
      <c r="C181" s="20" t="s">
        <v>149</v>
      </c>
      <c r="D181" s="1" t="s">
        <v>50</v>
      </c>
      <c r="E181" s="21">
        <v>1.919657239960892E10</v>
      </c>
      <c r="F181" s="22">
        <v>1.2129473988608921E10</v>
      </c>
      <c r="G181" s="22">
        <v>6.674910833E9</v>
      </c>
      <c r="H181" s="22">
        <f t="shared" si="1"/>
        <v>18804384822</v>
      </c>
      <c r="I181" s="22">
        <f t="shared" si="2"/>
        <v>392187578</v>
      </c>
      <c r="J181" s="23">
        <f t="shared" si="3"/>
        <v>0.9795699164</v>
      </c>
      <c r="K181" s="21">
        <f t="shared" si="4"/>
        <v>78437515.6</v>
      </c>
      <c r="L181" s="24">
        <v>1.4450734436999997E8</v>
      </c>
      <c r="M181" s="2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0" customHeight="1">
      <c r="A182" s="20">
        <v>478.0</v>
      </c>
      <c r="B182" s="20" t="s">
        <v>23</v>
      </c>
      <c r="C182" s="20" t="s">
        <v>149</v>
      </c>
      <c r="D182" s="1" t="s">
        <v>50</v>
      </c>
      <c r="E182" s="21">
        <v>2.15763995E10</v>
      </c>
      <c r="F182" s="22">
        <v>1.2724794017E10</v>
      </c>
      <c r="G182" s="22">
        <v>8.390142994E9</v>
      </c>
      <c r="H182" s="22">
        <f t="shared" si="1"/>
        <v>21114937011</v>
      </c>
      <c r="I182" s="22">
        <f t="shared" si="2"/>
        <v>461462489</v>
      </c>
      <c r="J182" s="23">
        <f t="shared" si="3"/>
        <v>0.9786126277</v>
      </c>
      <c r="K182" s="21">
        <f t="shared" si="4"/>
        <v>92292497.8</v>
      </c>
      <c r="L182" s="24">
        <v>1.1773959E8</v>
      </c>
      <c r="M182" s="2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0" customHeight="1">
      <c r="A183" s="20">
        <v>478.0</v>
      </c>
      <c r="B183" s="20" t="s">
        <v>24</v>
      </c>
      <c r="C183" s="20" t="s">
        <v>149</v>
      </c>
      <c r="D183" s="1" t="s">
        <v>50</v>
      </c>
      <c r="E183" s="21">
        <v>2.20998616E10</v>
      </c>
      <c r="F183" s="22">
        <v>1.263965626E10</v>
      </c>
      <c r="G183" s="22">
        <v>9.199834389E9</v>
      </c>
      <c r="H183" s="22">
        <f t="shared" si="1"/>
        <v>21839490649</v>
      </c>
      <c r="I183" s="22">
        <f t="shared" si="2"/>
        <v>260370951</v>
      </c>
      <c r="J183" s="23">
        <f t="shared" si="3"/>
        <v>0.9882184352</v>
      </c>
      <c r="K183" s="21">
        <f t="shared" si="4"/>
        <v>52074190.2</v>
      </c>
      <c r="L183" s="24">
        <v>9.2468584E7</v>
      </c>
      <c r="M183" s="2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0" customHeight="1">
      <c r="A184" s="20">
        <v>478.0</v>
      </c>
      <c r="B184" s="20" t="s">
        <v>25</v>
      </c>
      <c r="C184" s="20" t="s">
        <v>149</v>
      </c>
      <c r="D184" s="1" t="s">
        <v>50</v>
      </c>
      <c r="E184" s="21">
        <v>2.41950201E10</v>
      </c>
      <c r="F184" s="22">
        <v>1.88983199E10</v>
      </c>
      <c r="G184" s="22">
        <v>5.079833964E9</v>
      </c>
      <c r="H184" s="22">
        <f t="shared" si="1"/>
        <v>23978153864</v>
      </c>
      <c r="I184" s="22">
        <f t="shared" si="2"/>
        <v>216866236</v>
      </c>
      <c r="J184" s="23">
        <f t="shared" si="3"/>
        <v>0.9910367408</v>
      </c>
      <c r="K184" s="21">
        <f t="shared" si="4"/>
        <v>43373247.2</v>
      </c>
      <c r="L184" s="25">
        <v>6.0343936E7</v>
      </c>
      <c r="M184" s="25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0" customHeight="1">
      <c r="A185" s="20">
        <v>478.0</v>
      </c>
      <c r="B185" s="20" t="s">
        <v>26</v>
      </c>
      <c r="C185" s="20" t="s">
        <v>149</v>
      </c>
      <c r="D185" s="1" t="s">
        <v>50</v>
      </c>
      <c r="E185" s="21">
        <v>2.62010465E10</v>
      </c>
      <c r="F185" s="22">
        <v>4.439060591E9</v>
      </c>
      <c r="G185" s="22">
        <v>2.1118409817E10</v>
      </c>
      <c r="H185" s="22">
        <f t="shared" si="1"/>
        <v>25557470408</v>
      </c>
      <c r="I185" s="22">
        <f t="shared" si="2"/>
        <v>643576092</v>
      </c>
      <c r="J185" s="23">
        <f t="shared" si="3"/>
        <v>0.9754370081</v>
      </c>
      <c r="K185" s="21">
        <f t="shared" si="4"/>
        <v>128715218.4</v>
      </c>
      <c r="L185" s="24">
        <v>6.884393E7</v>
      </c>
      <c r="M185" s="2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0" customHeight="1">
      <c r="A186" s="20">
        <v>478.0</v>
      </c>
      <c r="B186" s="20" t="s">
        <v>27</v>
      </c>
      <c r="C186" s="20" t="s">
        <v>149</v>
      </c>
      <c r="D186" s="1" t="s">
        <v>50</v>
      </c>
      <c r="E186" s="22">
        <v>3.06844111E10</v>
      </c>
      <c r="F186" s="22">
        <v>3.0027106299E10</v>
      </c>
      <c r="G186" s="22">
        <v>0.0</v>
      </c>
      <c r="H186" s="22">
        <f t="shared" si="1"/>
        <v>30027106299</v>
      </c>
      <c r="I186" s="22">
        <f t="shared" si="2"/>
        <v>657304801</v>
      </c>
      <c r="J186" s="23">
        <f t="shared" si="3"/>
        <v>0.9785785427</v>
      </c>
      <c r="K186" s="21">
        <f t="shared" si="4"/>
        <v>131460960.2</v>
      </c>
      <c r="L186" s="24">
        <v>1.4540758952999997E8</v>
      </c>
      <c r="M186" s="24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0" customHeight="1">
      <c r="A187" s="20">
        <v>482.0</v>
      </c>
      <c r="B187" s="20" t="s">
        <v>15</v>
      </c>
      <c r="C187" s="20" t="s">
        <v>149</v>
      </c>
      <c r="D187" s="1" t="s">
        <v>51</v>
      </c>
      <c r="E187" s="21">
        <v>3.22745E8</v>
      </c>
      <c r="F187" s="22">
        <v>2.814907E8</v>
      </c>
      <c r="G187" s="22">
        <v>3.129235E7</v>
      </c>
      <c r="H187" s="22">
        <f t="shared" si="1"/>
        <v>312783050</v>
      </c>
      <c r="I187" s="22">
        <f t="shared" si="2"/>
        <v>9961950</v>
      </c>
      <c r="J187" s="23">
        <f t="shared" si="3"/>
        <v>0.9691336814</v>
      </c>
      <c r="K187" s="21">
        <f t="shared" si="4"/>
        <v>1992390</v>
      </c>
      <c r="L187" s="24">
        <v>1768880.79</v>
      </c>
      <c r="M187" s="24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0" customHeight="1">
      <c r="A188" s="20">
        <v>482.0</v>
      </c>
      <c r="B188" s="20" t="s">
        <v>20</v>
      </c>
      <c r="C188" s="20" t="s">
        <v>149</v>
      </c>
      <c r="D188" s="1" t="s">
        <v>51</v>
      </c>
      <c r="E188" s="21">
        <v>3.271E8</v>
      </c>
      <c r="F188" s="22">
        <v>2.80014E8</v>
      </c>
      <c r="G188" s="22">
        <v>4.08887E7</v>
      </c>
      <c r="H188" s="22">
        <f t="shared" si="1"/>
        <v>320902700</v>
      </c>
      <c r="I188" s="22">
        <f t="shared" si="2"/>
        <v>6197300</v>
      </c>
      <c r="J188" s="23">
        <f t="shared" si="3"/>
        <v>0.9810538062</v>
      </c>
      <c r="K188" s="21">
        <f t="shared" si="4"/>
        <v>1239460</v>
      </c>
      <c r="L188" s="24">
        <v>1614392.3</v>
      </c>
      <c r="M188" s="24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0" customHeight="1">
      <c r="A189" s="20">
        <v>482.0</v>
      </c>
      <c r="B189" s="20" t="s">
        <v>21</v>
      </c>
      <c r="C189" s="20" t="s">
        <v>149</v>
      </c>
      <c r="D189" s="1" t="s">
        <v>51</v>
      </c>
      <c r="E189" s="21">
        <v>3.869948E8</v>
      </c>
      <c r="F189" s="22">
        <v>3.377699E8</v>
      </c>
      <c r="G189" s="22">
        <v>4.27427E7</v>
      </c>
      <c r="H189" s="22">
        <f t="shared" si="1"/>
        <v>380512600</v>
      </c>
      <c r="I189" s="22">
        <f t="shared" si="2"/>
        <v>6482200</v>
      </c>
      <c r="J189" s="23">
        <f t="shared" si="3"/>
        <v>0.9832499041</v>
      </c>
      <c r="K189" s="21">
        <f t="shared" si="4"/>
        <v>1296440</v>
      </c>
      <c r="L189" s="24">
        <v>1561697.6</v>
      </c>
      <c r="M189" s="24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0" customHeight="1">
      <c r="A190" s="20">
        <v>482.0</v>
      </c>
      <c r="B190" s="20" t="s">
        <v>22</v>
      </c>
      <c r="C190" s="20" t="s">
        <v>149</v>
      </c>
      <c r="D190" s="1" t="s">
        <v>51</v>
      </c>
      <c r="E190" s="21">
        <v>3.829355E8</v>
      </c>
      <c r="F190" s="22">
        <v>3.228769E8</v>
      </c>
      <c r="G190" s="22">
        <v>5.38185E7</v>
      </c>
      <c r="H190" s="22">
        <f t="shared" si="1"/>
        <v>376695400</v>
      </c>
      <c r="I190" s="22">
        <f t="shared" si="2"/>
        <v>6240100</v>
      </c>
      <c r="J190" s="23">
        <f t="shared" si="3"/>
        <v>0.9837045664</v>
      </c>
      <c r="K190" s="21">
        <f t="shared" si="4"/>
        <v>1248020</v>
      </c>
      <c r="L190" s="24">
        <v>9175841.430000002</v>
      </c>
      <c r="M190" s="24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0" customHeight="1">
      <c r="A191" s="20">
        <v>482.0</v>
      </c>
      <c r="B191" s="20" t="s">
        <v>23</v>
      </c>
      <c r="C191" s="20" t="s">
        <v>149</v>
      </c>
      <c r="D191" s="1" t="s">
        <v>51</v>
      </c>
      <c r="E191" s="21">
        <v>3.869548E8</v>
      </c>
      <c r="F191" s="22">
        <v>3.29811E8</v>
      </c>
      <c r="G191" s="22">
        <v>5.200381E7</v>
      </c>
      <c r="H191" s="22">
        <f t="shared" si="1"/>
        <v>381814810</v>
      </c>
      <c r="I191" s="22">
        <f t="shared" si="2"/>
        <v>5139990</v>
      </c>
      <c r="J191" s="23">
        <f t="shared" si="3"/>
        <v>0.9867168207</v>
      </c>
      <c r="K191" s="21">
        <f t="shared" si="4"/>
        <v>1027998</v>
      </c>
      <c r="L191" s="24">
        <v>1.0947097E7</v>
      </c>
      <c r="M191" s="24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0" customHeight="1">
      <c r="A192" s="20">
        <v>482.0</v>
      </c>
      <c r="B192" s="20" t="s">
        <v>24</v>
      </c>
      <c r="C192" s="20" t="s">
        <v>149</v>
      </c>
      <c r="D192" s="1" t="s">
        <v>51</v>
      </c>
      <c r="E192" s="21">
        <v>3.889655E8</v>
      </c>
      <c r="F192" s="22">
        <v>3.117903E8</v>
      </c>
      <c r="G192" s="22">
        <v>5.460165E7</v>
      </c>
      <c r="H192" s="22">
        <f t="shared" si="1"/>
        <v>366391950</v>
      </c>
      <c r="I192" s="22">
        <f t="shared" si="2"/>
        <v>22573550</v>
      </c>
      <c r="J192" s="23">
        <f t="shared" si="3"/>
        <v>0.9419651614</v>
      </c>
      <c r="K192" s="21">
        <f t="shared" si="4"/>
        <v>4514710</v>
      </c>
      <c r="L192" s="24">
        <v>1.4336383E7</v>
      </c>
      <c r="M192" s="24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0" customHeight="1">
      <c r="A193" s="20">
        <v>482.0</v>
      </c>
      <c r="B193" s="20" t="s">
        <v>25</v>
      </c>
      <c r="C193" s="20" t="s">
        <v>149</v>
      </c>
      <c r="D193" s="1" t="s">
        <v>51</v>
      </c>
      <c r="E193" s="21">
        <v>3.52531915E8</v>
      </c>
      <c r="F193" s="22">
        <v>2.71674125E8</v>
      </c>
      <c r="G193" s="22">
        <v>5.7068475E7</v>
      </c>
      <c r="H193" s="22">
        <f t="shared" si="1"/>
        <v>328742600</v>
      </c>
      <c r="I193" s="22">
        <f t="shared" si="2"/>
        <v>23789315</v>
      </c>
      <c r="J193" s="23">
        <f t="shared" si="3"/>
        <v>0.9325186913</v>
      </c>
      <c r="K193" s="21">
        <f t="shared" si="4"/>
        <v>4757863</v>
      </c>
      <c r="L193" s="25">
        <v>1.3573056E7</v>
      </c>
      <c r="M193" s="25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0" customHeight="1">
      <c r="A194" s="20">
        <v>482.0</v>
      </c>
      <c r="B194" s="20" t="s">
        <v>26</v>
      </c>
      <c r="C194" s="20" t="s">
        <v>149</v>
      </c>
      <c r="D194" s="1" t="s">
        <v>51</v>
      </c>
      <c r="E194" s="21">
        <v>4.219483E8</v>
      </c>
      <c r="F194" s="22">
        <v>3.132603E8</v>
      </c>
      <c r="G194" s="22">
        <v>6.4699E7</v>
      </c>
      <c r="H194" s="22">
        <f t="shared" si="1"/>
        <v>377959300</v>
      </c>
      <c r="I194" s="22">
        <f t="shared" si="2"/>
        <v>43989000</v>
      </c>
      <c r="J194" s="23">
        <f t="shared" si="3"/>
        <v>0.8957478914</v>
      </c>
      <c r="K194" s="21">
        <f t="shared" si="4"/>
        <v>8797800</v>
      </c>
      <c r="L194" s="24">
        <v>1.281592311E7</v>
      </c>
      <c r="M194" s="24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0" customHeight="1">
      <c r="A195" s="20">
        <v>482.0</v>
      </c>
      <c r="B195" s="20" t="s">
        <v>27</v>
      </c>
      <c r="C195" s="20" t="s">
        <v>149</v>
      </c>
      <c r="D195" s="1" t="s">
        <v>51</v>
      </c>
      <c r="E195" s="22">
        <v>1.06969868E9</v>
      </c>
      <c r="F195" s="22">
        <v>3.7198268E8</v>
      </c>
      <c r="G195" s="22">
        <v>6.54145E8</v>
      </c>
      <c r="H195" s="22">
        <f t="shared" si="1"/>
        <v>1026127680</v>
      </c>
      <c r="I195" s="22">
        <f t="shared" si="2"/>
        <v>43571000</v>
      </c>
      <c r="J195" s="23">
        <f t="shared" si="3"/>
        <v>0.9592679688</v>
      </c>
      <c r="K195" s="21">
        <f t="shared" si="4"/>
        <v>8714200</v>
      </c>
      <c r="L195" s="24">
        <v>3.860042862E7</v>
      </c>
      <c r="M195" s="24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0" customHeight="1">
      <c r="A196" s="20">
        <v>492.0</v>
      </c>
      <c r="B196" s="20" t="s">
        <v>15</v>
      </c>
      <c r="C196" s="20" t="s">
        <v>149</v>
      </c>
      <c r="D196" s="1" t="s">
        <v>52</v>
      </c>
      <c r="E196" s="21">
        <v>6.30135391E8</v>
      </c>
      <c r="F196" s="22">
        <v>5.20642459E8</v>
      </c>
      <c r="G196" s="22">
        <v>1.04737672E8</v>
      </c>
      <c r="H196" s="22">
        <f t="shared" si="1"/>
        <v>625380131</v>
      </c>
      <c r="I196" s="22">
        <f t="shared" si="2"/>
        <v>4755260</v>
      </c>
      <c r="J196" s="23">
        <f t="shared" si="3"/>
        <v>0.99245359</v>
      </c>
      <c r="K196" s="21">
        <f t="shared" si="4"/>
        <v>951052</v>
      </c>
      <c r="L196" s="24">
        <v>3052459.41</v>
      </c>
      <c r="M196" s="24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0" customHeight="1">
      <c r="A197" s="20">
        <v>492.0</v>
      </c>
      <c r="B197" s="20" t="s">
        <v>20</v>
      </c>
      <c r="C197" s="20" t="s">
        <v>149</v>
      </c>
      <c r="D197" s="1" t="s">
        <v>52</v>
      </c>
      <c r="E197" s="21">
        <v>7.93850717E8</v>
      </c>
      <c r="F197" s="22">
        <v>5.700258E8</v>
      </c>
      <c r="G197" s="22">
        <v>2.11309862E8</v>
      </c>
      <c r="H197" s="22">
        <f t="shared" si="1"/>
        <v>781335662</v>
      </c>
      <c r="I197" s="22">
        <f t="shared" si="2"/>
        <v>12515055</v>
      </c>
      <c r="J197" s="23">
        <f t="shared" si="3"/>
        <v>0.984235002</v>
      </c>
      <c r="K197" s="21">
        <f t="shared" si="4"/>
        <v>2503011</v>
      </c>
      <c r="L197" s="24">
        <v>2764416.46</v>
      </c>
      <c r="M197" s="24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0" customHeight="1">
      <c r="A198" s="20">
        <v>492.0</v>
      </c>
      <c r="B198" s="20" t="s">
        <v>21</v>
      </c>
      <c r="C198" s="20" t="s">
        <v>149</v>
      </c>
      <c r="D198" s="1" t="s">
        <v>52</v>
      </c>
      <c r="E198" s="21">
        <v>7.741768E8</v>
      </c>
      <c r="F198" s="22">
        <v>5.638249E8</v>
      </c>
      <c r="G198" s="22">
        <v>2.01355885E8</v>
      </c>
      <c r="H198" s="22">
        <f t="shared" si="1"/>
        <v>765180785</v>
      </c>
      <c r="I198" s="22">
        <f t="shared" si="2"/>
        <v>8996015</v>
      </c>
      <c r="J198" s="23">
        <f t="shared" si="3"/>
        <v>0.9883798959</v>
      </c>
      <c r="K198" s="21">
        <f t="shared" si="4"/>
        <v>1799203</v>
      </c>
      <c r="L198" s="24">
        <v>2058923.2800000003</v>
      </c>
      <c r="M198" s="24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0" customHeight="1">
      <c r="A199" s="20">
        <v>492.0</v>
      </c>
      <c r="B199" s="20" t="s">
        <v>22</v>
      </c>
      <c r="C199" s="20" t="s">
        <v>149</v>
      </c>
      <c r="D199" s="1" t="s">
        <v>52</v>
      </c>
      <c r="E199" s="21">
        <v>6.35133808E8</v>
      </c>
      <c r="F199" s="22">
        <v>5.86320858E8</v>
      </c>
      <c r="G199" s="22">
        <v>4.7011182E7</v>
      </c>
      <c r="H199" s="22">
        <f t="shared" si="1"/>
        <v>633332040</v>
      </c>
      <c r="I199" s="22">
        <f t="shared" si="2"/>
        <v>1801768</v>
      </c>
      <c r="J199" s="23">
        <f t="shared" si="3"/>
        <v>0.9971631679</v>
      </c>
      <c r="K199" s="21">
        <f t="shared" si="4"/>
        <v>360353.6</v>
      </c>
      <c r="L199" s="24">
        <v>1303939.7799999998</v>
      </c>
      <c r="M199" s="24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0" customHeight="1">
      <c r="A200" s="20">
        <v>492.0</v>
      </c>
      <c r="B200" s="20" t="s">
        <v>23</v>
      </c>
      <c r="C200" s="20" t="s">
        <v>149</v>
      </c>
      <c r="D200" s="1" t="s">
        <v>52</v>
      </c>
      <c r="E200" s="21">
        <v>9.490088E8</v>
      </c>
      <c r="F200" s="22">
        <v>6.822371E8</v>
      </c>
      <c r="G200" s="22">
        <v>2.5448374E8</v>
      </c>
      <c r="H200" s="22">
        <f t="shared" si="1"/>
        <v>936720840</v>
      </c>
      <c r="I200" s="22">
        <f t="shared" si="2"/>
        <v>12287960</v>
      </c>
      <c r="J200" s="23">
        <f t="shared" si="3"/>
        <v>0.9870517955</v>
      </c>
      <c r="K200" s="21">
        <f t="shared" si="4"/>
        <v>2457592</v>
      </c>
      <c r="L200" s="24">
        <v>1078179.0</v>
      </c>
      <c r="M200" s="24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0" customHeight="1">
      <c r="A201" s="20">
        <v>492.0</v>
      </c>
      <c r="B201" s="20" t="s">
        <v>24</v>
      </c>
      <c r="C201" s="20" t="s">
        <v>149</v>
      </c>
      <c r="D201" s="1" t="s">
        <v>52</v>
      </c>
      <c r="E201" s="21">
        <v>3.312012E8</v>
      </c>
      <c r="F201" s="22">
        <v>2.992218E8</v>
      </c>
      <c r="G201" s="22">
        <v>2.33884E7</v>
      </c>
      <c r="H201" s="22">
        <f t="shared" si="1"/>
        <v>322610200</v>
      </c>
      <c r="I201" s="22">
        <f t="shared" si="2"/>
        <v>8591000</v>
      </c>
      <c r="J201" s="23">
        <f t="shared" si="3"/>
        <v>0.9740610843</v>
      </c>
      <c r="K201" s="21">
        <f t="shared" si="4"/>
        <v>1718200</v>
      </c>
      <c r="L201" s="24">
        <v>1441696.0</v>
      </c>
      <c r="M201" s="24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0" customHeight="1">
      <c r="A202" s="20">
        <v>492.0</v>
      </c>
      <c r="B202" s="20" t="s">
        <v>25</v>
      </c>
      <c r="C202" s="20" t="s">
        <v>149</v>
      </c>
      <c r="D202" s="1" t="s">
        <v>52</v>
      </c>
      <c r="E202" s="22">
        <v>9.16942E8</v>
      </c>
      <c r="F202" s="22">
        <v>6.384707E8</v>
      </c>
      <c r="G202" s="22">
        <v>2.68383256E8</v>
      </c>
      <c r="H202" s="22">
        <f t="shared" si="1"/>
        <v>906853956</v>
      </c>
      <c r="I202" s="22">
        <f t="shared" si="2"/>
        <v>10088044</v>
      </c>
      <c r="J202" s="23">
        <f t="shared" si="3"/>
        <v>0.9889981656</v>
      </c>
      <c r="K202" s="21">
        <f t="shared" si="4"/>
        <v>2017608.8</v>
      </c>
      <c r="L202" s="25">
        <v>1199382.0</v>
      </c>
      <c r="M202" s="25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0" customHeight="1">
      <c r="A203" s="20">
        <v>492.0</v>
      </c>
      <c r="B203" s="20" t="s">
        <v>26</v>
      </c>
      <c r="C203" s="20" t="s">
        <v>149</v>
      </c>
      <c r="D203" s="1" t="s">
        <v>52</v>
      </c>
      <c r="E203" s="22">
        <v>1.2577784E9</v>
      </c>
      <c r="F203" s="22">
        <v>1.249454E9</v>
      </c>
      <c r="G203" s="22">
        <v>0.0</v>
      </c>
      <c r="H203" s="22">
        <f t="shared" si="1"/>
        <v>1249454000</v>
      </c>
      <c r="I203" s="22">
        <f t="shared" si="2"/>
        <v>8324400</v>
      </c>
      <c r="J203" s="23">
        <f t="shared" si="3"/>
        <v>0.9933816641</v>
      </c>
      <c r="K203" s="21">
        <f t="shared" si="4"/>
        <v>1664880</v>
      </c>
      <c r="L203" s="24">
        <v>1309143.95</v>
      </c>
      <c r="M203" s="24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0" customHeight="1">
      <c r="A204" s="20">
        <v>492.0</v>
      </c>
      <c r="B204" s="20" t="s">
        <v>27</v>
      </c>
      <c r="C204" s="20" t="s">
        <v>149</v>
      </c>
      <c r="D204" s="1" t="s">
        <v>52</v>
      </c>
      <c r="E204" s="22">
        <v>1.7805502E9</v>
      </c>
      <c r="F204" s="22">
        <v>1.243164018E9</v>
      </c>
      <c r="G204" s="22">
        <v>0.0</v>
      </c>
      <c r="H204" s="22">
        <f t="shared" si="1"/>
        <v>1243164018</v>
      </c>
      <c r="I204" s="22">
        <f t="shared" si="2"/>
        <v>537386182</v>
      </c>
      <c r="J204" s="23">
        <f t="shared" si="3"/>
        <v>0.6981909401</v>
      </c>
      <c r="K204" s="21">
        <f t="shared" si="4"/>
        <v>107477236.4</v>
      </c>
      <c r="L204" s="24">
        <v>906060.09</v>
      </c>
      <c r="M204" s="24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0" customHeight="1">
      <c r="A205" s="20">
        <v>493.0</v>
      </c>
      <c r="B205" s="20" t="s">
        <v>15</v>
      </c>
      <c r="C205" s="20" t="s">
        <v>149</v>
      </c>
      <c r="D205" s="1" t="s">
        <v>53</v>
      </c>
      <c r="E205" s="21">
        <v>4.25164354E8</v>
      </c>
      <c r="F205" s="22">
        <v>3.51047528E8</v>
      </c>
      <c r="G205" s="22">
        <v>7.1311994E7</v>
      </c>
      <c r="H205" s="22">
        <f t="shared" si="1"/>
        <v>422359522</v>
      </c>
      <c r="I205" s="22">
        <f t="shared" si="2"/>
        <v>2804832</v>
      </c>
      <c r="J205" s="23">
        <f t="shared" si="3"/>
        <v>0.9934029465</v>
      </c>
      <c r="K205" s="21">
        <f t="shared" si="4"/>
        <v>560966.4</v>
      </c>
      <c r="L205" s="24">
        <v>1106154.59</v>
      </c>
      <c r="M205" s="24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0" customHeight="1">
      <c r="A206" s="20">
        <v>493.0</v>
      </c>
      <c r="B206" s="20" t="s">
        <v>20</v>
      </c>
      <c r="C206" s="20" t="s">
        <v>149</v>
      </c>
      <c r="D206" s="1" t="s">
        <v>53</v>
      </c>
      <c r="E206" s="21">
        <v>3.8413409299999994E8</v>
      </c>
      <c r="F206" s="22">
        <v>3.13767875E8</v>
      </c>
      <c r="G206" s="22">
        <v>6.4322559E7</v>
      </c>
      <c r="H206" s="22">
        <f t="shared" si="1"/>
        <v>378090434</v>
      </c>
      <c r="I206" s="22">
        <f t="shared" si="2"/>
        <v>6043659</v>
      </c>
      <c r="J206" s="23">
        <f t="shared" si="3"/>
        <v>0.9842667987</v>
      </c>
      <c r="K206" s="21">
        <f t="shared" si="4"/>
        <v>1208731.8</v>
      </c>
      <c r="L206" s="24">
        <v>1994428.59</v>
      </c>
      <c r="M206" s="24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0" customHeight="1">
      <c r="A207" s="20">
        <v>493.0</v>
      </c>
      <c r="B207" s="20" t="s">
        <v>21</v>
      </c>
      <c r="C207" s="20" t="s">
        <v>149</v>
      </c>
      <c r="D207" s="1" t="s">
        <v>53</v>
      </c>
      <c r="E207" s="21">
        <v>5.354632937833929E8</v>
      </c>
      <c r="F207" s="22">
        <v>4.142649488350144E8</v>
      </c>
      <c r="G207" s="22">
        <v>1.058279796475526E8</v>
      </c>
      <c r="H207" s="22">
        <f t="shared" si="1"/>
        <v>520092928.5</v>
      </c>
      <c r="I207" s="22">
        <f t="shared" si="2"/>
        <v>15370365.3</v>
      </c>
      <c r="J207" s="23">
        <f t="shared" si="3"/>
        <v>0.9712952027</v>
      </c>
      <c r="K207" s="21">
        <f t="shared" si="4"/>
        <v>3074073.06</v>
      </c>
      <c r="L207" s="24">
        <v>2082151.2699999998</v>
      </c>
      <c r="M207" s="24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0" customHeight="1">
      <c r="A208" s="20">
        <v>493.0</v>
      </c>
      <c r="B208" s="20" t="s">
        <v>22</v>
      </c>
      <c r="C208" s="20" t="s">
        <v>149</v>
      </c>
      <c r="D208" s="1" t="s">
        <v>53</v>
      </c>
      <c r="E208" s="21">
        <v>3.71471111E8</v>
      </c>
      <c r="F208" s="22">
        <v>3.0604884E8</v>
      </c>
      <c r="G208" s="22">
        <v>6.2391559E7</v>
      </c>
      <c r="H208" s="22">
        <f t="shared" si="1"/>
        <v>368440399</v>
      </c>
      <c r="I208" s="22">
        <f t="shared" si="2"/>
        <v>3030712</v>
      </c>
      <c r="J208" s="23">
        <f t="shared" si="3"/>
        <v>0.9918413252</v>
      </c>
      <c r="K208" s="21">
        <f t="shared" si="4"/>
        <v>606142.4</v>
      </c>
      <c r="L208" s="24">
        <v>555978.89</v>
      </c>
      <c r="M208" s="24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0" customHeight="1">
      <c r="A209" s="20">
        <v>493.0</v>
      </c>
      <c r="B209" s="20" t="s">
        <v>23</v>
      </c>
      <c r="C209" s="20" t="s">
        <v>149</v>
      </c>
      <c r="D209" s="1" t="s">
        <v>53</v>
      </c>
      <c r="E209" s="21">
        <v>4.29105364E8</v>
      </c>
      <c r="F209" s="22">
        <v>4.04073343E8</v>
      </c>
      <c r="G209" s="22">
        <v>2.2890506E7</v>
      </c>
      <c r="H209" s="22">
        <f t="shared" si="1"/>
        <v>426963849</v>
      </c>
      <c r="I209" s="22">
        <f t="shared" si="2"/>
        <v>2141515</v>
      </c>
      <c r="J209" s="23">
        <f t="shared" si="3"/>
        <v>0.9950093493</v>
      </c>
      <c r="K209" s="21">
        <f t="shared" si="4"/>
        <v>428303</v>
      </c>
      <c r="L209" s="24">
        <v>777871.0</v>
      </c>
      <c r="M209" s="24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0" customHeight="1">
      <c r="A210" s="20">
        <v>493.0</v>
      </c>
      <c r="B210" s="20" t="s">
        <v>24</v>
      </c>
      <c r="C210" s="20" t="s">
        <v>149</v>
      </c>
      <c r="D210" s="1" t="s">
        <v>53</v>
      </c>
      <c r="E210" s="21">
        <v>6.14072551E8</v>
      </c>
      <c r="F210" s="22">
        <v>5.29545137E8</v>
      </c>
      <c r="G210" s="22">
        <v>8.1492997E7</v>
      </c>
      <c r="H210" s="22">
        <f t="shared" si="1"/>
        <v>611038134</v>
      </c>
      <c r="I210" s="22">
        <f t="shared" si="2"/>
        <v>3034417</v>
      </c>
      <c r="J210" s="23">
        <f t="shared" si="3"/>
        <v>0.9950585367</v>
      </c>
      <c r="K210" s="21">
        <f t="shared" si="4"/>
        <v>606883.4</v>
      </c>
      <c r="L210" s="24">
        <v>2244053.0</v>
      </c>
      <c r="M210" s="24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0" customHeight="1">
      <c r="A211" s="20">
        <v>493.0</v>
      </c>
      <c r="B211" s="20" t="s">
        <v>25</v>
      </c>
      <c r="C211" s="20" t="s">
        <v>149</v>
      </c>
      <c r="D211" s="1" t="s">
        <v>53</v>
      </c>
      <c r="E211" s="22">
        <v>6.583102E8</v>
      </c>
      <c r="F211" s="22">
        <v>5.42508723E8</v>
      </c>
      <c r="G211" s="22">
        <v>1.10014761E8</v>
      </c>
      <c r="H211" s="22">
        <f t="shared" si="1"/>
        <v>652523484</v>
      </c>
      <c r="I211" s="22">
        <f t="shared" si="2"/>
        <v>5786716</v>
      </c>
      <c r="J211" s="23">
        <f t="shared" si="3"/>
        <v>0.9912097428</v>
      </c>
      <c r="K211" s="21">
        <f t="shared" si="4"/>
        <v>1157343.2</v>
      </c>
      <c r="L211" s="25">
        <v>2596518.0</v>
      </c>
      <c r="M211" s="25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0" customHeight="1">
      <c r="A212" s="20">
        <v>493.0</v>
      </c>
      <c r="B212" s="20" t="s">
        <v>26</v>
      </c>
      <c r="C212" s="20" t="s">
        <v>149</v>
      </c>
      <c r="D212" s="1" t="s">
        <v>53</v>
      </c>
      <c r="E212" s="22">
        <v>6.14072551E8</v>
      </c>
      <c r="F212" s="22">
        <v>5.31832756E8</v>
      </c>
      <c r="G212" s="22">
        <v>7.4799106E7</v>
      </c>
      <c r="H212" s="22">
        <f t="shared" si="1"/>
        <v>606631862</v>
      </c>
      <c r="I212" s="22">
        <f t="shared" si="2"/>
        <v>7440689</v>
      </c>
      <c r="J212" s="23">
        <f t="shared" si="3"/>
        <v>0.9878830458</v>
      </c>
      <c r="K212" s="21">
        <f t="shared" si="4"/>
        <v>1488137.8</v>
      </c>
      <c r="L212" s="24">
        <v>3782078.08</v>
      </c>
      <c r="M212" s="24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0" customHeight="1">
      <c r="A213" s="20">
        <v>493.0</v>
      </c>
      <c r="B213" s="20" t="s">
        <v>27</v>
      </c>
      <c r="C213" s="20" t="s">
        <v>149</v>
      </c>
      <c r="D213" s="1" t="s">
        <v>53</v>
      </c>
      <c r="E213" s="22">
        <v>6.909477999999999E8</v>
      </c>
      <c r="F213" s="22">
        <v>5.823439211929601E8</v>
      </c>
      <c r="G213" s="22">
        <v>1.0302857404730277E8</v>
      </c>
      <c r="H213" s="22">
        <f t="shared" si="1"/>
        <v>685372495.2</v>
      </c>
      <c r="I213" s="22">
        <f t="shared" si="2"/>
        <v>5575304.76</v>
      </c>
      <c r="J213" s="23">
        <f t="shared" si="3"/>
        <v>0.991930932</v>
      </c>
      <c r="K213" s="21">
        <f t="shared" si="4"/>
        <v>1115060.952</v>
      </c>
      <c r="L213" s="24">
        <v>1936122.76</v>
      </c>
      <c r="M213" s="24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0" customHeight="1">
      <c r="A214" s="20">
        <v>494.0</v>
      </c>
      <c r="B214" s="20" t="s">
        <v>15</v>
      </c>
      <c r="C214" s="20" t="s">
        <v>149</v>
      </c>
      <c r="D214" s="1" t="s">
        <v>54</v>
      </c>
      <c r="E214" s="21">
        <v>1.7312615452E10</v>
      </c>
      <c r="F214" s="22">
        <v>6.634868332E9</v>
      </c>
      <c r="G214" s="22">
        <v>1.047686274693E10</v>
      </c>
      <c r="H214" s="22">
        <f t="shared" si="1"/>
        <v>17111731079</v>
      </c>
      <c r="I214" s="22">
        <f t="shared" si="2"/>
        <v>200884373.1</v>
      </c>
      <c r="J214" s="23">
        <f t="shared" si="3"/>
        <v>0.9883966479</v>
      </c>
      <c r="K214" s="21">
        <f t="shared" si="4"/>
        <v>40176874.61</v>
      </c>
      <c r="L214" s="24">
        <v>4.9700808769999996E7</v>
      </c>
      <c r="M214" s="24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0" customHeight="1">
      <c r="A215" s="20">
        <v>494.0</v>
      </c>
      <c r="B215" s="20" t="s">
        <v>20</v>
      </c>
      <c r="C215" s="20" t="s">
        <v>149</v>
      </c>
      <c r="D215" s="1" t="s">
        <v>54</v>
      </c>
      <c r="E215" s="21">
        <v>1.741932695E10</v>
      </c>
      <c r="F215" s="22">
        <v>7.129072494E9</v>
      </c>
      <c r="G215" s="22">
        <v>1.0068766252E10</v>
      </c>
      <c r="H215" s="22">
        <f t="shared" si="1"/>
        <v>17197838746</v>
      </c>
      <c r="I215" s="22">
        <f t="shared" si="2"/>
        <v>221488204</v>
      </c>
      <c r="J215" s="23">
        <f t="shared" si="3"/>
        <v>0.9872849161</v>
      </c>
      <c r="K215" s="21">
        <f t="shared" si="4"/>
        <v>44297640.8</v>
      </c>
      <c r="L215" s="24">
        <v>5.133949085E7</v>
      </c>
      <c r="M215" s="24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0" customHeight="1">
      <c r="A216" s="20">
        <v>494.0</v>
      </c>
      <c r="B216" s="20" t="s">
        <v>21</v>
      </c>
      <c r="C216" s="20" t="s">
        <v>149</v>
      </c>
      <c r="D216" s="1" t="s">
        <v>54</v>
      </c>
      <c r="E216" s="21">
        <v>1.695117883E10</v>
      </c>
      <c r="F216" s="22">
        <v>7.094797849E9</v>
      </c>
      <c r="G216" s="22">
        <v>9.487899955328201E9</v>
      </c>
      <c r="H216" s="22">
        <f t="shared" si="1"/>
        <v>16582697804</v>
      </c>
      <c r="I216" s="22">
        <f t="shared" si="2"/>
        <v>368481025.7</v>
      </c>
      <c r="J216" s="23">
        <f t="shared" si="3"/>
        <v>0.9782622183</v>
      </c>
      <c r="K216" s="21">
        <f t="shared" si="4"/>
        <v>73696205.13</v>
      </c>
      <c r="L216" s="24">
        <v>8.093979310000001E7</v>
      </c>
      <c r="M216" s="24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0" customHeight="1">
      <c r="A217" s="20">
        <v>494.0</v>
      </c>
      <c r="B217" s="20" t="s">
        <v>22</v>
      </c>
      <c r="C217" s="20" t="s">
        <v>149</v>
      </c>
      <c r="D217" s="1" t="s">
        <v>54</v>
      </c>
      <c r="E217" s="21">
        <v>1.5473459499E10</v>
      </c>
      <c r="F217" s="22">
        <v>1.879609321E9</v>
      </c>
      <c r="G217" s="22">
        <v>1.2344341109E10</v>
      </c>
      <c r="H217" s="22">
        <f t="shared" si="1"/>
        <v>14223950430</v>
      </c>
      <c r="I217" s="22">
        <f t="shared" si="2"/>
        <v>1249509069</v>
      </c>
      <c r="J217" s="23">
        <f t="shared" si="3"/>
        <v>0.9192482412</v>
      </c>
      <c r="K217" s="21">
        <f t="shared" si="4"/>
        <v>249901813.8</v>
      </c>
      <c r="L217" s="24">
        <v>7.731643835000001E7</v>
      </c>
      <c r="M217" s="24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0" customHeight="1">
      <c r="A218" s="20">
        <v>494.0</v>
      </c>
      <c r="B218" s="20" t="s">
        <v>23</v>
      </c>
      <c r="C218" s="20" t="s">
        <v>149</v>
      </c>
      <c r="D218" s="1" t="s">
        <v>54</v>
      </c>
      <c r="E218" s="21">
        <v>1.5473459499E10</v>
      </c>
      <c r="F218" s="22">
        <v>1.881985321E9</v>
      </c>
      <c r="G218" s="22">
        <v>1.3228184413E10</v>
      </c>
      <c r="H218" s="22">
        <f t="shared" si="1"/>
        <v>15110169734</v>
      </c>
      <c r="I218" s="22">
        <f t="shared" si="2"/>
        <v>363289765</v>
      </c>
      <c r="J218" s="23">
        <f t="shared" si="3"/>
        <v>0.9765217491</v>
      </c>
      <c r="K218" s="21">
        <f t="shared" si="4"/>
        <v>72657953</v>
      </c>
      <c r="L218" s="24">
        <v>7.774008E7</v>
      </c>
      <c r="M218" s="24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0" customHeight="1">
      <c r="A219" s="20">
        <v>494.0</v>
      </c>
      <c r="B219" s="20" t="s">
        <v>24</v>
      </c>
      <c r="C219" s="20" t="s">
        <v>149</v>
      </c>
      <c r="D219" s="1" t="s">
        <v>54</v>
      </c>
      <c r="E219" s="21">
        <v>1.3525358339E10</v>
      </c>
      <c r="F219" s="22">
        <v>1.542017493E9</v>
      </c>
      <c r="G219" s="22">
        <v>1.1978038275E10</v>
      </c>
      <c r="H219" s="22">
        <f t="shared" si="1"/>
        <v>13520055768</v>
      </c>
      <c r="I219" s="22">
        <f t="shared" si="2"/>
        <v>5302571</v>
      </c>
      <c r="J219" s="23">
        <f t="shared" si="3"/>
        <v>0.9996079534</v>
      </c>
      <c r="K219" s="21">
        <f t="shared" si="4"/>
        <v>1060514.2</v>
      </c>
      <c r="L219" s="24">
        <v>1.09215264E8</v>
      </c>
      <c r="M219" s="24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0" customHeight="1">
      <c r="A220" s="20">
        <v>494.0</v>
      </c>
      <c r="B220" s="20" t="s">
        <v>25</v>
      </c>
      <c r="C220" s="20" t="s">
        <v>149</v>
      </c>
      <c r="D220" s="1" t="s">
        <v>54</v>
      </c>
      <c r="E220" s="22">
        <v>1.3403964947E10</v>
      </c>
      <c r="F220" s="22">
        <v>1.550319574E9</v>
      </c>
      <c r="G220" s="22">
        <v>1.1846780492E10</v>
      </c>
      <c r="H220" s="22">
        <f t="shared" si="1"/>
        <v>13397100066</v>
      </c>
      <c r="I220" s="22">
        <f t="shared" si="2"/>
        <v>6864881</v>
      </c>
      <c r="J220" s="23">
        <f t="shared" si="3"/>
        <v>0.999487847</v>
      </c>
      <c r="K220" s="21">
        <f t="shared" si="4"/>
        <v>1372976.2</v>
      </c>
      <c r="L220" s="25">
        <v>1.14760689E8</v>
      </c>
      <c r="M220" s="25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0" customHeight="1">
      <c r="A221" s="20">
        <v>494.0</v>
      </c>
      <c r="B221" s="20" t="s">
        <v>26</v>
      </c>
      <c r="C221" s="20" t="s">
        <v>149</v>
      </c>
      <c r="D221" s="1" t="s">
        <v>54</v>
      </c>
      <c r="E221" s="22">
        <v>3.1936266758E10</v>
      </c>
      <c r="F221" s="22">
        <v>2.056240482E9</v>
      </c>
      <c r="G221" s="22">
        <v>2.9877602506E10</v>
      </c>
      <c r="H221" s="22">
        <f t="shared" si="1"/>
        <v>31933842988</v>
      </c>
      <c r="I221" s="22">
        <f t="shared" si="2"/>
        <v>2423770</v>
      </c>
      <c r="J221" s="23">
        <f t="shared" si="3"/>
        <v>0.999924106</v>
      </c>
      <c r="K221" s="21">
        <f t="shared" si="4"/>
        <v>484754</v>
      </c>
      <c r="L221" s="24">
        <v>1.3425122048999998E8</v>
      </c>
      <c r="M221" s="24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0" customHeight="1">
      <c r="A222" s="20">
        <v>494.0</v>
      </c>
      <c r="B222" s="20" t="s">
        <v>27</v>
      </c>
      <c r="C222" s="20" t="s">
        <v>149</v>
      </c>
      <c r="D222" s="1" t="s">
        <v>54</v>
      </c>
      <c r="E222" s="22">
        <v>3.289672275773262E10</v>
      </c>
      <c r="F222" s="22">
        <v>2.04757692037E9</v>
      </c>
      <c r="G222" s="22">
        <v>3.084556124449262E10</v>
      </c>
      <c r="H222" s="22">
        <f t="shared" si="1"/>
        <v>32893138165</v>
      </c>
      <c r="I222" s="22">
        <f t="shared" si="2"/>
        <v>3584592.87</v>
      </c>
      <c r="J222" s="23">
        <f t="shared" si="3"/>
        <v>0.999891035</v>
      </c>
      <c r="K222" s="21">
        <f t="shared" si="4"/>
        <v>716918.574</v>
      </c>
      <c r="L222" s="24">
        <v>1.0653392541999999E8</v>
      </c>
      <c r="M222" s="24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0" customHeight="1">
      <c r="A223" s="20">
        <v>497.0</v>
      </c>
      <c r="B223" s="20" t="s">
        <v>15</v>
      </c>
      <c r="C223" s="20" t="s">
        <v>149</v>
      </c>
      <c r="D223" s="1" t="s">
        <v>55</v>
      </c>
      <c r="E223" s="21">
        <v>1.28324E8</v>
      </c>
      <c r="F223" s="22">
        <v>9.98388E7</v>
      </c>
      <c r="G223" s="22">
        <v>2.6657219E7</v>
      </c>
      <c r="H223" s="22">
        <f t="shared" si="1"/>
        <v>126496019</v>
      </c>
      <c r="I223" s="22">
        <f t="shared" si="2"/>
        <v>1827981</v>
      </c>
      <c r="J223" s="23">
        <f t="shared" si="3"/>
        <v>0.9857549562</v>
      </c>
      <c r="K223" s="21">
        <f t="shared" si="4"/>
        <v>365596.2</v>
      </c>
      <c r="L223" s="24">
        <v>1430081.63</v>
      </c>
      <c r="M223" s="24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0" customHeight="1">
      <c r="A224" s="20">
        <v>497.0</v>
      </c>
      <c r="B224" s="20" t="s">
        <v>20</v>
      </c>
      <c r="C224" s="20" t="s">
        <v>149</v>
      </c>
      <c r="D224" s="1" t="s">
        <v>55</v>
      </c>
      <c r="E224" s="21">
        <v>1.369326E8</v>
      </c>
      <c r="F224" s="22">
        <v>1.078242E8</v>
      </c>
      <c r="G224" s="22">
        <v>2.793001E7</v>
      </c>
      <c r="H224" s="22">
        <f t="shared" si="1"/>
        <v>135754210</v>
      </c>
      <c r="I224" s="22">
        <f t="shared" si="2"/>
        <v>1178390</v>
      </c>
      <c r="J224" s="23">
        <f t="shared" si="3"/>
        <v>0.9913943794</v>
      </c>
      <c r="K224" s="21">
        <f t="shared" si="4"/>
        <v>235678</v>
      </c>
      <c r="L224" s="24">
        <v>2138682.4699999997</v>
      </c>
      <c r="M224" s="24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0" customHeight="1">
      <c r="A225" s="20">
        <v>497.0</v>
      </c>
      <c r="B225" s="20" t="s">
        <v>21</v>
      </c>
      <c r="C225" s="20" t="s">
        <v>149</v>
      </c>
      <c r="D225" s="1" t="s">
        <v>55</v>
      </c>
      <c r="E225" s="21">
        <v>1.404267E8</v>
      </c>
      <c r="F225" s="22">
        <v>1.120381E8</v>
      </c>
      <c r="G225" s="22">
        <v>2.596734E7</v>
      </c>
      <c r="H225" s="22">
        <f t="shared" si="1"/>
        <v>138005440</v>
      </c>
      <c r="I225" s="22">
        <f t="shared" si="2"/>
        <v>2421260</v>
      </c>
      <c r="J225" s="23">
        <f t="shared" si="3"/>
        <v>0.9827578374</v>
      </c>
      <c r="K225" s="21">
        <f t="shared" si="4"/>
        <v>484252</v>
      </c>
      <c r="L225" s="24">
        <v>2313640.25</v>
      </c>
      <c r="M225" s="24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0" customHeight="1">
      <c r="A226" s="20">
        <v>497.0</v>
      </c>
      <c r="B226" s="20" t="s">
        <v>22</v>
      </c>
      <c r="C226" s="20" t="s">
        <v>149</v>
      </c>
      <c r="D226" s="1" t="s">
        <v>55</v>
      </c>
      <c r="E226" s="21">
        <v>1.510396E8</v>
      </c>
      <c r="F226" s="22">
        <v>1.135295E8</v>
      </c>
      <c r="G226" s="22">
        <v>3.5642651E7</v>
      </c>
      <c r="H226" s="22">
        <f t="shared" si="1"/>
        <v>149172151</v>
      </c>
      <c r="I226" s="22">
        <f t="shared" si="2"/>
        <v>1867449</v>
      </c>
      <c r="J226" s="23">
        <f t="shared" si="3"/>
        <v>0.9876360306</v>
      </c>
      <c r="K226" s="21">
        <f t="shared" si="4"/>
        <v>373489.8</v>
      </c>
      <c r="L226" s="24">
        <v>2412462.4</v>
      </c>
      <c r="M226" s="24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0" customHeight="1">
      <c r="A227" s="20">
        <v>497.0</v>
      </c>
      <c r="B227" s="20" t="s">
        <v>23</v>
      </c>
      <c r="C227" s="20" t="s">
        <v>149</v>
      </c>
      <c r="D227" s="1" t="s">
        <v>55</v>
      </c>
      <c r="E227" s="21">
        <v>1.508643E8</v>
      </c>
      <c r="F227" s="22">
        <v>1.135152E8</v>
      </c>
      <c r="G227" s="22">
        <v>3.5481651E7</v>
      </c>
      <c r="H227" s="22">
        <f t="shared" si="1"/>
        <v>148996851</v>
      </c>
      <c r="I227" s="22">
        <f t="shared" si="2"/>
        <v>1867449</v>
      </c>
      <c r="J227" s="23">
        <f t="shared" si="3"/>
        <v>0.987621664</v>
      </c>
      <c r="K227" s="21">
        <f t="shared" si="4"/>
        <v>373489.8</v>
      </c>
      <c r="L227" s="24">
        <v>2047063.0</v>
      </c>
      <c r="M227" s="24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0" customHeight="1">
      <c r="A228" s="20">
        <v>497.0</v>
      </c>
      <c r="B228" s="20" t="s">
        <v>24</v>
      </c>
      <c r="C228" s="20" t="s">
        <v>149</v>
      </c>
      <c r="D228" s="1" t="s">
        <v>55</v>
      </c>
      <c r="E228" s="21">
        <v>1.470144E8</v>
      </c>
      <c r="F228" s="22">
        <v>1.170785E8</v>
      </c>
      <c r="G228" s="22">
        <v>613200.0</v>
      </c>
      <c r="H228" s="22">
        <f t="shared" si="1"/>
        <v>117691700</v>
      </c>
      <c r="I228" s="22">
        <f t="shared" si="2"/>
        <v>29322700</v>
      </c>
      <c r="J228" s="23">
        <f t="shared" si="3"/>
        <v>0.8005453888</v>
      </c>
      <c r="K228" s="21">
        <f t="shared" si="4"/>
        <v>5864540</v>
      </c>
      <c r="L228" s="24">
        <v>2253360.0</v>
      </c>
      <c r="M228" s="24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0" customHeight="1">
      <c r="A229" s="20">
        <v>497.0</v>
      </c>
      <c r="B229" s="20" t="s">
        <v>25</v>
      </c>
      <c r="C229" s="20" t="s">
        <v>149</v>
      </c>
      <c r="D229" s="1" t="s">
        <v>55</v>
      </c>
      <c r="E229" s="22">
        <v>1.460485E8</v>
      </c>
      <c r="F229" s="22">
        <v>1.04896E8</v>
      </c>
      <c r="G229" s="22">
        <v>3.8516667E7</v>
      </c>
      <c r="H229" s="22">
        <f t="shared" si="1"/>
        <v>143412667</v>
      </c>
      <c r="I229" s="22">
        <f t="shared" si="2"/>
        <v>2635833</v>
      </c>
      <c r="J229" s="23">
        <f t="shared" si="3"/>
        <v>0.9819523446</v>
      </c>
      <c r="K229" s="21">
        <f t="shared" si="4"/>
        <v>527166.6</v>
      </c>
      <c r="L229" s="25">
        <v>2022523.0</v>
      </c>
      <c r="M229" s="25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0" customHeight="1">
      <c r="A230" s="20">
        <v>497.0</v>
      </c>
      <c r="B230" s="20" t="s">
        <v>26</v>
      </c>
      <c r="C230" s="20" t="s">
        <v>149</v>
      </c>
      <c r="D230" s="1" t="s">
        <v>55</v>
      </c>
      <c r="E230" s="22">
        <v>1.421175E8</v>
      </c>
      <c r="F230" s="22">
        <v>1.065894E8</v>
      </c>
      <c r="G230" s="22">
        <v>0.0</v>
      </c>
      <c r="H230" s="22">
        <f t="shared" si="1"/>
        <v>106589400</v>
      </c>
      <c r="I230" s="22">
        <f t="shared" si="2"/>
        <v>35528100</v>
      </c>
      <c r="J230" s="23">
        <f t="shared" si="3"/>
        <v>0.7500089714</v>
      </c>
      <c r="K230" s="21">
        <f t="shared" si="4"/>
        <v>7105620</v>
      </c>
      <c r="L230" s="24">
        <v>2574354.2300000004</v>
      </c>
      <c r="M230" s="24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0" customHeight="1">
      <c r="A231" s="20">
        <v>497.0</v>
      </c>
      <c r="B231" s="20" t="s">
        <v>27</v>
      </c>
      <c r="C231" s="20" t="s">
        <v>149</v>
      </c>
      <c r="D231" s="1" t="s">
        <v>55</v>
      </c>
      <c r="E231" s="22">
        <v>1.60261095E8</v>
      </c>
      <c r="F231" s="22">
        <v>1.17454052E8</v>
      </c>
      <c r="G231" s="22">
        <v>2.661873E7</v>
      </c>
      <c r="H231" s="22">
        <f t="shared" si="1"/>
        <v>144072782</v>
      </c>
      <c r="I231" s="22">
        <f t="shared" si="2"/>
        <v>16188313</v>
      </c>
      <c r="J231" s="23">
        <f t="shared" si="3"/>
        <v>0.8989878797</v>
      </c>
      <c r="K231" s="21">
        <f t="shared" si="4"/>
        <v>3237662.6</v>
      </c>
      <c r="L231" s="24">
        <v>2480797.24</v>
      </c>
      <c r="M231" s="24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0" customHeight="1">
      <c r="A232" s="20">
        <v>503.0</v>
      </c>
      <c r="B232" s="20" t="s">
        <v>15</v>
      </c>
      <c r="C232" s="20" t="s">
        <v>149</v>
      </c>
      <c r="D232" s="1" t="s">
        <v>56</v>
      </c>
      <c r="E232" s="21">
        <v>9014200.0</v>
      </c>
      <c r="F232" s="22">
        <v>8777800.0</v>
      </c>
      <c r="G232" s="22">
        <v>54800.0</v>
      </c>
      <c r="H232" s="22">
        <f t="shared" si="1"/>
        <v>8832600</v>
      </c>
      <c r="I232" s="22">
        <f t="shared" si="2"/>
        <v>181600</v>
      </c>
      <c r="J232" s="23">
        <f t="shared" si="3"/>
        <v>0.9798540081</v>
      </c>
      <c r="K232" s="21">
        <f t="shared" si="4"/>
        <v>36320</v>
      </c>
      <c r="L232" s="24">
        <v>53814.950000000004</v>
      </c>
      <c r="M232" s="24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0" customHeight="1">
      <c r="A233" s="20">
        <v>503.0</v>
      </c>
      <c r="B233" s="20" t="s">
        <v>20</v>
      </c>
      <c r="C233" s="20" t="s">
        <v>149</v>
      </c>
      <c r="D233" s="1" t="s">
        <v>56</v>
      </c>
      <c r="E233" s="21">
        <v>1.0946395E7</v>
      </c>
      <c r="F233" s="22">
        <v>1.0800495E7</v>
      </c>
      <c r="G233" s="22">
        <v>28190.0</v>
      </c>
      <c r="H233" s="22">
        <f t="shared" si="1"/>
        <v>10828685</v>
      </c>
      <c r="I233" s="22">
        <f t="shared" si="2"/>
        <v>117710</v>
      </c>
      <c r="J233" s="23">
        <f t="shared" si="3"/>
        <v>0.9892466881</v>
      </c>
      <c r="K233" s="21">
        <f t="shared" si="4"/>
        <v>23542</v>
      </c>
      <c r="L233" s="24">
        <v>50479.45</v>
      </c>
      <c r="M233" s="24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0" customHeight="1">
      <c r="A234" s="20">
        <v>503.0</v>
      </c>
      <c r="B234" s="20" t="s">
        <v>21</v>
      </c>
      <c r="C234" s="20" t="s">
        <v>149</v>
      </c>
      <c r="D234" s="1" t="s">
        <v>56</v>
      </c>
      <c r="E234" s="21">
        <v>1.0849425E7</v>
      </c>
      <c r="F234" s="22">
        <v>1.0706925E7</v>
      </c>
      <c r="G234" s="22">
        <v>49640.0</v>
      </c>
      <c r="H234" s="22">
        <f t="shared" si="1"/>
        <v>10756565</v>
      </c>
      <c r="I234" s="22">
        <f t="shared" si="2"/>
        <v>92860</v>
      </c>
      <c r="J234" s="23">
        <f t="shared" si="3"/>
        <v>0.9914410211</v>
      </c>
      <c r="K234" s="21">
        <f t="shared" si="4"/>
        <v>18572</v>
      </c>
      <c r="L234" s="24">
        <v>56264.59</v>
      </c>
      <c r="M234" s="24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0" customHeight="1">
      <c r="A235" s="20">
        <v>503.0</v>
      </c>
      <c r="B235" s="20" t="s">
        <v>22</v>
      </c>
      <c r="C235" s="20" t="s">
        <v>149</v>
      </c>
      <c r="D235" s="1" t="s">
        <v>56</v>
      </c>
      <c r="E235" s="21">
        <v>9087498.0</v>
      </c>
      <c r="F235" s="22">
        <v>7160398.0</v>
      </c>
      <c r="G235" s="22">
        <v>38740.0</v>
      </c>
      <c r="H235" s="22">
        <f t="shared" si="1"/>
        <v>7199138</v>
      </c>
      <c r="I235" s="22">
        <f t="shared" si="2"/>
        <v>1888360</v>
      </c>
      <c r="J235" s="23">
        <f t="shared" si="3"/>
        <v>0.7922024302</v>
      </c>
      <c r="K235" s="21">
        <f t="shared" si="4"/>
        <v>377672</v>
      </c>
      <c r="L235" s="24">
        <v>7707.85</v>
      </c>
      <c r="M235" s="24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0" customHeight="1">
      <c r="A236" s="20">
        <v>503.0</v>
      </c>
      <c r="B236" s="20" t="s">
        <v>23</v>
      </c>
      <c r="C236" s="20" t="s">
        <v>149</v>
      </c>
      <c r="D236" s="1" t="s">
        <v>56</v>
      </c>
      <c r="E236" s="21">
        <v>9087498.0</v>
      </c>
      <c r="F236" s="22">
        <v>7160398.0</v>
      </c>
      <c r="G236" s="22">
        <v>38740.0</v>
      </c>
      <c r="H236" s="22">
        <f t="shared" si="1"/>
        <v>7199138</v>
      </c>
      <c r="I236" s="22">
        <f t="shared" si="2"/>
        <v>1888360</v>
      </c>
      <c r="J236" s="23">
        <f t="shared" si="3"/>
        <v>0.7922024302</v>
      </c>
      <c r="K236" s="21">
        <f t="shared" si="4"/>
        <v>377672</v>
      </c>
      <c r="L236" s="24">
        <v>28040.0</v>
      </c>
      <c r="M236" s="24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0" customHeight="1">
      <c r="A237" s="20">
        <v>503.0</v>
      </c>
      <c r="B237" s="20" t="s">
        <v>24</v>
      </c>
      <c r="C237" s="20" t="s">
        <v>149</v>
      </c>
      <c r="D237" s="1" t="s">
        <v>56</v>
      </c>
      <c r="E237" s="21">
        <v>1.08968E7</v>
      </c>
      <c r="F237" s="22">
        <v>9627175.0</v>
      </c>
      <c r="G237" s="22">
        <v>35140.0</v>
      </c>
      <c r="H237" s="22">
        <f t="shared" si="1"/>
        <v>9662315</v>
      </c>
      <c r="I237" s="22">
        <f t="shared" si="2"/>
        <v>1234485</v>
      </c>
      <c r="J237" s="23">
        <f t="shared" si="3"/>
        <v>0.8867112363</v>
      </c>
      <c r="K237" s="21">
        <f t="shared" si="4"/>
        <v>246897</v>
      </c>
      <c r="L237" s="24">
        <v>60253.0</v>
      </c>
      <c r="M237" s="24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0" customHeight="1">
      <c r="A238" s="20">
        <v>503.0</v>
      </c>
      <c r="B238" s="20" t="s">
        <v>25</v>
      </c>
      <c r="C238" s="20" t="s">
        <v>149</v>
      </c>
      <c r="D238" s="1" t="s">
        <v>56</v>
      </c>
      <c r="E238" s="21">
        <v>1.37523E7</v>
      </c>
      <c r="F238" s="22">
        <v>1.270525E7</v>
      </c>
      <c r="G238" s="22">
        <v>941500.0</v>
      </c>
      <c r="H238" s="22">
        <f t="shared" si="1"/>
        <v>13646750</v>
      </c>
      <c r="I238" s="22">
        <f t="shared" si="2"/>
        <v>105550</v>
      </c>
      <c r="J238" s="23">
        <f t="shared" si="3"/>
        <v>0.9923249202</v>
      </c>
      <c r="K238" s="21">
        <f t="shared" si="4"/>
        <v>21110</v>
      </c>
      <c r="L238" s="25">
        <v>42880.0</v>
      </c>
      <c r="M238" s="25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20">
        <v>503.0</v>
      </c>
      <c r="B239" s="20" t="s">
        <v>26</v>
      </c>
      <c r="C239" s="20" t="s">
        <v>149</v>
      </c>
      <c r="D239" s="1" t="s">
        <v>56</v>
      </c>
      <c r="E239" s="21">
        <v>1.28964E7</v>
      </c>
      <c r="F239" s="21">
        <v>1.18416E7</v>
      </c>
      <c r="G239" s="21">
        <v>117000.0</v>
      </c>
      <c r="H239" s="22">
        <f t="shared" si="1"/>
        <v>11958600</v>
      </c>
      <c r="I239" s="22">
        <f t="shared" si="2"/>
        <v>937800</v>
      </c>
      <c r="J239" s="23">
        <f t="shared" si="3"/>
        <v>0.9272820322</v>
      </c>
      <c r="K239" s="21">
        <f t="shared" si="4"/>
        <v>187560</v>
      </c>
      <c r="L239" s="24">
        <v>34137.44</v>
      </c>
      <c r="M239" s="24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8.75" customHeight="1">
      <c r="A240" s="20">
        <v>503.0</v>
      </c>
      <c r="B240" s="20" t="s">
        <v>27</v>
      </c>
      <c r="C240" s="20" t="s">
        <v>149</v>
      </c>
      <c r="D240" s="1" t="s">
        <v>56</v>
      </c>
      <c r="E240" s="22">
        <v>6.48268E7</v>
      </c>
      <c r="F240" s="22">
        <v>1.4225E7</v>
      </c>
      <c r="G240" s="22">
        <v>117000.0</v>
      </c>
      <c r="H240" s="22">
        <f t="shared" si="1"/>
        <v>14342000</v>
      </c>
      <c r="I240" s="22">
        <f t="shared" si="2"/>
        <v>50484800</v>
      </c>
      <c r="J240" s="23">
        <f t="shared" si="3"/>
        <v>0.2212356618</v>
      </c>
      <c r="K240" s="21">
        <f t="shared" si="4"/>
        <v>10096960</v>
      </c>
      <c r="L240" s="24">
        <v>39650.619999999995</v>
      </c>
      <c r="M240" s="24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8.0" customHeight="1">
      <c r="A241" s="20">
        <v>506.0</v>
      </c>
      <c r="B241" s="20" t="s">
        <v>24</v>
      </c>
      <c r="C241" s="20" t="s">
        <v>149</v>
      </c>
      <c r="D241" s="1" t="s">
        <v>57</v>
      </c>
      <c r="E241" s="21">
        <v>1.03719E7</v>
      </c>
      <c r="F241" s="22">
        <v>7045000.0</v>
      </c>
      <c r="G241" s="22">
        <v>1537000.0</v>
      </c>
      <c r="H241" s="22">
        <f t="shared" si="1"/>
        <v>8582000</v>
      </c>
      <c r="I241" s="22">
        <f t="shared" si="2"/>
        <v>1789900</v>
      </c>
      <c r="J241" s="23">
        <f t="shared" si="3"/>
        <v>0.8274279544</v>
      </c>
      <c r="K241" s="21">
        <f t="shared" si="4"/>
        <v>357980</v>
      </c>
      <c r="L241" s="24">
        <v>94548.0</v>
      </c>
      <c r="M241" s="24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0" customHeight="1">
      <c r="A242" s="20">
        <v>506.0</v>
      </c>
      <c r="B242" s="20" t="s">
        <v>25</v>
      </c>
      <c r="C242" s="20" t="s">
        <v>149</v>
      </c>
      <c r="D242" s="1" t="s">
        <v>57</v>
      </c>
      <c r="E242" s="21">
        <v>1.19E7</v>
      </c>
      <c r="F242" s="22">
        <v>7753200.0</v>
      </c>
      <c r="G242" s="22">
        <v>1191203.0</v>
      </c>
      <c r="H242" s="22">
        <f t="shared" si="1"/>
        <v>8944403</v>
      </c>
      <c r="I242" s="22">
        <f t="shared" si="2"/>
        <v>2955597</v>
      </c>
      <c r="J242" s="23">
        <f t="shared" si="3"/>
        <v>0.7516305042</v>
      </c>
      <c r="K242" s="21">
        <f t="shared" si="4"/>
        <v>591119.4</v>
      </c>
      <c r="L242" s="25">
        <v>82152.0</v>
      </c>
      <c r="M242" s="25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0" customHeight="1">
      <c r="A243" s="20">
        <v>506.0</v>
      </c>
      <c r="B243" s="20" t="s">
        <v>26</v>
      </c>
      <c r="C243" s="20" t="s">
        <v>149</v>
      </c>
      <c r="D243" s="1" t="s">
        <v>57</v>
      </c>
      <c r="E243" s="21">
        <v>1.020437E7</v>
      </c>
      <c r="F243" s="22">
        <v>6209000.0</v>
      </c>
      <c r="G243" s="22">
        <v>1279303.0</v>
      </c>
      <c r="H243" s="22">
        <f t="shared" si="1"/>
        <v>7488303</v>
      </c>
      <c r="I243" s="22">
        <f t="shared" si="2"/>
        <v>2716067</v>
      </c>
      <c r="J243" s="23">
        <f t="shared" si="3"/>
        <v>0.7338329559</v>
      </c>
      <c r="K243" s="21">
        <f t="shared" si="4"/>
        <v>543213.4</v>
      </c>
      <c r="L243" s="24">
        <v>251351.05</v>
      </c>
      <c r="M243" s="24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0" customHeight="1">
      <c r="A244" s="20">
        <v>506.0</v>
      </c>
      <c r="B244" s="20" t="s">
        <v>27</v>
      </c>
      <c r="C244" s="20" t="s">
        <v>149</v>
      </c>
      <c r="D244" s="1" t="s">
        <v>57</v>
      </c>
      <c r="E244" s="22">
        <v>1.38753E7</v>
      </c>
      <c r="F244" s="22">
        <v>1.1156561E7</v>
      </c>
      <c r="G244" s="22">
        <v>1139000.0</v>
      </c>
      <c r="H244" s="22">
        <f t="shared" si="1"/>
        <v>12295561</v>
      </c>
      <c r="I244" s="22">
        <f t="shared" si="2"/>
        <v>1579739</v>
      </c>
      <c r="J244" s="23">
        <f t="shared" si="3"/>
        <v>0.8861473986</v>
      </c>
      <c r="K244" s="21">
        <f t="shared" si="4"/>
        <v>315947.8</v>
      </c>
      <c r="L244" s="24">
        <v>313884.91000000003</v>
      </c>
      <c r="M244" s="24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0" customHeight="1">
      <c r="A245" s="20">
        <v>511.0</v>
      </c>
      <c r="B245" s="20" t="s">
        <v>15</v>
      </c>
      <c r="C245" s="20" t="s">
        <v>149</v>
      </c>
      <c r="D245" s="1" t="s">
        <v>59</v>
      </c>
      <c r="E245" s="21">
        <v>4.222596E8</v>
      </c>
      <c r="F245" s="22">
        <v>1.87866E7</v>
      </c>
      <c r="G245" s="22">
        <v>2.738606E8</v>
      </c>
      <c r="H245" s="22">
        <f t="shared" si="1"/>
        <v>292647200</v>
      </c>
      <c r="I245" s="22">
        <f t="shared" si="2"/>
        <v>129612400</v>
      </c>
      <c r="J245" s="23">
        <f t="shared" si="3"/>
        <v>0.6930504363</v>
      </c>
      <c r="K245" s="21">
        <f t="shared" si="4"/>
        <v>25922480</v>
      </c>
      <c r="L245" s="24">
        <v>3.2139194730000004E7</v>
      </c>
      <c r="M245" s="24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0" customHeight="1">
      <c r="A246" s="20">
        <v>511.0</v>
      </c>
      <c r="B246" s="20" t="s">
        <v>20</v>
      </c>
      <c r="C246" s="20" t="s">
        <v>149</v>
      </c>
      <c r="D246" s="1" t="s">
        <v>59</v>
      </c>
      <c r="E246" s="21">
        <v>1.5E8</v>
      </c>
      <c r="F246" s="22">
        <v>2.0615857E7</v>
      </c>
      <c r="G246" s="22">
        <v>1560032.0</v>
      </c>
      <c r="H246" s="22">
        <f t="shared" si="1"/>
        <v>22175889</v>
      </c>
      <c r="I246" s="22">
        <f t="shared" si="2"/>
        <v>127824111</v>
      </c>
      <c r="J246" s="23">
        <f t="shared" si="3"/>
        <v>0.14783926</v>
      </c>
      <c r="K246" s="21">
        <f t="shared" si="4"/>
        <v>25564822.2</v>
      </c>
      <c r="L246" s="24">
        <v>4.599941613E7</v>
      </c>
      <c r="M246" s="24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0" customHeight="1">
      <c r="A247" s="20">
        <v>511.0</v>
      </c>
      <c r="B247" s="20" t="s">
        <v>21</v>
      </c>
      <c r="C247" s="20" t="s">
        <v>149</v>
      </c>
      <c r="D247" s="1" t="s">
        <v>59</v>
      </c>
      <c r="E247" s="21">
        <v>2.1515585E8</v>
      </c>
      <c r="F247" s="22">
        <v>2.23443E7</v>
      </c>
      <c r="G247" s="22">
        <v>1601550.0</v>
      </c>
      <c r="H247" s="22">
        <f t="shared" si="1"/>
        <v>23945850</v>
      </c>
      <c r="I247" s="22">
        <f t="shared" si="2"/>
        <v>191210000</v>
      </c>
      <c r="J247" s="23">
        <f t="shared" si="3"/>
        <v>0.1112953703</v>
      </c>
      <c r="K247" s="21">
        <f t="shared" si="4"/>
        <v>38242000</v>
      </c>
      <c r="L247" s="24">
        <v>5.1757038190000005E7</v>
      </c>
      <c r="M247" s="24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0" customHeight="1">
      <c r="A248" s="20">
        <v>511.0</v>
      </c>
      <c r="B248" s="20" t="s">
        <v>22</v>
      </c>
      <c r="C248" s="20" t="s">
        <v>149</v>
      </c>
      <c r="D248" s="1" t="s">
        <v>59</v>
      </c>
      <c r="E248" s="21">
        <v>1.474504E8</v>
      </c>
      <c r="F248" s="22">
        <v>2.233615E7</v>
      </c>
      <c r="G248" s="22">
        <v>1802550.0</v>
      </c>
      <c r="H248" s="22">
        <f t="shared" si="1"/>
        <v>24138700</v>
      </c>
      <c r="I248" s="22">
        <f t="shared" si="2"/>
        <v>123311700</v>
      </c>
      <c r="J248" s="23">
        <f t="shared" si="3"/>
        <v>0.1637072534</v>
      </c>
      <c r="K248" s="21">
        <f t="shared" si="4"/>
        <v>24662340</v>
      </c>
      <c r="L248" s="24">
        <v>1.9074188000000004E7</v>
      </c>
      <c r="M248" s="24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0" customHeight="1">
      <c r="A249" s="20">
        <v>511.0</v>
      </c>
      <c r="B249" s="20" t="s">
        <v>23</v>
      </c>
      <c r="C249" s="20" t="s">
        <v>149</v>
      </c>
      <c r="D249" s="1" t="s">
        <v>59</v>
      </c>
      <c r="E249" s="21">
        <v>4.94127E7</v>
      </c>
      <c r="F249" s="22">
        <v>2.2204596E7</v>
      </c>
      <c r="G249" s="22">
        <v>3980004.0</v>
      </c>
      <c r="H249" s="22">
        <f t="shared" si="1"/>
        <v>26184600</v>
      </c>
      <c r="I249" s="22">
        <f t="shared" si="2"/>
        <v>23228100</v>
      </c>
      <c r="J249" s="23">
        <f t="shared" si="3"/>
        <v>0.529916398</v>
      </c>
      <c r="K249" s="21">
        <f t="shared" si="4"/>
        <v>4645620</v>
      </c>
      <c r="L249" s="24">
        <v>6024135.0</v>
      </c>
      <c r="M249" s="24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0" customHeight="1">
      <c r="A250" s="20">
        <v>511.0</v>
      </c>
      <c r="B250" s="20" t="s">
        <v>24</v>
      </c>
      <c r="C250" s="20" t="s">
        <v>149</v>
      </c>
      <c r="D250" s="1" t="s">
        <v>59</v>
      </c>
      <c r="E250" s="21">
        <v>4.86353E7</v>
      </c>
      <c r="F250" s="22">
        <v>2.2291346E7</v>
      </c>
      <c r="G250" s="22">
        <v>3904204.0</v>
      </c>
      <c r="H250" s="22">
        <f t="shared" si="1"/>
        <v>26195550</v>
      </c>
      <c r="I250" s="22">
        <f t="shared" si="2"/>
        <v>22439750</v>
      </c>
      <c r="J250" s="23">
        <f t="shared" si="3"/>
        <v>0.5386118724</v>
      </c>
      <c r="K250" s="21">
        <f t="shared" si="4"/>
        <v>4487950</v>
      </c>
      <c r="L250" s="24">
        <v>1.9703082E7</v>
      </c>
      <c r="M250" s="24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0" customHeight="1">
      <c r="A251" s="20">
        <v>511.0</v>
      </c>
      <c r="B251" s="20" t="s">
        <v>25</v>
      </c>
      <c r="C251" s="20" t="s">
        <v>149</v>
      </c>
      <c r="D251" s="1" t="s">
        <v>59</v>
      </c>
      <c r="E251" s="21">
        <v>2.581383E8</v>
      </c>
      <c r="F251" s="22">
        <v>2.2015446E7</v>
      </c>
      <c r="G251" s="22">
        <v>3773004.0</v>
      </c>
      <c r="H251" s="22">
        <f t="shared" si="1"/>
        <v>25788450</v>
      </c>
      <c r="I251" s="22">
        <f t="shared" si="2"/>
        <v>232349850</v>
      </c>
      <c r="J251" s="23">
        <f t="shared" si="3"/>
        <v>0.09990168061</v>
      </c>
      <c r="K251" s="21">
        <f t="shared" si="4"/>
        <v>46469970</v>
      </c>
      <c r="L251" s="25">
        <v>7.5065455E7</v>
      </c>
      <c r="M251" s="25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0" customHeight="1">
      <c r="A252" s="20">
        <v>511.0</v>
      </c>
      <c r="B252" s="20" t="s">
        <v>26</v>
      </c>
      <c r="C252" s="20" t="s">
        <v>149</v>
      </c>
      <c r="D252" s="1" t="s">
        <v>59</v>
      </c>
      <c r="E252" s="21">
        <v>8.8135165E8</v>
      </c>
      <c r="F252" s="22">
        <v>2.435995E7</v>
      </c>
      <c r="G252" s="22">
        <v>6966700.0</v>
      </c>
      <c r="H252" s="22">
        <f t="shared" si="1"/>
        <v>31326650</v>
      </c>
      <c r="I252" s="22">
        <f t="shared" si="2"/>
        <v>850025000</v>
      </c>
      <c r="J252" s="23">
        <f t="shared" si="3"/>
        <v>0.03554387173</v>
      </c>
      <c r="K252" s="21">
        <f t="shared" si="4"/>
        <v>170005000</v>
      </c>
      <c r="L252" s="24">
        <v>5.319743699E7</v>
      </c>
      <c r="M252" s="24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0" customHeight="1">
      <c r="A253" s="20">
        <v>511.0</v>
      </c>
      <c r="B253" s="20" t="s">
        <v>27</v>
      </c>
      <c r="C253" s="20" t="s">
        <v>149</v>
      </c>
      <c r="D253" s="1" t="s">
        <v>59</v>
      </c>
      <c r="E253" s="22">
        <v>8.279129E8</v>
      </c>
      <c r="F253" s="22">
        <v>2.79129E7</v>
      </c>
      <c r="G253" s="22">
        <v>0.0</v>
      </c>
      <c r="H253" s="22">
        <f t="shared" si="1"/>
        <v>27912900</v>
      </c>
      <c r="I253" s="22">
        <f t="shared" si="2"/>
        <v>800000000</v>
      </c>
      <c r="J253" s="23">
        <f t="shared" si="3"/>
        <v>0.03371477845</v>
      </c>
      <c r="K253" s="21">
        <f t="shared" si="4"/>
        <v>160000000</v>
      </c>
      <c r="L253" s="24">
        <v>1.2106962505999999E8</v>
      </c>
      <c r="M253" s="24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0" customHeight="1">
      <c r="A254" s="20">
        <v>517.0</v>
      </c>
      <c r="B254" s="20" t="s">
        <v>15</v>
      </c>
      <c r="C254" s="20" t="s">
        <v>149</v>
      </c>
      <c r="D254" s="1" t="s">
        <v>60</v>
      </c>
      <c r="E254" s="21">
        <v>378490.0</v>
      </c>
      <c r="F254" s="22">
        <v>342690.0</v>
      </c>
      <c r="G254" s="22">
        <v>35800.0</v>
      </c>
      <c r="H254" s="22">
        <f t="shared" si="1"/>
        <v>378490</v>
      </c>
      <c r="I254" s="22">
        <f t="shared" si="2"/>
        <v>0</v>
      </c>
      <c r="J254" s="23">
        <f t="shared" si="3"/>
        <v>1</v>
      </c>
      <c r="K254" s="21">
        <f t="shared" si="4"/>
        <v>0</v>
      </c>
      <c r="L254" s="24">
        <v>4269.26</v>
      </c>
      <c r="M254" s="24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0" customHeight="1">
      <c r="A255" s="20">
        <v>517.0</v>
      </c>
      <c r="B255" s="20" t="s">
        <v>20</v>
      </c>
      <c r="C255" s="20" t="s">
        <v>149</v>
      </c>
      <c r="D255" s="1" t="s">
        <v>60</v>
      </c>
      <c r="E255" s="21">
        <v>378976.0</v>
      </c>
      <c r="F255" s="22">
        <v>323329.0</v>
      </c>
      <c r="G255" s="22">
        <v>53647.0</v>
      </c>
      <c r="H255" s="22">
        <f t="shared" si="1"/>
        <v>376976</v>
      </c>
      <c r="I255" s="22">
        <f t="shared" si="2"/>
        <v>2000</v>
      </c>
      <c r="J255" s="23">
        <f t="shared" si="3"/>
        <v>0.994722621</v>
      </c>
      <c r="K255" s="21">
        <f t="shared" si="4"/>
        <v>400</v>
      </c>
      <c r="L255" s="24">
        <v>1983.4</v>
      </c>
      <c r="M255" s="24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0" customHeight="1">
      <c r="A256" s="20">
        <v>517.0</v>
      </c>
      <c r="B256" s="20" t="s">
        <v>21</v>
      </c>
      <c r="C256" s="20" t="s">
        <v>149</v>
      </c>
      <c r="D256" s="1" t="s">
        <v>60</v>
      </c>
      <c r="E256" s="21">
        <v>379000.0</v>
      </c>
      <c r="F256" s="22">
        <v>360002.0</v>
      </c>
      <c r="G256" s="22">
        <v>18827.0</v>
      </c>
      <c r="H256" s="22">
        <f t="shared" si="1"/>
        <v>378829</v>
      </c>
      <c r="I256" s="22">
        <f t="shared" si="2"/>
        <v>171</v>
      </c>
      <c r="J256" s="23">
        <f t="shared" si="3"/>
        <v>0.9995488127</v>
      </c>
      <c r="K256" s="21">
        <f t="shared" si="4"/>
        <v>34.2</v>
      </c>
      <c r="L256" s="24">
        <v>1972.91</v>
      </c>
      <c r="M256" s="24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0" customHeight="1">
      <c r="A257" s="20">
        <v>517.0</v>
      </c>
      <c r="B257" s="20" t="s">
        <v>22</v>
      </c>
      <c r="C257" s="20" t="s">
        <v>149</v>
      </c>
      <c r="D257" s="1" t="s">
        <v>60</v>
      </c>
      <c r="E257" s="21">
        <v>379000.0</v>
      </c>
      <c r="F257" s="22">
        <v>349962.0</v>
      </c>
      <c r="G257" s="22">
        <v>29038.0</v>
      </c>
      <c r="H257" s="22">
        <f t="shared" si="1"/>
        <v>379000</v>
      </c>
      <c r="I257" s="22">
        <f t="shared" si="2"/>
        <v>0</v>
      </c>
      <c r="J257" s="23">
        <f t="shared" si="3"/>
        <v>1</v>
      </c>
      <c r="K257" s="21">
        <f t="shared" si="4"/>
        <v>0</v>
      </c>
      <c r="L257" s="24">
        <v>0.0</v>
      </c>
      <c r="M257" s="24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0" customHeight="1">
      <c r="A258" s="20">
        <v>517.0</v>
      </c>
      <c r="B258" s="20" t="s">
        <v>23</v>
      </c>
      <c r="C258" s="20" t="s">
        <v>149</v>
      </c>
      <c r="D258" s="1" t="s">
        <v>60</v>
      </c>
      <c r="E258" s="21">
        <v>438800.0</v>
      </c>
      <c r="F258" s="22">
        <v>406660.0</v>
      </c>
      <c r="G258" s="22">
        <v>32140.0</v>
      </c>
      <c r="H258" s="22">
        <f t="shared" si="1"/>
        <v>438800</v>
      </c>
      <c r="I258" s="22">
        <f t="shared" si="2"/>
        <v>0</v>
      </c>
      <c r="J258" s="23">
        <f t="shared" si="3"/>
        <v>1</v>
      </c>
      <c r="K258" s="21">
        <f t="shared" si="4"/>
        <v>0</v>
      </c>
      <c r="L258" s="24">
        <v>24.0</v>
      </c>
      <c r="M258" s="24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0" customHeight="1">
      <c r="A259" s="20">
        <v>517.0</v>
      </c>
      <c r="B259" s="20" t="s">
        <v>24</v>
      </c>
      <c r="C259" s="20" t="s">
        <v>149</v>
      </c>
      <c r="D259" s="1" t="s">
        <v>60</v>
      </c>
      <c r="E259" s="21">
        <v>416900.0</v>
      </c>
      <c r="F259" s="22">
        <v>380949.0</v>
      </c>
      <c r="G259" s="22">
        <v>35651.0</v>
      </c>
      <c r="H259" s="22">
        <f t="shared" si="1"/>
        <v>416600</v>
      </c>
      <c r="I259" s="22">
        <f t="shared" si="2"/>
        <v>300</v>
      </c>
      <c r="J259" s="23">
        <f t="shared" si="3"/>
        <v>0.999280403</v>
      </c>
      <c r="K259" s="21">
        <f t="shared" si="4"/>
        <v>60</v>
      </c>
      <c r="L259" s="24">
        <v>5829.0</v>
      </c>
      <c r="M259" s="24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0" customHeight="1">
      <c r="A260" s="20">
        <v>517.0</v>
      </c>
      <c r="B260" s="20" t="s">
        <v>25</v>
      </c>
      <c r="C260" s="20" t="s">
        <v>149</v>
      </c>
      <c r="D260" s="1" t="s">
        <v>60</v>
      </c>
      <c r="E260" s="21">
        <v>446200.0</v>
      </c>
      <c r="F260" s="22">
        <v>413102.0</v>
      </c>
      <c r="G260" s="22">
        <v>33098.0</v>
      </c>
      <c r="H260" s="22">
        <f t="shared" si="1"/>
        <v>446200</v>
      </c>
      <c r="I260" s="22">
        <f t="shared" si="2"/>
        <v>0</v>
      </c>
      <c r="J260" s="23">
        <f t="shared" si="3"/>
        <v>1</v>
      </c>
      <c r="K260" s="21">
        <f t="shared" si="4"/>
        <v>0</v>
      </c>
      <c r="L260" s="25">
        <v>646.0</v>
      </c>
      <c r="M260" s="25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0" customHeight="1">
      <c r="A261" s="20">
        <v>517.0</v>
      </c>
      <c r="B261" s="20" t="s">
        <v>26</v>
      </c>
      <c r="C261" s="20" t="s">
        <v>149</v>
      </c>
      <c r="D261" s="1" t="s">
        <v>60</v>
      </c>
      <c r="E261" s="21">
        <v>486153.0</v>
      </c>
      <c r="F261" s="22">
        <v>482060.0</v>
      </c>
      <c r="G261" s="22">
        <v>4093.0</v>
      </c>
      <c r="H261" s="22">
        <f t="shared" si="1"/>
        <v>486153</v>
      </c>
      <c r="I261" s="22">
        <f t="shared" si="2"/>
        <v>0</v>
      </c>
      <c r="J261" s="23">
        <f t="shared" si="3"/>
        <v>1</v>
      </c>
      <c r="K261" s="21">
        <f t="shared" si="4"/>
        <v>0</v>
      </c>
      <c r="L261" s="25">
        <v>0.0</v>
      </c>
      <c r="M261" s="25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0" customHeight="1">
      <c r="A262" s="20">
        <v>517.0</v>
      </c>
      <c r="B262" s="20" t="s">
        <v>27</v>
      </c>
      <c r="C262" s="20" t="s">
        <v>149</v>
      </c>
      <c r="D262" s="1" t="s">
        <v>60</v>
      </c>
      <c r="E262" s="22">
        <v>492810.0</v>
      </c>
      <c r="F262" s="22">
        <v>487456.0</v>
      </c>
      <c r="G262" s="22">
        <v>5354.0</v>
      </c>
      <c r="H262" s="22">
        <f t="shared" si="1"/>
        <v>492810</v>
      </c>
      <c r="I262" s="22">
        <f t="shared" si="2"/>
        <v>0</v>
      </c>
      <c r="J262" s="23">
        <f t="shared" si="3"/>
        <v>1</v>
      </c>
      <c r="K262" s="21">
        <f t="shared" si="4"/>
        <v>0</v>
      </c>
      <c r="L262" s="24">
        <v>592.92</v>
      </c>
      <c r="M262" s="24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0" customHeight="1">
      <c r="A263" s="20">
        <v>524.0</v>
      </c>
      <c r="B263" s="20" t="s">
        <v>15</v>
      </c>
      <c r="C263" s="20" t="s">
        <v>149</v>
      </c>
      <c r="D263" s="1" t="s">
        <v>61</v>
      </c>
      <c r="E263" s="21">
        <v>1.42955357E8</v>
      </c>
      <c r="F263" s="22">
        <v>5.12618E7</v>
      </c>
      <c r="G263" s="22">
        <v>9.0909057E7</v>
      </c>
      <c r="H263" s="22">
        <f t="shared" si="1"/>
        <v>142170857</v>
      </c>
      <c r="I263" s="22">
        <f t="shared" si="2"/>
        <v>784500</v>
      </c>
      <c r="J263" s="23">
        <f t="shared" si="3"/>
        <v>0.9945122728</v>
      </c>
      <c r="K263" s="21">
        <f t="shared" si="4"/>
        <v>156900</v>
      </c>
      <c r="L263" s="24">
        <v>204771.61000000002</v>
      </c>
      <c r="M263" s="24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0" customHeight="1">
      <c r="A264" s="20">
        <v>524.0</v>
      </c>
      <c r="B264" s="20" t="s">
        <v>20</v>
      </c>
      <c r="C264" s="20" t="s">
        <v>149</v>
      </c>
      <c r="D264" s="1" t="s">
        <v>61</v>
      </c>
      <c r="E264" s="21">
        <v>1.42253857E8</v>
      </c>
      <c r="F264" s="22">
        <v>5.11666E7</v>
      </c>
      <c r="G264" s="22">
        <v>9.0793857E7</v>
      </c>
      <c r="H264" s="22">
        <f t="shared" si="1"/>
        <v>141960457</v>
      </c>
      <c r="I264" s="22">
        <f t="shared" si="2"/>
        <v>293400</v>
      </c>
      <c r="J264" s="23">
        <f t="shared" si="3"/>
        <v>0.99793749</v>
      </c>
      <c r="K264" s="21">
        <f t="shared" si="4"/>
        <v>58680</v>
      </c>
      <c r="L264" s="24">
        <v>197819.54</v>
      </c>
      <c r="M264" s="24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0" customHeight="1">
      <c r="A265" s="20">
        <v>524.0</v>
      </c>
      <c r="B265" s="20" t="s">
        <v>21</v>
      </c>
      <c r="C265" s="20" t="s">
        <v>149</v>
      </c>
      <c r="D265" s="1" t="s">
        <v>61</v>
      </c>
      <c r="E265" s="21">
        <v>1.346571E8</v>
      </c>
      <c r="F265" s="22">
        <v>4.47149E7</v>
      </c>
      <c r="G265" s="22">
        <v>8.92453E7</v>
      </c>
      <c r="H265" s="22">
        <f t="shared" si="1"/>
        <v>133960200</v>
      </c>
      <c r="I265" s="22">
        <f t="shared" si="2"/>
        <v>696900</v>
      </c>
      <c r="J265" s="23">
        <f t="shared" si="3"/>
        <v>0.9948246323</v>
      </c>
      <c r="K265" s="21">
        <f t="shared" si="4"/>
        <v>139380</v>
      </c>
      <c r="L265" s="24">
        <v>239134.25</v>
      </c>
      <c r="M265" s="24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0" customHeight="1">
      <c r="A266" s="20">
        <v>524.0</v>
      </c>
      <c r="B266" s="20" t="s">
        <v>22</v>
      </c>
      <c r="C266" s="20" t="s">
        <v>149</v>
      </c>
      <c r="D266" s="1" t="s">
        <v>61</v>
      </c>
      <c r="E266" s="21">
        <v>1.346571E8</v>
      </c>
      <c r="F266" s="22">
        <v>4.47149E7</v>
      </c>
      <c r="G266" s="22">
        <v>8.92453E7</v>
      </c>
      <c r="H266" s="22">
        <f t="shared" si="1"/>
        <v>133960200</v>
      </c>
      <c r="I266" s="22">
        <f t="shared" si="2"/>
        <v>696900</v>
      </c>
      <c r="J266" s="23">
        <f t="shared" si="3"/>
        <v>0.9948246323</v>
      </c>
      <c r="K266" s="21">
        <f t="shared" si="4"/>
        <v>139380</v>
      </c>
      <c r="L266" s="24">
        <v>160653.99</v>
      </c>
      <c r="M266" s="24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0" customHeight="1">
      <c r="A267" s="20">
        <v>524.0</v>
      </c>
      <c r="B267" s="20" t="s">
        <v>23</v>
      </c>
      <c r="C267" s="20" t="s">
        <v>149</v>
      </c>
      <c r="D267" s="1" t="s">
        <v>61</v>
      </c>
      <c r="E267" s="21">
        <v>6.05522E7</v>
      </c>
      <c r="F267" s="22">
        <v>4.30845E7</v>
      </c>
      <c r="G267" s="22">
        <v>1.68021E7</v>
      </c>
      <c r="H267" s="22">
        <f t="shared" si="1"/>
        <v>59886600</v>
      </c>
      <c r="I267" s="22">
        <f t="shared" si="2"/>
        <v>665600</v>
      </c>
      <c r="J267" s="23">
        <f t="shared" si="3"/>
        <v>0.9890078313</v>
      </c>
      <c r="K267" s="21">
        <f t="shared" si="4"/>
        <v>133120</v>
      </c>
      <c r="L267" s="24">
        <v>128657.0</v>
      </c>
      <c r="M267" s="24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0" customHeight="1">
      <c r="A268" s="20">
        <v>524.0</v>
      </c>
      <c r="B268" s="20" t="s">
        <v>24</v>
      </c>
      <c r="C268" s="20" t="s">
        <v>149</v>
      </c>
      <c r="D268" s="1" t="s">
        <v>61</v>
      </c>
      <c r="E268" s="21">
        <v>5.6812702E7</v>
      </c>
      <c r="F268" s="22">
        <v>4.3343437E7</v>
      </c>
      <c r="G268" s="22">
        <v>1.2712802E7</v>
      </c>
      <c r="H268" s="22">
        <f t="shared" si="1"/>
        <v>56056239</v>
      </c>
      <c r="I268" s="22">
        <f t="shared" si="2"/>
        <v>756463</v>
      </c>
      <c r="J268" s="23">
        <f t="shared" si="3"/>
        <v>0.986684967</v>
      </c>
      <c r="K268" s="21">
        <f t="shared" si="4"/>
        <v>151292.6</v>
      </c>
      <c r="L268" s="24">
        <v>147218.0</v>
      </c>
      <c r="M268" s="24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0" customHeight="1">
      <c r="A269" s="20">
        <v>524.0</v>
      </c>
      <c r="B269" s="20" t="s">
        <v>25</v>
      </c>
      <c r="C269" s="20" t="s">
        <v>149</v>
      </c>
      <c r="D269" s="1" t="s">
        <v>61</v>
      </c>
      <c r="E269" s="21">
        <v>5.506328E7</v>
      </c>
      <c r="F269" s="22">
        <v>4.745265E7</v>
      </c>
      <c r="G269" s="22">
        <v>6943740.0</v>
      </c>
      <c r="H269" s="22">
        <f t="shared" si="1"/>
        <v>54396390</v>
      </c>
      <c r="I269" s="22">
        <f t="shared" si="2"/>
        <v>666890</v>
      </c>
      <c r="J269" s="23">
        <f t="shared" si="3"/>
        <v>0.9878886619</v>
      </c>
      <c r="K269" s="21">
        <f t="shared" si="4"/>
        <v>133378</v>
      </c>
      <c r="L269" s="25">
        <v>156021.0</v>
      </c>
      <c r="M269" s="25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0" customHeight="1">
      <c r="A270" s="20">
        <v>524.0</v>
      </c>
      <c r="B270" s="20" t="s">
        <v>26</v>
      </c>
      <c r="C270" s="20" t="s">
        <v>149</v>
      </c>
      <c r="D270" s="1" t="s">
        <v>61</v>
      </c>
      <c r="E270" s="21">
        <v>5.62455E7</v>
      </c>
      <c r="F270" s="22">
        <v>4.53925E7</v>
      </c>
      <c r="G270" s="22">
        <v>1.02321E7</v>
      </c>
      <c r="H270" s="22">
        <f t="shared" si="1"/>
        <v>55624600</v>
      </c>
      <c r="I270" s="22">
        <f t="shared" si="2"/>
        <v>620900</v>
      </c>
      <c r="J270" s="23">
        <f t="shared" si="3"/>
        <v>0.9889608946</v>
      </c>
      <c r="K270" s="21">
        <f t="shared" si="4"/>
        <v>124180</v>
      </c>
      <c r="L270" s="24">
        <v>151626.13999999998</v>
      </c>
      <c r="M270" s="24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0" customHeight="1">
      <c r="A271" s="20">
        <v>524.0</v>
      </c>
      <c r="B271" s="20" t="s">
        <v>27</v>
      </c>
      <c r="C271" s="20" t="s">
        <v>149</v>
      </c>
      <c r="D271" s="1" t="s">
        <v>61</v>
      </c>
      <c r="E271" s="22">
        <v>4.093016569999999E7</v>
      </c>
      <c r="F271" s="22">
        <v>3.852763483E7</v>
      </c>
      <c r="G271" s="22">
        <v>2081095.6400000001</v>
      </c>
      <c r="H271" s="22">
        <f t="shared" si="1"/>
        <v>40608730.47</v>
      </c>
      <c r="I271" s="22">
        <f t="shared" si="2"/>
        <v>321435.23</v>
      </c>
      <c r="J271" s="23">
        <f t="shared" si="3"/>
        <v>0.9921467401</v>
      </c>
      <c r="K271" s="21">
        <f t="shared" si="4"/>
        <v>64287.046</v>
      </c>
      <c r="L271" s="24">
        <v>136399.25</v>
      </c>
      <c r="M271" s="24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0" customHeight="1">
      <c r="A272" s="20">
        <v>528.0</v>
      </c>
      <c r="B272" s="20" t="s">
        <v>15</v>
      </c>
      <c r="C272" s="20" t="s">
        <v>149</v>
      </c>
      <c r="D272" s="1" t="s">
        <v>62</v>
      </c>
      <c r="E272" s="21">
        <v>4.342908E7</v>
      </c>
      <c r="F272" s="22">
        <v>4.2904975E7</v>
      </c>
      <c r="G272" s="22">
        <v>45005.0</v>
      </c>
      <c r="H272" s="22">
        <f t="shared" si="1"/>
        <v>42949980</v>
      </c>
      <c r="I272" s="22">
        <f t="shared" si="2"/>
        <v>479100</v>
      </c>
      <c r="J272" s="23">
        <f t="shared" si="3"/>
        <v>0.9889682213</v>
      </c>
      <c r="K272" s="21">
        <f t="shared" si="4"/>
        <v>95820</v>
      </c>
      <c r="L272" s="24">
        <v>172247.74</v>
      </c>
      <c r="M272" s="24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0" customHeight="1">
      <c r="A273" s="20">
        <v>528.0</v>
      </c>
      <c r="B273" s="20" t="s">
        <v>20</v>
      </c>
      <c r="C273" s="20" t="s">
        <v>149</v>
      </c>
      <c r="D273" s="1" t="s">
        <v>62</v>
      </c>
      <c r="E273" s="21">
        <v>3.942908E7</v>
      </c>
      <c r="F273" s="22">
        <v>3.8904975E7</v>
      </c>
      <c r="G273" s="22">
        <v>45005.0</v>
      </c>
      <c r="H273" s="22">
        <f t="shared" si="1"/>
        <v>38949980</v>
      </c>
      <c r="I273" s="22">
        <f t="shared" si="2"/>
        <v>479100</v>
      </c>
      <c r="J273" s="23">
        <f t="shared" si="3"/>
        <v>0.9878490698</v>
      </c>
      <c r="K273" s="21">
        <f t="shared" si="4"/>
        <v>95820</v>
      </c>
      <c r="L273" s="24">
        <v>10987.990000000002</v>
      </c>
      <c r="M273" s="24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0" customHeight="1">
      <c r="A274" s="20">
        <v>528.0</v>
      </c>
      <c r="B274" s="20" t="s">
        <v>21</v>
      </c>
      <c r="C274" s="20" t="s">
        <v>149</v>
      </c>
      <c r="D274" s="1" t="s">
        <v>62</v>
      </c>
      <c r="E274" s="21">
        <v>2.797905E7</v>
      </c>
      <c r="F274" s="22">
        <v>2.790675E7</v>
      </c>
      <c r="G274" s="22">
        <v>45000.0</v>
      </c>
      <c r="H274" s="22">
        <f t="shared" si="1"/>
        <v>27951750</v>
      </c>
      <c r="I274" s="22">
        <f t="shared" si="2"/>
        <v>27300</v>
      </c>
      <c r="J274" s="23">
        <f t="shared" si="3"/>
        <v>0.9990242699</v>
      </c>
      <c r="K274" s="21">
        <f t="shared" si="4"/>
        <v>5460</v>
      </c>
      <c r="L274" s="24">
        <v>10243.93</v>
      </c>
      <c r="M274" s="24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0" customHeight="1">
      <c r="A275" s="20">
        <v>528.0</v>
      </c>
      <c r="B275" s="20" t="s">
        <v>22</v>
      </c>
      <c r="C275" s="20" t="s">
        <v>149</v>
      </c>
      <c r="D275" s="1" t="s">
        <v>62</v>
      </c>
      <c r="E275" s="21">
        <v>2.597905E7</v>
      </c>
      <c r="F275" s="22">
        <v>2.590495E7</v>
      </c>
      <c r="G275" s="22">
        <v>45000.0</v>
      </c>
      <c r="H275" s="22">
        <f t="shared" si="1"/>
        <v>25949950</v>
      </c>
      <c r="I275" s="22">
        <f t="shared" si="2"/>
        <v>29100</v>
      </c>
      <c r="J275" s="23">
        <f t="shared" si="3"/>
        <v>0.9988798667</v>
      </c>
      <c r="K275" s="21">
        <f t="shared" si="4"/>
        <v>5820</v>
      </c>
      <c r="L275" s="24">
        <v>5960.049999999999</v>
      </c>
      <c r="M275" s="24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0" customHeight="1">
      <c r="A276" s="20">
        <v>528.0</v>
      </c>
      <c r="B276" s="20" t="s">
        <v>23</v>
      </c>
      <c r="C276" s="20" t="s">
        <v>149</v>
      </c>
      <c r="D276" s="1" t="s">
        <v>62</v>
      </c>
      <c r="E276" s="21">
        <v>2.597905E7</v>
      </c>
      <c r="F276" s="22">
        <v>2.590495E7</v>
      </c>
      <c r="G276" s="22">
        <v>45000.0</v>
      </c>
      <c r="H276" s="22">
        <f t="shared" si="1"/>
        <v>25949950</v>
      </c>
      <c r="I276" s="22">
        <f t="shared" si="2"/>
        <v>29100</v>
      </c>
      <c r="J276" s="23">
        <f t="shared" si="3"/>
        <v>0.9988798667</v>
      </c>
      <c r="K276" s="21">
        <f t="shared" si="4"/>
        <v>5820</v>
      </c>
      <c r="L276" s="24">
        <v>11022.0</v>
      </c>
      <c r="M276" s="24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0" customHeight="1">
      <c r="A277" s="20">
        <v>528.0</v>
      </c>
      <c r="B277" s="20" t="s">
        <v>24</v>
      </c>
      <c r="C277" s="20" t="s">
        <v>149</v>
      </c>
      <c r="D277" s="1" t="s">
        <v>62</v>
      </c>
      <c r="E277" s="21">
        <v>2.68818E7</v>
      </c>
      <c r="F277" s="22">
        <v>2.67038E7</v>
      </c>
      <c r="G277" s="22">
        <v>138600.0</v>
      </c>
      <c r="H277" s="22">
        <f t="shared" si="1"/>
        <v>26842400</v>
      </c>
      <c r="I277" s="22">
        <f t="shared" si="2"/>
        <v>39400</v>
      </c>
      <c r="J277" s="23">
        <f t="shared" si="3"/>
        <v>0.9985343243</v>
      </c>
      <c r="K277" s="21">
        <f t="shared" si="4"/>
        <v>7880</v>
      </c>
      <c r="L277" s="24">
        <v>0.0</v>
      </c>
      <c r="M277" s="24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0" customHeight="1">
      <c r="A278" s="20">
        <v>528.0</v>
      </c>
      <c r="B278" s="20" t="s">
        <v>25</v>
      </c>
      <c r="C278" s="20" t="s">
        <v>149</v>
      </c>
      <c r="D278" s="1" t="s">
        <v>62</v>
      </c>
      <c r="E278" s="22">
        <v>2.61245E7</v>
      </c>
      <c r="F278" s="22">
        <v>2.6050395E7</v>
      </c>
      <c r="G278" s="22">
        <v>53355.0</v>
      </c>
      <c r="H278" s="22">
        <f t="shared" si="1"/>
        <v>26103750</v>
      </c>
      <c r="I278" s="22">
        <f t="shared" si="2"/>
        <v>20750</v>
      </c>
      <c r="J278" s="23">
        <f t="shared" si="3"/>
        <v>0.9992057264</v>
      </c>
      <c r="K278" s="21">
        <f t="shared" si="4"/>
        <v>4150</v>
      </c>
      <c r="L278" s="25">
        <v>1654.0</v>
      </c>
      <c r="M278" s="25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0" customHeight="1">
      <c r="A279" s="20">
        <v>528.0</v>
      </c>
      <c r="B279" s="20" t="s">
        <v>26</v>
      </c>
      <c r="C279" s="20" t="s">
        <v>149</v>
      </c>
      <c r="D279" s="1" t="s">
        <v>62</v>
      </c>
      <c r="E279" s="22">
        <v>3.03191E7</v>
      </c>
      <c r="F279" s="22">
        <v>3.0244995E7</v>
      </c>
      <c r="G279" s="22">
        <v>61755.0</v>
      </c>
      <c r="H279" s="22">
        <f t="shared" si="1"/>
        <v>30306750</v>
      </c>
      <c r="I279" s="22">
        <f t="shared" si="2"/>
        <v>12350</v>
      </c>
      <c r="J279" s="23">
        <f t="shared" si="3"/>
        <v>0.999592666</v>
      </c>
      <c r="K279" s="21">
        <f t="shared" si="4"/>
        <v>2470</v>
      </c>
      <c r="L279" s="24">
        <v>282.5</v>
      </c>
      <c r="M279" s="24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0" customHeight="1">
      <c r="A280" s="20">
        <v>528.0</v>
      </c>
      <c r="B280" s="20" t="s">
        <v>27</v>
      </c>
      <c r="C280" s="20" t="s">
        <v>149</v>
      </c>
      <c r="D280" s="1" t="s">
        <v>62</v>
      </c>
      <c r="E280" s="22">
        <v>3.03191E7</v>
      </c>
      <c r="F280" s="22">
        <v>3.0244995E7</v>
      </c>
      <c r="G280" s="22">
        <v>61755.0</v>
      </c>
      <c r="H280" s="22">
        <f t="shared" si="1"/>
        <v>30306750</v>
      </c>
      <c r="I280" s="22">
        <f t="shared" si="2"/>
        <v>12350</v>
      </c>
      <c r="J280" s="23">
        <f t="shared" si="3"/>
        <v>0.999592666</v>
      </c>
      <c r="K280" s="21">
        <f t="shared" si="4"/>
        <v>2470</v>
      </c>
      <c r="L280" s="24">
        <v>2330.46</v>
      </c>
      <c r="M280" s="24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0" customHeight="1">
      <c r="A281" s="20">
        <v>532.0</v>
      </c>
      <c r="B281" s="20" t="s">
        <v>15</v>
      </c>
      <c r="C281" s="20" t="s">
        <v>149</v>
      </c>
      <c r="D281" s="1" t="s">
        <v>63</v>
      </c>
      <c r="E281" s="21">
        <v>2.891491E8</v>
      </c>
      <c r="F281" s="22">
        <v>1.494923E8</v>
      </c>
      <c r="G281" s="22">
        <v>1.25331206E8</v>
      </c>
      <c r="H281" s="22">
        <f t="shared" si="1"/>
        <v>274823506</v>
      </c>
      <c r="I281" s="22">
        <f t="shared" si="2"/>
        <v>14325594</v>
      </c>
      <c r="J281" s="23">
        <f t="shared" si="3"/>
        <v>0.9504560312</v>
      </c>
      <c r="K281" s="21">
        <f t="shared" si="4"/>
        <v>2865118.8</v>
      </c>
      <c r="L281" s="24">
        <v>2152965.55</v>
      </c>
      <c r="M281" s="2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0" customHeight="1">
      <c r="A282" s="20">
        <v>532.0</v>
      </c>
      <c r="B282" s="20" t="s">
        <v>20</v>
      </c>
      <c r="C282" s="20" t="s">
        <v>149</v>
      </c>
      <c r="D282" s="1" t="s">
        <v>63</v>
      </c>
      <c r="E282" s="21">
        <v>2.971787E8</v>
      </c>
      <c r="F282" s="22">
        <v>1.665839E8</v>
      </c>
      <c r="G282" s="22">
        <v>1.15875E8</v>
      </c>
      <c r="H282" s="22">
        <f t="shared" si="1"/>
        <v>282458900</v>
      </c>
      <c r="I282" s="22">
        <f t="shared" si="2"/>
        <v>14719800</v>
      </c>
      <c r="J282" s="23">
        <f t="shared" si="3"/>
        <v>0.9504681863</v>
      </c>
      <c r="K282" s="21">
        <f t="shared" si="4"/>
        <v>2943960</v>
      </c>
      <c r="L282" s="24">
        <v>2314197.88</v>
      </c>
      <c r="M282" s="24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0" customHeight="1">
      <c r="A283" s="20">
        <v>532.0</v>
      </c>
      <c r="B283" s="20" t="s">
        <v>21</v>
      </c>
      <c r="C283" s="20" t="s">
        <v>149</v>
      </c>
      <c r="D283" s="1" t="s">
        <v>63</v>
      </c>
      <c r="E283" s="21">
        <v>3.046099E8</v>
      </c>
      <c r="F283" s="22">
        <v>1.641945E8</v>
      </c>
      <c r="G283" s="22">
        <v>1.250665E8</v>
      </c>
      <c r="H283" s="22">
        <f t="shared" si="1"/>
        <v>289261000</v>
      </c>
      <c r="I283" s="22">
        <f t="shared" si="2"/>
        <v>15348900</v>
      </c>
      <c r="J283" s="23">
        <f t="shared" si="3"/>
        <v>0.9496112897</v>
      </c>
      <c r="K283" s="21">
        <f t="shared" si="4"/>
        <v>3069780</v>
      </c>
      <c r="L283" s="24">
        <v>3141611.4799999995</v>
      </c>
      <c r="M283" s="24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0" customHeight="1">
      <c r="A284" s="20">
        <v>532.0</v>
      </c>
      <c r="B284" s="20" t="s">
        <v>22</v>
      </c>
      <c r="C284" s="20" t="s">
        <v>149</v>
      </c>
      <c r="D284" s="1" t="s">
        <v>63</v>
      </c>
      <c r="E284" s="21">
        <v>3.0789059118E8</v>
      </c>
      <c r="F284" s="22">
        <v>1.53624791E8</v>
      </c>
      <c r="G284" s="22">
        <v>1.39922448E8</v>
      </c>
      <c r="H284" s="22">
        <f t="shared" si="1"/>
        <v>293547239</v>
      </c>
      <c r="I284" s="22">
        <f t="shared" si="2"/>
        <v>14343352.18</v>
      </c>
      <c r="J284" s="23">
        <f t="shared" si="3"/>
        <v>0.9534141263</v>
      </c>
      <c r="K284" s="21">
        <f t="shared" si="4"/>
        <v>2868670.436</v>
      </c>
      <c r="L284" s="24">
        <v>2511265.28</v>
      </c>
      <c r="M284" s="24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0" customHeight="1">
      <c r="A285" s="20">
        <v>532.0</v>
      </c>
      <c r="B285" s="20" t="s">
        <v>23</v>
      </c>
      <c r="C285" s="20" t="s">
        <v>149</v>
      </c>
      <c r="D285" s="1" t="s">
        <v>63</v>
      </c>
      <c r="E285" s="21">
        <v>3.493008E8</v>
      </c>
      <c r="F285" s="22">
        <v>1.783304E8</v>
      </c>
      <c r="G285" s="22">
        <v>1.56280933E8</v>
      </c>
      <c r="H285" s="22">
        <f t="shared" si="1"/>
        <v>334611333</v>
      </c>
      <c r="I285" s="22">
        <f t="shared" si="2"/>
        <v>14689467</v>
      </c>
      <c r="J285" s="23">
        <f t="shared" si="3"/>
        <v>0.9579460826</v>
      </c>
      <c r="K285" s="21">
        <f t="shared" si="4"/>
        <v>2937893.4</v>
      </c>
      <c r="L285" s="24">
        <v>2017333.0</v>
      </c>
      <c r="M285" s="24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0" customHeight="1">
      <c r="A286" s="20">
        <v>532.0</v>
      </c>
      <c r="B286" s="20" t="s">
        <v>24</v>
      </c>
      <c r="C286" s="20" t="s">
        <v>149</v>
      </c>
      <c r="D286" s="1" t="s">
        <v>63</v>
      </c>
      <c r="E286" s="21">
        <v>3.721759E8</v>
      </c>
      <c r="F286" s="22">
        <v>1.12363108E8</v>
      </c>
      <c r="G286" s="22">
        <v>2.12082752E8</v>
      </c>
      <c r="H286" s="22">
        <f t="shared" si="1"/>
        <v>324445860</v>
      </c>
      <c r="I286" s="22">
        <f t="shared" si="2"/>
        <v>47730040</v>
      </c>
      <c r="J286" s="23">
        <f t="shared" si="3"/>
        <v>0.8717540819</v>
      </c>
      <c r="K286" s="21">
        <f t="shared" si="4"/>
        <v>9546008</v>
      </c>
      <c r="L286" s="24">
        <v>1820323.0</v>
      </c>
      <c r="M286" s="24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0" customHeight="1">
      <c r="A287" s="20">
        <v>532.0</v>
      </c>
      <c r="B287" s="20" t="s">
        <v>25</v>
      </c>
      <c r="C287" s="20" t="s">
        <v>149</v>
      </c>
      <c r="D287" s="1" t="s">
        <v>63</v>
      </c>
      <c r="E287" s="22">
        <v>3.816515E8</v>
      </c>
      <c r="F287" s="22">
        <v>1.063915E8</v>
      </c>
      <c r="G287" s="22">
        <v>2.60048E8</v>
      </c>
      <c r="H287" s="22">
        <f t="shared" si="1"/>
        <v>366439500</v>
      </c>
      <c r="I287" s="22">
        <f t="shared" si="2"/>
        <v>15212000</v>
      </c>
      <c r="J287" s="23">
        <f t="shared" si="3"/>
        <v>0.9601416476</v>
      </c>
      <c r="K287" s="21">
        <f t="shared" si="4"/>
        <v>3042400</v>
      </c>
      <c r="L287" s="25">
        <v>2763151.0</v>
      </c>
      <c r="M287" s="25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0" customHeight="1">
      <c r="A288" s="20">
        <v>532.0</v>
      </c>
      <c r="B288" s="20" t="s">
        <v>26</v>
      </c>
      <c r="C288" s="20" t="s">
        <v>149</v>
      </c>
      <c r="D288" s="1" t="s">
        <v>63</v>
      </c>
      <c r="E288" s="22">
        <v>2.769717522E9</v>
      </c>
      <c r="F288" s="22">
        <v>2.706207201E9</v>
      </c>
      <c r="G288" s="22">
        <v>2.79676E7</v>
      </c>
      <c r="H288" s="22">
        <f t="shared" si="1"/>
        <v>2734174801</v>
      </c>
      <c r="I288" s="22">
        <f t="shared" si="2"/>
        <v>35542721</v>
      </c>
      <c r="J288" s="23">
        <f t="shared" si="3"/>
        <v>0.9871673841</v>
      </c>
      <c r="K288" s="21">
        <f t="shared" si="4"/>
        <v>7108544.2</v>
      </c>
      <c r="L288" s="24">
        <v>1248985.2000000002</v>
      </c>
      <c r="M288" s="24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0" customHeight="1">
      <c r="A289" s="20">
        <v>532.0</v>
      </c>
      <c r="B289" s="20" t="s">
        <v>27</v>
      </c>
      <c r="C289" s="20" t="s">
        <v>149</v>
      </c>
      <c r="D289" s="1" t="s">
        <v>63</v>
      </c>
      <c r="E289" s="22">
        <v>3.061797E8</v>
      </c>
      <c r="F289" s="22">
        <v>2.3976175E8</v>
      </c>
      <c r="G289" s="22">
        <v>0.0</v>
      </c>
      <c r="H289" s="22">
        <f t="shared" si="1"/>
        <v>239761750</v>
      </c>
      <c r="I289" s="22">
        <f t="shared" si="2"/>
        <v>66417950</v>
      </c>
      <c r="J289" s="23">
        <f t="shared" si="3"/>
        <v>0.7830752659</v>
      </c>
      <c r="K289" s="21">
        <f t="shared" si="4"/>
        <v>13283590</v>
      </c>
      <c r="L289" s="24">
        <v>1661013.6900000002</v>
      </c>
      <c r="M289" s="24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0" customHeight="1">
      <c r="A290" s="20">
        <v>537.0</v>
      </c>
      <c r="B290" s="20" t="s">
        <v>15</v>
      </c>
      <c r="C290" s="20" t="s">
        <v>149</v>
      </c>
      <c r="D290" s="1" t="s">
        <v>64</v>
      </c>
      <c r="E290" s="21">
        <v>9944500.0</v>
      </c>
      <c r="F290" s="22">
        <v>9098829.0</v>
      </c>
      <c r="G290" s="22">
        <v>844471.0</v>
      </c>
      <c r="H290" s="22">
        <f t="shared" si="1"/>
        <v>9943300</v>
      </c>
      <c r="I290" s="22">
        <f t="shared" si="2"/>
        <v>1200</v>
      </c>
      <c r="J290" s="23">
        <f t="shared" si="3"/>
        <v>0.9998793303</v>
      </c>
      <c r="K290" s="21">
        <f t="shared" si="4"/>
        <v>240</v>
      </c>
      <c r="L290" s="24">
        <v>27051.09</v>
      </c>
      <c r="M290" s="24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0" customHeight="1">
      <c r="A291" s="20">
        <v>537.0</v>
      </c>
      <c r="B291" s="20" t="s">
        <v>20</v>
      </c>
      <c r="C291" s="20" t="s">
        <v>149</v>
      </c>
      <c r="D291" s="1" t="s">
        <v>64</v>
      </c>
      <c r="E291" s="21">
        <v>1.050125E7</v>
      </c>
      <c r="F291" s="22">
        <v>9544250.0</v>
      </c>
      <c r="G291" s="22">
        <v>938978.0</v>
      </c>
      <c r="H291" s="22">
        <f t="shared" si="1"/>
        <v>10483228</v>
      </c>
      <c r="I291" s="22">
        <f t="shared" si="2"/>
        <v>18022</v>
      </c>
      <c r="J291" s="23">
        <f t="shared" si="3"/>
        <v>0.9982838234</v>
      </c>
      <c r="K291" s="21">
        <f t="shared" si="4"/>
        <v>3604.4</v>
      </c>
      <c r="L291" s="24">
        <v>30413.61</v>
      </c>
      <c r="M291" s="24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0" customHeight="1">
      <c r="A292" s="20">
        <v>537.0</v>
      </c>
      <c r="B292" s="20" t="s">
        <v>21</v>
      </c>
      <c r="C292" s="20" t="s">
        <v>149</v>
      </c>
      <c r="D292" s="1" t="s">
        <v>64</v>
      </c>
      <c r="E292" s="21">
        <v>1.0405652E7</v>
      </c>
      <c r="F292" s="22">
        <v>9991000.0</v>
      </c>
      <c r="G292" s="22">
        <v>374752.0</v>
      </c>
      <c r="H292" s="22">
        <f t="shared" si="1"/>
        <v>10365752</v>
      </c>
      <c r="I292" s="22">
        <f t="shared" si="2"/>
        <v>39900</v>
      </c>
      <c r="J292" s="23">
        <f t="shared" si="3"/>
        <v>0.9961655454</v>
      </c>
      <c r="K292" s="21">
        <f t="shared" si="4"/>
        <v>7980</v>
      </c>
      <c r="L292" s="24">
        <v>24132.99</v>
      </c>
      <c r="M292" s="24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0" customHeight="1">
      <c r="A293" s="20">
        <v>537.0</v>
      </c>
      <c r="B293" s="20" t="s">
        <v>22</v>
      </c>
      <c r="C293" s="20" t="s">
        <v>149</v>
      </c>
      <c r="D293" s="1" t="s">
        <v>64</v>
      </c>
      <c r="E293" s="21">
        <v>1.13E7</v>
      </c>
      <c r="F293" s="22">
        <v>1.00019E7</v>
      </c>
      <c r="G293" s="22">
        <v>673813.0</v>
      </c>
      <c r="H293" s="22">
        <f t="shared" si="1"/>
        <v>10675713</v>
      </c>
      <c r="I293" s="22">
        <f t="shared" si="2"/>
        <v>624287</v>
      </c>
      <c r="J293" s="23">
        <f t="shared" si="3"/>
        <v>0.9447533628</v>
      </c>
      <c r="K293" s="21">
        <f t="shared" si="4"/>
        <v>124857.4</v>
      </c>
      <c r="L293" s="24">
        <v>42198.24999999999</v>
      </c>
      <c r="M293" s="24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0" customHeight="1">
      <c r="A294" s="20">
        <v>537.0</v>
      </c>
      <c r="B294" s="20" t="s">
        <v>23</v>
      </c>
      <c r="C294" s="20" t="s">
        <v>149</v>
      </c>
      <c r="D294" s="1" t="s">
        <v>64</v>
      </c>
      <c r="E294" s="21">
        <v>1.13E7</v>
      </c>
      <c r="F294" s="22">
        <v>1.00019E7</v>
      </c>
      <c r="G294" s="22">
        <v>673813.0</v>
      </c>
      <c r="H294" s="22">
        <f t="shared" si="1"/>
        <v>10675713</v>
      </c>
      <c r="I294" s="22">
        <f t="shared" si="2"/>
        <v>624287</v>
      </c>
      <c r="J294" s="23">
        <f t="shared" si="3"/>
        <v>0.9447533628</v>
      </c>
      <c r="K294" s="21">
        <f t="shared" si="4"/>
        <v>124857.4</v>
      </c>
      <c r="L294" s="24">
        <v>25537.0</v>
      </c>
      <c r="M294" s="24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0" customHeight="1">
      <c r="A295" s="20">
        <v>537.0</v>
      </c>
      <c r="B295" s="20" t="s">
        <v>24</v>
      </c>
      <c r="C295" s="20" t="s">
        <v>149</v>
      </c>
      <c r="D295" s="1" t="s">
        <v>64</v>
      </c>
      <c r="E295" s="21">
        <v>1.12184E7</v>
      </c>
      <c r="F295" s="22">
        <v>1.00229E7</v>
      </c>
      <c r="G295" s="22">
        <v>1154949.0</v>
      </c>
      <c r="H295" s="22">
        <f t="shared" si="1"/>
        <v>11177849</v>
      </c>
      <c r="I295" s="22">
        <f t="shared" si="2"/>
        <v>40551</v>
      </c>
      <c r="J295" s="23">
        <f t="shared" si="3"/>
        <v>0.9963853134</v>
      </c>
      <c r="K295" s="21">
        <f t="shared" si="4"/>
        <v>8110.2</v>
      </c>
      <c r="L295" s="24">
        <v>12104.0</v>
      </c>
      <c r="M295" s="24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0" customHeight="1">
      <c r="A296" s="20">
        <v>537.0</v>
      </c>
      <c r="B296" s="20" t="s">
        <v>25</v>
      </c>
      <c r="C296" s="20" t="s">
        <v>149</v>
      </c>
      <c r="D296" s="1" t="s">
        <v>64</v>
      </c>
      <c r="E296" s="21">
        <v>1.19E7</v>
      </c>
      <c r="F296" s="22">
        <v>1.06969E7</v>
      </c>
      <c r="G296" s="22">
        <v>1177100.0</v>
      </c>
      <c r="H296" s="22">
        <f t="shared" si="1"/>
        <v>11874000</v>
      </c>
      <c r="I296" s="22">
        <f t="shared" si="2"/>
        <v>26000</v>
      </c>
      <c r="J296" s="23">
        <f t="shared" si="3"/>
        <v>0.9978151261</v>
      </c>
      <c r="K296" s="21">
        <f t="shared" si="4"/>
        <v>5200</v>
      </c>
      <c r="L296" s="25">
        <v>58241.0</v>
      </c>
      <c r="M296" s="25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0" customHeight="1">
      <c r="A297" s="20">
        <v>537.0</v>
      </c>
      <c r="B297" s="20" t="s">
        <v>26</v>
      </c>
      <c r="C297" s="20" t="s">
        <v>149</v>
      </c>
      <c r="D297" s="1" t="s">
        <v>64</v>
      </c>
      <c r="E297" s="21">
        <v>1.25097E7</v>
      </c>
      <c r="F297" s="22">
        <v>1.11197E7</v>
      </c>
      <c r="G297" s="22">
        <v>1390000.0</v>
      </c>
      <c r="H297" s="22">
        <f t="shared" si="1"/>
        <v>12509700</v>
      </c>
      <c r="I297" s="22">
        <f t="shared" si="2"/>
        <v>0</v>
      </c>
      <c r="J297" s="23">
        <f t="shared" si="3"/>
        <v>1</v>
      </c>
      <c r="K297" s="21">
        <f t="shared" si="4"/>
        <v>0</v>
      </c>
      <c r="L297" s="24">
        <v>52677.27</v>
      </c>
      <c r="M297" s="24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0" customHeight="1">
      <c r="A298" s="20">
        <v>537.0</v>
      </c>
      <c r="B298" s="20" t="s">
        <v>27</v>
      </c>
      <c r="C298" s="20" t="s">
        <v>149</v>
      </c>
      <c r="D298" s="1" t="s">
        <v>64</v>
      </c>
      <c r="E298" s="22">
        <v>1.2031371E7</v>
      </c>
      <c r="F298" s="22">
        <v>1.0859066E7</v>
      </c>
      <c r="G298" s="22">
        <v>0.0</v>
      </c>
      <c r="H298" s="22">
        <f t="shared" si="1"/>
        <v>10859066</v>
      </c>
      <c r="I298" s="22">
        <f t="shared" si="2"/>
        <v>1172305</v>
      </c>
      <c r="J298" s="23">
        <f t="shared" si="3"/>
        <v>0.9025626423</v>
      </c>
      <c r="K298" s="21">
        <f t="shared" si="4"/>
        <v>234461</v>
      </c>
      <c r="L298" s="24">
        <v>119685.18</v>
      </c>
      <c r="M298" s="24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0" customHeight="1">
      <c r="A299" s="20">
        <v>541.0</v>
      </c>
      <c r="B299" s="20" t="s">
        <v>15</v>
      </c>
      <c r="C299" s="20" t="s">
        <v>149</v>
      </c>
      <c r="D299" s="1" t="s">
        <v>65</v>
      </c>
      <c r="E299" s="21">
        <v>2.304736E7</v>
      </c>
      <c r="F299" s="22">
        <v>2.109436E7</v>
      </c>
      <c r="G299" s="22">
        <v>1106000.0</v>
      </c>
      <c r="H299" s="22">
        <f t="shared" si="1"/>
        <v>22200360</v>
      </c>
      <c r="I299" s="22">
        <f t="shared" si="2"/>
        <v>847000</v>
      </c>
      <c r="J299" s="23">
        <f t="shared" si="3"/>
        <v>0.9632495869</v>
      </c>
      <c r="K299" s="21">
        <f t="shared" si="4"/>
        <v>169400</v>
      </c>
      <c r="L299" s="24">
        <v>417131.09</v>
      </c>
      <c r="M299" s="24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0" customHeight="1">
      <c r="A300" s="20">
        <v>541.0</v>
      </c>
      <c r="B300" s="20" t="s">
        <v>20</v>
      </c>
      <c r="C300" s="20" t="s">
        <v>149</v>
      </c>
      <c r="D300" s="1" t="s">
        <v>65</v>
      </c>
      <c r="E300" s="21">
        <v>2.41488E7</v>
      </c>
      <c r="F300" s="22">
        <v>2.14298E7</v>
      </c>
      <c r="G300" s="22">
        <v>900000.0</v>
      </c>
      <c r="H300" s="22">
        <f t="shared" si="1"/>
        <v>22329800</v>
      </c>
      <c r="I300" s="22">
        <f t="shared" si="2"/>
        <v>1819000</v>
      </c>
      <c r="J300" s="23">
        <f t="shared" si="3"/>
        <v>0.9246753462</v>
      </c>
      <c r="K300" s="21">
        <f t="shared" si="4"/>
        <v>363800</v>
      </c>
      <c r="L300" s="24">
        <v>483708.04</v>
      </c>
      <c r="M300" s="24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0" customHeight="1">
      <c r="A301" s="20">
        <v>541.0</v>
      </c>
      <c r="B301" s="20" t="s">
        <v>21</v>
      </c>
      <c r="C301" s="20" t="s">
        <v>149</v>
      </c>
      <c r="D301" s="1" t="s">
        <v>65</v>
      </c>
      <c r="E301" s="21">
        <v>2.44531E7</v>
      </c>
      <c r="F301" s="22">
        <v>2.14191E7</v>
      </c>
      <c r="G301" s="22">
        <v>1063900.0</v>
      </c>
      <c r="H301" s="22">
        <f t="shared" si="1"/>
        <v>22483000</v>
      </c>
      <c r="I301" s="22">
        <f t="shared" si="2"/>
        <v>1970100</v>
      </c>
      <c r="J301" s="23">
        <f t="shared" si="3"/>
        <v>0.9194335279</v>
      </c>
      <c r="K301" s="21">
        <f t="shared" si="4"/>
        <v>394020</v>
      </c>
      <c r="L301" s="24">
        <v>498548.65</v>
      </c>
      <c r="M301" s="24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0" customHeight="1">
      <c r="A302" s="20">
        <v>541.0</v>
      </c>
      <c r="B302" s="20" t="s">
        <v>22</v>
      </c>
      <c r="C302" s="20" t="s">
        <v>149</v>
      </c>
      <c r="D302" s="1" t="s">
        <v>65</v>
      </c>
      <c r="E302" s="21">
        <v>2.2474916E7</v>
      </c>
      <c r="F302" s="22">
        <v>1.6885927E7</v>
      </c>
      <c r="G302" s="22">
        <v>761404.0</v>
      </c>
      <c r="H302" s="22">
        <f t="shared" si="1"/>
        <v>17647331</v>
      </c>
      <c r="I302" s="22">
        <f t="shared" si="2"/>
        <v>4827585</v>
      </c>
      <c r="J302" s="23">
        <f t="shared" si="3"/>
        <v>0.7852011994</v>
      </c>
      <c r="K302" s="21">
        <f t="shared" si="4"/>
        <v>965517</v>
      </c>
      <c r="L302" s="24">
        <v>63279.97</v>
      </c>
      <c r="M302" s="24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0" customHeight="1">
      <c r="A303" s="20">
        <v>541.0</v>
      </c>
      <c r="B303" s="20" t="s">
        <v>23</v>
      </c>
      <c r="C303" s="20" t="s">
        <v>149</v>
      </c>
      <c r="D303" s="1" t="s">
        <v>65</v>
      </c>
      <c r="E303" s="21">
        <v>2.8844E7</v>
      </c>
      <c r="F303" s="22">
        <v>1.436215E7</v>
      </c>
      <c r="G303" s="22">
        <v>3650000.0</v>
      </c>
      <c r="H303" s="22">
        <f t="shared" si="1"/>
        <v>18012150</v>
      </c>
      <c r="I303" s="22">
        <f t="shared" si="2"/>
        <v>10831850</v>
      </c>
      <c r="J303" s="23">
        <f t="shared" si="3"/>
        <v>0.6244678269</v>
      </c>
      <c r="K303" s="21">
        <f t="shared" si="4"/>
        <v>2166370</v>
      </c>
      <c r="L303" s="24">
        <v>112887.0</v>
      </c>
      <c r="M303" s="24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0" customHeight="1">
      <c r="A304" s="20">
        <v>541.0</v>
      </c>
      <c r="B304" s="20" t="s">
        <v>24</v>
      </c>
      <c r="C304" s="20" t="s">
        <v>149</v>
      </c>
      <c r="D304" s="1" t="s">
        <v>65</v>
      </c>
      <c r="E304" s="37" t="s">
        <v>66</v>
      </c>
      <c r="F304" s="22"/>
      <c r="G304" s="22"/>
      <c r="H304" s="22"/>
      <c r="I304" s="22"/>
      <c r="J304" s="23"/>
      <c r="K304" s="21"/>
      <c r="L304" s="24"/>
      <c r="M304" s="24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0" customHeight="1">
      <c r="A305" s="20">
        <v>542.0</v>
      </c>
      <c r="B305" s="20" t="s">
        <v>15</v>
      </c>
      <c r="C305" s="20" t="s">
        <v>149</v>
      </c>
      <c r="D305" s="1" t="s">
        <v>68</v>
      </c>
      <c r="E305" s="21">
        <v>1755000.0</v>
      </c>
      <c r="F305" s="22">
        <v>1572700.0</v>
      </c>
      <c r="G305" s="22">
        <v>161800.0</v>
      </c>
      <c r="H305" s="22">
        <f t="shared" ref="H305:H463" si="5">SUM(F305+G305)</f>
        <v>1734500</v>
      </c>
      <c r="I305" s="22">
        <f t="shared" ref="I305:I463" si="6">SUM(E305-H305)</f>
        <v>20500</v>
      </c>
      <c r="J305" s="23">
        <f t="shared" ref="J305:J463" si="7">SUM(H305/E305)</f>
        <v>0.9883190883</v>
      </c>
      <c r="K305" s="21">
        <f t="shared" ref="K305:K463" si="8">SUM(I305*0.2)</f>
        <v>4100</v>
      </c>
      <c r="L305" s="24">
        <v>24362.55</v>
      </c>
      <c r="M305" s="24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0" customHeight="1">
      <c r="A306" s="20">
        <v>542.0</v>
      </c>
      <c r="B306" s="20" t="s">
        <v>20</v>
      </c>
      <c r="C306" s="20" t="s">
        <v>149</v>
      </c>
      <c r="D306" s="1" t="s">
        <v>68</v>
      </c>
      <c r="E306" s="21">
        <v>1799400.0</v>
      </c>
      <c r="F306" s="22">
        <v>1658817.0</v>
      </c>
      <c r="G306" s="22">
        <v>140083.0</v>
      </c>
      <c r="H306" s="22">
        <f t="shared" si="5"/>
        <v>1798900</v>
      </c>
      <c r="I306" s="22">
        <f t="shared" si="6"/>
        <v>500</v>
      </c>
      <c r="J306" s="23">
        <f t="shared" si="7"/>
        <v>0.9997221296</v>
      </c>
      <c r="K306" s="21">
        <f t="shared" si="8"/>
        <v>100</v>
      </c>
      <c r="L306" s="24">
        <v>42164.770000000004</v>
      </c>
      <c r="M306" s="24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0" customHeight="1">
      <c r="A307" s="20">
        <v>542.0</v>
      </c>
      <c r="B307" s="20" t="s">
        <v>21</v>
      </c>
      <c r="C307" s="20" t="s">
        <v>149</v>
      </c>
      <c r="D307" s="1" t="s">
        <v>68</v>
      </c>
      <c r="E307" s="21">
        <v>2099400.0</v>
      </c>
      <c r="F307" s="22">
        <v>1680200.0</v>
      </c>
      <c r="G307" s="22">
        <v>417700.0</v>
      </c>
      <c r="H307" s="22">
        <f t="shared" si="5"/>
        <v>2097900</v>
      </c>
      <c r="I307" s="22">
        <f t="shared" si="6"/>
        <v>1500</v>
      </c>
      <c r="J307" s="23">
        <f t="shared" si="7"/>
        <v>0.9992855101</v>
      </c>
      <c r="K307" s="21">
        <f t="shared" si="8"/>
        <v>300</v>
      </c>
      <c r="L307" s="24">
        <v>32170.93</v>
      </c>
      <c r="M307" s="24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0" customHeight="1">
      <c r="A308" s="20">
        <v>542.0</v>
      </c>
      <c r="B308" s="20" t="s">
        <v>22</v>
      </c>
      <c r="C308" s="20" t="s">
        <v>149</v>
      </c>
      <c r="D308" s="1" t="s">
        <v>68</v>
      </c>
      <c r="E308" s="21">
        <v>2099400.0</v>
      </c>
      <c r="F308" s="22">
        <v>1619700.0</v>
      </c>
      <c r="G308" s="22">
        <v>478200.0</v>
      </c>
      <c r="H308" s="22">
        <f t="shared" si="5"/>
        <v>2097900</v>
      </c>
      <c r="I308" s="22">
        <f t="shared" si="6"/>
        <v>1500</v>
      </c>
      <c r="J308" s="23">
        <f t="shared" si="7"/>
        <v>0.9992855101</v>
      </c>
      <c r="K308" s="21">
        <f t="shared" si="8"/>
        <v>300</v>
      </c>
      <c r="L308" s="24">
        <v>0.0</v>
      </c>
      <c r="M308" s="24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0" customHeight="1">
      <c r="A309" s="20">
        <v>542.0</v>
      </c>
      <c r="B309" s="20" t="s">
        <v>23</v>
      </c>
      <c r="C309" s="20" t="s">
        <v>149</v>
      </c>
      <c r="D309" s="1" t="s">
        <v>68</v>
      </c>
      <c r="E309" s="21">
        <v>2099400.0</v>
      </c>
      <c r="F309" s="22">
        <v>1619700.0</v>
      </c>
      <c r="G309" s="22">
        <v>478200.0</v>
      </c>
      <c r="H309" s="22">
        <f t="shared" si="5"/>
        <v>2097900</v>
      </c>
      <c r="I309" s="22">
        <f t="shared" si="6"/>
        <v>1500</v>
      </c>
      <c r="J309" s="23">
        <f t="shared" si="7"/>
        <v>0.9992855101</v>
      </c>
      <c r="K309" s="21">
        <f t="shared" si="8"/>
        <v>300</v>
      </c>
      <c r="L309" s="24">
        <v>16436.0</v>
      </c>
      <c r="M309" s="24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0" customHeight="1">
      <c r="A310" s="20">
        <v>542.0</v>
      </c>
      <c r="B310" s="20" t="s">
        <v>24</v>
      </c>
      <c r="C310" s="20" t="s">
        <v>149</v>
      </c>
      <c r="D310" s="1" t="s">
        <v>68</v>
      </c>
      <c r="E310" s="21">
        <v>2064800.0</v>
      </c>
      <c r="F310" s="22">
        <v>1611400.0</v>
      </c>
      <c r="G310" s="22">
        <v>452400.0</v>
      </c>
      <c r="H310" s="22">
        <f t="shared" si="5"/>
        <v>2063800</v>
      </c>
      <c r="I310" s="22">
        <f t="shared" si="6"/>
        <v>1000</v>
      </c>
      <c r="J310" s="23">
        <f t="shared" si="7"/>
        <v>0.9995156916</v>
      </c>
      <c r="K310" s="21">
        <f t="shared" si="8"/>
        <v>200</v>
      </c>
      <c r="L310" s="24">
        <v>3477.0</v>
      </c>
      <c r="M310" s="24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0" customHeight="1">
      <c r="A311" s="20">
        <v>542.0</v>
      </c>
      <c r="B311" s="20" t="s">
        <v>25</v>
      </c>
      <c r="C311" s="20" t="s">
        <v>149</v>
      </c>
      <c r="D311" s="1" t="s">
        <v>68</v>
      </c>
      <c r="E311" s="21">
        <v>2400000.0</v>
      </c>
      <c r="F311" s="22">
        <v>1843100.0</v>
      </c>
      <c r="G311" s="22">
        <v>555900.0</v>
      </c>
      <c r="H311" s="22">
        <f t="shared" si="5"/>
        <v>2399000</v>
      </c>
      <c r="I311" s="22">
        <f t="shared" si="6"/>
        <v>1000</v>
      </c>
      <c r="J311" s="23">
        <f t="shared" si="7"/>
        <v>0.9995833333</v>
      </c>
      <c r="K311" s="21">
        <f t="shared" si="8"/>
        <v>200</v>
      </c>
      <c r="L311" s="25">
        <v>12616.0</v>
      </c>
      <c r="M311" s="25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0" customHeight="1">
      <c r="A312" s="20">
        <v>542.0</v>
      </c>
      <c r="B312" s="20" t="s">
        <v>26</v>
      </c>
      <c r="C312" s="20" t="s">
        <v>149</v>
      </c>
      <c r="D312" s="1" t="s">
        <v>68</v>
      </c>
      <c r="E312" s="21">
        <v>3089600.0</v>
      </c>
      <c r="F312" s="22">
        <v>2475375.0</v>
      </c>
      <c r="G312" s="22">
        <v>609725.0</v>
      </c>
      <c r="H312" s="22">
        <f t="shared" si="5"/>
        <v>3085100</v>
      </c>
      <c r="I312" s="22">
        <f t="shared" si="6"/>
        <v>4500</v>
      </c>
      <c r="J312" s="23">
        <f t="shared" si="7"/>
        <v>0.9985435008</v>
      </c>
      <c r="K312" s="21">
        <f t="shared" si="8"/>
        <v>900</v>
      </c>
      <c r="L312" s="24">
        <v>8438.400000000001</v>
      </c>
      <c r="M312" s="24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0" customHeight="1">
      <c r="A313" s="20">
        <v>542.0</v>
      </c>
      <c r="B313" s="20" t="s">
        <v>27</v>
      </c>
      <c r="C313" s="20" t="s">
        <v>149</v>
      </c>
      <c r="D313" s="1" t="s">
        <v>68</v>
      </c>
      <c r="E313" s="22">
        <v>3089600.0</v>
      </c>
      <c r="F313" s="22">
        <v>1898600.0</v>
      </c>
      <c r="G313" s="22">
        <v>1186500.0</v>
      </c>
      <c r="H313" s="22">
        <f t="shared" si="5"/>
        <v>3085100</v>
      </c>
      <c r="I313" s="22">
        <f t="shared" si="6"/>
        <v>4500</v>
      </c>
      <c r="J313" s="23">
        <f t="shared" si="7"/>
        <v>0.9985435008</v>
      </c>
      <c r="K313" s="21">
        <f t="shared" si="8"/>
        <v>900</v>
      </c>
      <c r="L313" s="24">
        <v>15264.47</v>
      </c>
      <c r="M313" s="24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0" customHeight="1">
      <c r="A314" s="20">
        <v>546.0</v>
      </c>
      <c r="B314" s="20" t="s">
        <v>15</v>
      </c>
      <c r="C314" s="20" t="s">
        <v>149</v>
      </c>
      <c r="D314" s="1" t="s">
        <v>69</v>
      </c>
      <c r="E314" s="21">
        <v>1.53008001E8</v>
      </c>
      <c r="F314" s="22">
        <v>1.483144E8</v>
      </c>
      <c r="G314" s="22">
        <v>4578200.0</v>
      </c>
      <c r="H314" s="22">
        <f t="shared" si="5"/>
        <v>152892600</v>
      </c>
      <c r="I314" s="22">
        <f t="shared" si="6"/>
        <v>115401</v>
      </c>
      <c r="J314" s="23">
        <f t="shared" si="7"/>
        <v>0.9992457845</v>
      </c>
      <c r="K314" s="21">
        <f t="shared" si="8"/>
        <v>23080.2</v>
      </c>
      <c r="L314" s="24">
        <v>37033.92999999999</v>
      </c>
      <c r="M314" s="24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0" customHeight="1">
      <c r="A315" s="20">
        <v>546.0</v>
      </c>
      <c r="B315" s="20" t="s">
        <v>20</v>
      </c>
      <c r="C315" s="20" t="s">
        <v>149</v>
      </c>
      <c r="D315" s="1" t="s">
        <v>69</v>
      </c>
      <c r="E315" s="21">
        <v>1.69244E8</v>
      </c>
      <c r="F315" s="22">
        <v>1.650979E8</v>
      </c>
      <c r="G315" s="22">
        <v>4020100.0</v>
      </c>
      <c r="H315" s="22">
        <f t="shared" si="5"/>
        <v>169118000</v>
      </c>
      <c r="I315" s="22">
        <f t="shared" si="6"/>
        <v>126000</v>
      </c>
      <c r="J315" s="23">
        <f t="shared" si="7"/>
        <v>0.9992555128</v>
      </c>
      <c r="K315" s="21">
        <f t="shared" si="8"/>
        <v>25200</v>
      </c>
      <c r="L315" s="24">
        <v>12618.31</v>
      </c>
      <c r="M315" s="24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0" customHeight="1">
      <c r="A316" s="20">
        <v>546.0</v>
      </c>
      <c r="B316" s="20" t="s">
        <v>21</v>
      </c>
      <c r="C316" s="20" t="s">
        <v>149</v>
      </c>
      <c r="D316" s="1" t="s">
        <v>69</v>
      </c>
      <c r="E316" s="21">
        <v>1.033192E8</v>
      </c>
      <c r="F316" s="22">
        <v>9.91366E7</v>
      </c>
      <c r="G316" s="22">
        <v>4097100.0</v>
      </c>
      <c r="H316" s="22">
        <f t="shared" si="5"/>
        <v>103233700</v>
      </c>
      <c r="I316" s="22">
        <f t="shared" si="6"/>
        <v>85500</v>
      </c>
      <c r="J316" s="23">
        <f t="shared" si="7"/>
        <v>0.9991724675</v>
      </c>
      <c r="K316" s="21">
        <f t="shared" si="8"/>
        <v>17100</v>
      </c>
      <c r="L316" s="24">
        <v>35549.170000000006</v>
      </c>
      <c r="M316" s="24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0" customHeight="1">
      <c r="A317" s="20">
        <v>546.0</v>
      </c>
      <c r="B317" s="20" t="s">
        <v>22</v>
      </c>
      <c r="C317" s="20" t="s">
        <v>149</v>
      </c>
      <c r="D317" s="1" t="s">
        <v>69</v>
      </c>
      <c r="E317" s="21">
        <v>1.028572E8</v>
      </c>
      <c r="F317" s="22">
        <v>9.87743E7</v>
      </c>
      <c r="G317" s="22">
        <v>3991100.0</v>
      </c>
      <c r="H317" s="22">
        <f t="shared" si="5"/>
        <v>102765400</v>
      </c>
      <c r="I317" s="22">
        <f t="shared" si="6"/>
        <v>91800</v>
      </c>
      <c r="J317" s="23">
        <f t="shared" si="7"/>
        <v>0.9991075005</v>
      </c>
      <c r="K317" s="21">
        <f t="shared" si="8"/>
        <v>18360</v>
      </c>
      <c r="L317" s="24">
        <v>98974.52</v>
      </c>
      <c r="M317" s="24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0" customHeight="1">
      <c r="A318" s="20">
        <v>546.0</v>
      </c>
      <c r="B318" s="20" t="s">
        <v>23</v>
      </c>
      <c r="C318" s="20" t="s">
        <v>149</v>
      </c>
      <c r="D318" s="1" t="s">
        <v>69</v>
      </c>
      <c r="E318" s="21">
        <v>9.6662133E7</v>
      </c>
      <c r="F318" s="22">
        <v>9.3143433E7</v>
      </c>
      <c r="G318" s="22">
        <v>3393388.0</v>
      </c>
      <c r="H318" s="22">
        <f t="shared" si="5"/>
        <v>96536821</v>
      </c>
      <c r="I318" s="22">
        <f t="shared" si="6"/>
        <v>125312</v>
      </c>
      <c r="J318" s="23">
        <f t="shared" si="7"/>
        <v>0.9987036082</v>
      </c>
      <c r="K318" s="21">
        <f t="shared" si="8"/>
        <v>25062.4</v>
      </c>
      <c r="L318" s="24">
        <v>149612.0</v>
      </c>
      <c r="M318" s="24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0" customHeight="1">
      <c r="A319" s="20">
        <v>546.0</v>
      </c>
      <c r="B319" s="20" t="s">
        <v>24</v>
      </c>
      <c r="C319" s="20" t="s">
        <v>149</v>
      </c>
      <c r="D319" s="1" t="s">
        <v>69</v>
      </c>
      <c r="E319" s="21">
        <v>1.379004E8</v>
      </c>
      <c r="F319" s="22">
        <v>1.334724E8</v>
      </c>
      <c r="G319" s="22">
        <v>4308800.0</v>
      </c>
      <c r="H319" s="22">
        <f t="shared" si="5"/>
        <v>137781200</v>
      </c>
      <c r="I319" s="22">
        <f t="shared" si="6"/>
        <v>119200</v>
      </c>
      <c r="J319" s="23">
        <f t="shared" si="7"/>
        <v>0.999135608</v>
      </c>
      <c r="K319" s="21">
        <f t="shared" si="8"/>
        <v>23840</v>
      </c>
      <c r="L319" s="24">
        <v>42160.0</v>
      </c>
      <c r="M319" s="24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0" customHeight="1">
      <c r="A320" s="20">
        <v>546.0</v>
      </c>
      <c r="B320" s="20" t="s">
        <v>25</v>
      </c>
      <c r="C320" s="20" t="s">
        <v>149</v>
      </c>
      <c r="D320" s="1" t="s">
        <v>69</v>
      </c>
      <c r="E320" s="21">
        <v>1.58253E8</v>
      </c>
      <c r="F320" s="22">
        <v>1.533103E8</v>
      </c>
      <c r="G320" s="22">
        <v>4842400.0</v>
      </c>
      <c r="H320" s="22">
        <f t="shared" si="5"/>
        <v>158152700</v>
      </c>
      <c r="I320" s="22">
        <f t="shared" si="6"/>
        <v>100300</v>
      </c>
      <c r="J320" s="23">
        <f t="shared" si="7"/>
        <v>0.9993662047</v>
      </c>
      <c r="K320" s="21">
        <f t="shared" si="8"/>
        <v>20060</v>
      </c>
      <c r="L320" s="25">
        <v>13297.0</v>
      </c>
      <c r="M320" s="25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0" customHeight="1">
      <c r="A321" s="20">
        <v>546.0</v>
      </c>
      <c r="B321" s="20" t="s">
        <v>26</v>
      </c>
      <c r="C321" s="20" t="s">
        <v>149</v>
      </c>
      <c r="D321" s="1" t="s">
        <v>69</v>
      </c>
      <c r="E321" s="21">
        <v>2.09256624E8</v>
      </c>
      <c r="F321" s="22">
        <v>2.08938524E8</v>
      </c>
      <c r="G321" s="22">
        <v>213400.0</v>
      </c>
      <c r="H321" s="22">
        <f t="shared" si="5"/>
        <v>209151924</v>
      </c>
      <c r="I321" s="22">
        <f t="shared" si="6"/>
        <v>104700</v>
      </c>
      <c r="J321" s="23">
        <f t="shared" si="7"/>
        <v>0.9994996574</v>
      </c>
      <c r="K321" s="21">
        <f t="shared" si="8"/>
        <v>20940</v>
      </c>
      <c r="L321" s="24">
        <v>16249.36</v>
      </c>
      <c r="M321" s="24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0" customHeight="1">
      <c r="A322" s="20">
        <v>546.0</v>
      </c>
      <c r="B322" s="20" t="s">
        <v>27</v>
      </c>
      <c r="C322" s="20" t="s">
        <v>149</v>
      </c>
      <c r="D322" s="1" t="s">
        <v>69</v>
      </c>
      <c r="E322" s="22">
        <v>2.735623E8</v>
      </c>
      <c r="F322" s="22">
        <v>2.733994E8</v>
      </c>
      <c r="G322" s="22">
        <v>108000.0</v>
      </c>
      <c r="H322" s="22">
        <f t="shared" si="5"/>
        <v>273507400</v>
      </c>
      <c r="I322" s="22">
        <f t="shared" si="6"/>
        <v>54900</v>
      </c>
      <c r="J322" s="23">
        <f t="shared" si="7"/>
        <v>0.9997993145</v>
      </c>
      <c r="K322" s="21">
        <f t="shared" si="8"/>
        <v>10980</v>
      </c>
      <c r="L322" s="24">
        <v>43859.53</v>
      </c>
      <c r="M322" s="24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0" customHeight="1">
      <c r="A323" s="20">
        <v>548.0</v>
      </c>
      <c r="B323" s="20" t="s">
        <v>15</v>
      </c>
      <c r="C323" s="20" t="s">
        <v>149</v>
      </c>
      <c r="D323" s="1" t="s">
        <v>70</v>
      </c>
      <c r="E323" s="21">
        <v>978010.0</v>
      </c>
      <c r="F323" s="22">
        <v>912300.0</v>
      </c>
      <c r="G323" s="22">
        <v>65710.0</v>
      </c>
      <c r="H323" s="22">
        <f t="shared" si="5"/>
        <v>978010</v>
      </c>
      <c r="I323" s="22">
        <f t="shared" si="6"/>
        <v>0</v>
      </c>
      <c r="J323" s="23">
        <f t="shared" si="7"/>
        <v>1</v>
      </c>
      <c r="K323" s="21">
        <f t="shared" si="8"/>
        <v>0</v>
      </c>
      <c r="L323" s="24">
        <v>40639.12</v>
      </c>
      <c r="M323" s="24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0" customHeight="1">
      <c r="A324" s="20">
        <v>548.0</v>
      </c>
      <c r="B324" s="20" t="s">
        <v>20</v>
      </c>
      <c r="C324" s="20" t="s">
        <v>149</v>
      </c>
      <c r="D324" s="1" t="s">
        <v>70</v>
      </c>
      <c r="E324" s="21">
        <v>1602210.0</v>
      </c>
      <c r="F324" s="22">
        <v>1536500.0</v>
      </c>
      <c r="G324" s="22">
        <v>65710.0</v>
      </c>
      <c r="H324" s="22">
        <f t="shared" si="5"/>
        <v>1602210</v>
      </c>
      <c r="I324" s="22">
        <f t="shared" si="6"/>
        <v>0</v>
      </c>
      <c r="J324" s="23">
        <f t="shared" si="7"/>
        <v>1</v>
      </c>
      <c r="K324" s="21">
        <f t="shared" si="8"/>
        <v>0</v>
      </c>
      <c r="L324" s="24">
        <v>27202.81</v>
      </c>
      <c r="M324" s="24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0" customHeight="1">
      <c r="A325" s="20">
        <v>548.0</v>
      </c>
      <c r="B325" s="20" t="s">
        <v>21</v>
      </c>
      <c r="C325" s="20" t="s">
        <v>149</v>
      </c>
      <c r="D325" s="1" t="s">
        <v>70</v>
      </c>
      <c r="E325" s="21">
        <v>1633884.0</v>
      </c>
      <c r="F325" s="22">
        <v>1601800.0</v>
      </c>
      <c r="G325" s="22">
        <v>32084.0</v>
      </c>
      <c r="H325" s="22">
        <f t="shared" si="5"/>
        <v>1633884</v>
      </c>
      <c r="I325" s="22">
        <f t="shared" si="6"/>
        <v>0</v>
      </c>
      <c r="J325" s="23">
        <f t="shared" si="7"/>
        <v>1</v>
      </c>
      <c r="K325" s="21">
        <f t="shared" si="8"/>
        <v>0</v>
      </c>
      <c r="L325" s="24">
        <v>44489.200000000004</v>
      </c>
      <c r="M325" s="24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0" customHeight="1">
      <c r="A326" s="20">
        <v>548.0</v>
      </c>
      <c r="B326" s="20" t="s">
        <v>22</v>
      </c>
      <c r="C326" s="20" t="s">
        <v>149</v>
      </c>
      <c r="D326" s="1" t="s">
        <v>70</v>
      </c>
      <c r="E326" s="21">
        <v>1673716.0</v>
      </c>
      <c r="F326" s="22">
        <v>1617500.0</v>
      </c>
      <c r="G326" s="22">
        <v>56216.0</v>
      </c>
      <c r="H326" s="22">
        <f t="shared" si="5"/>
        <v>1673716</v>
      </c>
      <c r="I326" s="22">
        <f t="shared" si="6"/>
        <v>0</v>
      </c>
      <c r="J326" s="23">
        <f t="shared" si="7"/>
        <v>1</v>
      </c>
      <c r="K326" s="21">
        <f t="shared" si="8"/>
        <v>0</v>
      </c>
      <c r="L326" s="24">
        <v>32660.809999999998</v>
      </c>
      <c r="M326" s="24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0" customHeight="1">
      <c r="A327" s="20">
        <v>548.0</v>
      </c>
      <c r="B327" s="20" t="s">
        <v>23</v>
      </c>
      <c r="C327" s="20" t="s">
        <v>149</v>
      </c>
      <c r="D327" s="1" t="s">
        <v>70</v>
      </c>
      <c r="E327" s="21">
        <v>1569750.0</v>
      </c>
      <c r="F327" s="22">
        <v>1509700.0</v>
      </c>
      <c r="G327" s="22">
        <v>60050.0</v>
      </c>
      <c r="H327" s="22">
        <f t="shared" si="5"/>
        <v>1569750</v>
      </c>
      <c r="I327" s="22">
        <f t="shared" si="6"/>
        <v>0</v>
      </c>
      <c r="J327" s="23">
        <f t="shared" si="7"/>
        <v>1</v>
      </c>
      <c r="K327" s="21">
        <f t="shared" si="8"/>
        <v>0</v>
      </c>
      <c r="L327" s="24">
        <v>25101.0</v>
      </c>
      <c r="M327" s="24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0" customHeight="1">
      <c r="A328" s="20">
        <v>548.0</v>
      </c>
      <c r="B328" s="20" t="s">
        <v>24</v>
      </c>
      <c r="C328" s="20" t="s">
        <v>149</v>
      </c>
      <c r="D328" s="1" t="s">
        <v>70</v>
      </c>
      <c r="E328" s="21">
        <v>1758000.0</v>
      </c>
      <c r="F328" s="22">
        <v>1696000.0</v>
      </c>
      <c r="G328" s="22">
        <v>62000.0</v>
      </c>
      <c r="H328" s="22">
        <f t="shared" si="5"/>
        <v>1758000</v>
      </c>
      <c r="I328" s="22">
        <f t="shared" si="6"/>
        <v>0</v>
      </c>
      <c r="J328" s="23">
        <f t="shared" si="7"/>
        <v>1</v>
      </c>
      <c r="K328" s="21">
        <f t="shared" si="8"/>
        <v>0</v>
      </c>
      <c r="L328" s="24">
        <v>35727.0</v>
      </c>
      <c r="M328" s="24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0" customHeight="1">
      <c r="A329" s="20">
        <v>548.0</v>
      </c>
      <c r="B329" s="20" t="s">
        <v>25</v>
      </c>
      <c r="C329" s="20" t="s">
        <v>149</v>
      </c>
      <c r="D329" s="1" t="s">
        <v>70</v>
      </c>
      <c r="E329" s="21">
        <v>1760722.0</v>
      </c>
      <c r="F329" s="22">
        <v>1696235.0</v>
      </c>
      <c r="G329" s="22">
        <v>64487.0</v>
      </c>
      <c r="H329" s="22">
        <f t="shared" si="5"/>
        <v>1760722</v>
      </c>
      <c r="I329" s="22">
        <f t="shared" si="6"/>
        <v>0</v>
      </c>
      <c r="J329" s="23">
        <f t="shared" si="7"/>
        <v>1</v>
      </c>
      <c r="K329" s="21">
        <f t="shared" si="8"/>
        <v>0</v>
      </c>
      <c r="L329" s="25">
        <v>25303.0</v>
      </c>
      <c r="M329" s="25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0" customHeight="1">
      <c r="A330" s="20">
        <v>548.0</v>
      </c>
      <c r="B330" s="20" t="s">
        <v>26</v>
      </c>
      <c r="C330" s="20" t="s">
        <v>149</v>
      </c>
      <c r="D330" s="1" t="s">
        <v>70</v>
      </c>
      <c r="E330" s="21">
        <v>1940700.0</v>
      </c>
      <c r="F330" s="22">
        <v>1822000.0</v>
      </c>
      <c r="G330" s="22">
        <v>0.0</v>
      </c>
      <c r="H330" s="22">
        <f t="shared" si="5"/>
        <v>1822000</v>
      </c>
      <c r="I330" s="22">
        <f t="shared" si="6"/>
        <v>118700</v>
      </c>
      <c r="J330" s="23">
        <f t="shared" si="7"/>
        <v>0.9388365023</v>
      </c>
      <c r="K330" s="21">
        <f t="shared" si="8"/>
        <v>23740</v>
      </c>
      <c r="L330" s="24">
        <v>21966.660000000003</v>
      </c>
      <c r="M330" s="24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0" customHeight="1">
      <c r="A331" s="20">
        <v>548.0</v>
      </c>
      <c r="B331" s="20" t="s">
        <v>27</v>
      </c>
      <c r="C331" s="20" t="s">
        <v>149</v>
      </c>
      <c r="D331" s="1" t="s">
        <v>70</v>
      </c>
      <c r="E331" s="22">
        <v>2045800.0</v>
      </c>
      <c r="F331" s="22">
        <v>1885700.0</v>
      </c>
      <c r="G331" s="22">
        <v>0.0</v>
      </c>
      <c r="H331" s="22">
        <f t="shared" si="5"/>
        <v>1885700</v>
      </c>
      <c r="I331" s="22">
        <f t="shared" si="6"/>
        <v>160100</v>
      </c>
      <c r="J331" s="23">
        <f t="shared" si="7"/>
        <v>0.9217421058</v>
      </c>
      <c r="K331" s="21">
        <f t="shared" si="8"/>
        <v>32020</v>
      </c>
      <c r="L331" s="24">
        <v>41610.770000000004</v>
      </c>
      <c r="M331" s="24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0" customHeight="1">
      <c r="A332" s="20">
        <v>551.0</v>
      </c>
      <c r="B332" s="20" t="s">
        <v>15</v>
      </c>
      <c r="C332" s="20" t="s">
        <v>149</v>
      </c>
      <c r="D332" s="1" t="s">
        <v>71</v>
      </c>
      <c r="E332" s="21">
        <v>3.5785305E7</v>
      </c>
      <c r="F332" s="22">
        <v>2.904979E7</v>
      </c>
      <c r="G332" s="22">
        <v>5297265.0</v>
      </c>
      <c r="H332" s="22">
        <f t="shared" si="5"/>
        <v>34347055</v>
      </c>
      <c r="I332" s="22">
        <f t="shared" si="6"/>
        <v>1438250</v>
      </c>
      <c r="J332" s="23">
        <f t="shared" si="7"/>
        <v>0.9598089216</v>
      </c>
      <c r="K332" s="21">
        <f t="shared" si="8"/>
        <v>287650</v>
      </c>
      <c r="L332" s="24">
        <v>770952.67</v>
      </c>
      <c r="M332" s="24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0" customHeight="1">
      <c r="A333" s="20">
        <v>551.0</v>
      </c>
      <c r="B333" s="20" t="s">
        <v>20</v>
      </c>
      <c r="C333" s="20" t="s">
        <v>149</v>
      </c>
      <c r="D333" s="1" t="s">
        <v>71</v>
      </c>
      <c r="E333" s="21">
        <v>4.4629274E7</v>
      </c>
      <c r="F333" s="22">
        <v>3.6886029E7</v>
      </c>
      <c r="G333" s="22">
        <v>5609626.0</v>
      </c>
      <c r="H333" s="22">
        <f t="shared" si="5"/>
        <v>42495655</v>
      </c>
      <c r="I333" s="22">
        <f t="shared" si="6"/>
        <v>2133619</v>
      </c>
      <c r="J333" s="23">
        <f t="shared" si="7"/>
        <v>0.9521923883</v>
      </c>
      <c r="K333" s="21">
        <f t="shared" si="8"/>
        <v>426723.8</v>
      </c>
      <c r="L333" s="24">
        <v>432829.97</v>
      </c>
      <c r="M333" s="24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0" customHeight="1">
      <c r="A334" s="20">
        <v>551.0</v>
      </c>
      <c r="B334" s="20" t="s">
        <v>21</v>
      </c>
      <c r="C334" s="20" t="s">
        <v>149</v>
      </c>
      <c r="D334" s="1" t="s">
        <v>71</v>
      </c>
      <c r="E334" s="21">
        <v>4.0422659E7</v>
      </c>
      <c r="F334" s="22">
        <v>3.5251443E7</v>
      </c>
      <c r="G334" s="22">
        <v>3136751.0</v>
      </c>
      <c r="H334" s="22">
        <f t="shared" si="5"/>
        <v>38388194</v>
      </c>
      <c r="I334" s="22">
        <f t="shared" si="6"/>
        <v>2034465</v>
      </c>
      <c r="J334" s="23">
        <f t="shared" si="7"/>
        <v>0.9496701837</v>
      </c>
      <c r="K334" s="21">
        <f t="shared" si="8"/>
        <v>406893</v>
      </c>
      <c r="L334" s="24">
        <v>362197.38</v>
      </c>
      <c r="M334" s="24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0" customHeight="1">
      <c r="A335" s="20">
        <v>551.0</v>
      </c>
      <c r="B335" s="20" t="s">
        <v>22</v>
      </c>
      <c r="C335" s="20" t="s">
        <v>149</v>
      </c>
      <c r="D335" s="1" t="s">
        <v>71</v>
      </c>
      <c r="E335" s="21">
        <v>8.0048168E7</v>
      </c>
      <c r="F335" s="22">
        <v>6.9217202E7</v>
      </c>
      <c r="G335" s="22">
        <v>3288464.0</v>
      </c>
      <c r="H335" s="22">
        <f t="shared" si="5"/>
        <v>72505666</v>
      </c>
      <c r="I335" s="22">
        <f t="shared" si="6"/>
        <v>7542502</v>
      </c>
      <c r="J335" s="23">
        <f t="shared" si="7"/>
        <v>0.9057754576</v>
      </c>
      <c r="K335" s="21">
        <f t="shared" si="8"/>
        <v>1508500.4</v>
      </c>
      <c r="L335" s="24">
        <v>325251.83999999997</v>
      </c>
      <c r="M335" s="24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0" customHeight="1">
      <c r="A336" s="20">
        <v>551.0</v>
      </c>
      <c r="B336" s="20" t="s">
        <v>23</v>
      </c>
      <c r="C336" s="20" t="s">
        <v>149</v>
      </c>
      <c r="D336" s="1" t="s">
        <v>71</v>
      </c>
      <c r="E336" s="21">
        <v>1.29320281E8</v>
      </c>
      <c r="F336" s="22">
        <v>1.14904868E8</v>
      </c>
      <c r="G336" s="22">
        <v>5213545.0</v>
      </c>
      <c r="H336" s="22">
        <f t="shared" si="5"/>
        <v>120118413</v>
      </c>
      <c r="I336" s="22">
        <f t="shared" si="6"/>
        <v>9201868</v>
      </c>
      <c r="J336" s="23">
        <f t="shared" si="7"/>
        <v>0.928844355</v>
      </c>
      <c r="K336" s="21">
        <f t="shared" si="8"/>
        <v>1840373.6</v>
      </c>
      <c r="L336" s="24">
        <v>630759.0</v>
      </c>
      <c r="M336" s="24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0" customHeight="1">
      <c r="A337" s="20">
        <v>551.0</v>
      </c>
      <c r="B337" s="20" t="s">
        <v>24</v>
      </c>
      <c r="C337" s="20" t="s">
        <v>149</v>
      </c>
      <c r="D337" s="1" t="s">
        <v>71</v>
      </c>
      <c r="E337" s="21">
        <v>4.766326E7</v>
      </c>
      <c r="F337" s="22">
        <v>3.3807001E7</v>
      </c>
      <c r="G337" s="22">
        <v>5085856.0</v>
      </c>
      <c r="H337" s="22">
        <f t="shared" si="5"/>
        <v>38892857</v>
      </c>
      <c r="I337" s="22">
        <f t="shared" si="6"/>
        <v>8770403</v>
      </c>
      <c r="J337" s="23">
        <f t="shared" si="7"/>
        <v>0.8159923807</v>
      </c>
      <c r="K337" s="21">
        <f t="shared" si="8"/>
        <v>1754080.6</v>
      </c>
      <c r="L337" s="24">
        <v>714433.0</v>
      </c>
      <c r="M337" s="24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0" customHeight="1">
      <c r="A338" s="20">
        <v>551.0</v>
      </c>
      <c r="B338" s="20" t="s">
        <v>25</v>
      </c>
      <c r="C338" s="20" t="s">
        <v>149</v>
      </c>
      <c r="D338" s="1" t="s">
        <v>71</v>
      </c>
      <c r="E338" s="21">
        <v>5.3894535E7</v>
      </c>
      <c r="F338" s="22">
        <v>3.7866974E7</v>
      </c>
      <c r="G338" s="22">
        <v>1.2113722E7</v>
      </c>
      <c r="H338" s="22">
        <f t="shared" si="5"/>
        <v>49980696</v>
      </c>
      <c r="I338" s="22">
        <f t="shared" si="6"/>
        <v>3913839</v>
      </c>
      <c r="J338" s="23">
        <f t="shared" si="7"/>
        <v>0.9273796685</v>
      </c>
      <c r="K338" s="21">
        <f t="shared" si="8"/>
        <v>782767.8</v>
      </c>
      <c r="L338" s="25">
        <v>322726.0</v>
      </c>
      <c r="M338" s="25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0" customHeight="1">
      <c r="A339" s="20">
        <v>551.0</v>
      </c>
      <c r="B339" s="20" t="s">
        <v>26</v>
      </c>
      <c r="C339" s="20" t="s">
        <v>149</v>
      </c>
      <c r="D339" s="1" t="s">
        <v>71</v>
      </c>
      <c r="E339" s="21">
        <v>5.2448103E7</v>
      </c>
      <c r="F339" s="22">
        <v>3.9869115E7</v>
      </c>
      <c r="G339" s="22">
        <v>8745050.0</v>
      </c>
      <c r="H339" s="22">
        <f t="shared" si="5"/>
        <v>48614165</v>
      </c>
      <c r="I339" s="22">
        <f t="shared" si="6"/>
        <v>3833938</v>
      </c>
      <c r="J339" s="23">
        <f t="shared" si="7"/>
        <v>0.9269003495</v>
      </c>
      <c r="K339" s="21">
        <f t="shared" si="8"/>
        <v>766787.6</v>
      </c>
      <c r="L339" s="24">
        <v>795718.8099999999</v>
      </c>
      <c r="M339" s="24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0" customHeight="1">
      <c r="A340" s="20">
        <v>551.0</v>
      </c>
      <c r="B340" s="20" t="s">
        <v>27</v>
      </c>
      <c r="C340" s="20" t="s">
        <v>149</v>
      </c>
      <c r="D340" s="1" t="s">
        <v>71</v>
      </c>
      <c r="E340" s="22">
        <v>5.3479374E7</v>
      </c>
      <c r="F340" s="22">
        <v>4.004354E7</v>
      </c>
      <c r="G340" s="22">
        <v>9623697.0</v>
      </c>
      <c r="H340" s="22">
        <f t="shared" si="5"/>
        <v>49667237</v>
      </c>
      <c r="I340" s="22">
        <f t="shared" si="6"/>
        <v>3812137</v>
      </c>
      <c r="J340" s="23">
        <f t="shared" si="7"/>
        <v>0.9287176211</v>
      </c>
      <c r="K340" s="21">
        <f t="shared" si="8"/>
        <v>762427.4</v>
      </c>
      <c r="L340" s="24">
        <v>783223.64</v>
      </c>
      <c r="M340" s="24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0" customHeight="1">
      <c r="A341" s="20">
        <v>557.0</v>
      </c>
      <c r="B341" s="20" t="s">
        <v>15</v>
      </c>
      <c r="C341" s="20" t="s">
        <v>149</v>
      </c>
      <c r="D341" s="1" t="s">
        <v>72</v>
      </c>
      <c r="E341" s="21">
        <v>2.83417991E8</v>
      </c>
      <c r="F341" s="22">
        <v>1.73577436E8</v>
      </c>
      <c r="G341" s="22">
        <v>3.9714539E7</v>
      </c>
      <c r="H341" s="22">
        <f t="shared" si="5"/>
        <v>213291975</v>
      </c>
      <c r="I341" s="22">
        <f t="shared" si="6"/>
        <v>70126016</v>
      </c>
      <c r="J341" s="23">
        <f t="shared" si="7"/>
        <v>0.7525703441</v>
      </c>
      <c r="K341" s="21">
        <f t="shared" si="8"/>
        <v>14025203.2</v>
      </c>
      <c r="L341" s="24">
        <v>2.442445155E7</v>
      </c>
      <c r="M341" s="24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0" customHeight="1">
      <c r="A342" s="20">
        <v>557.0</v>
      </c>
      <c r="B342" s="20" t="s">
        <v>20</v>
      </c>
      <c r="C342" s="20" t="s">
        <v>149</v>
      </c>
      <c r="D342" s="1" t="s">
        <v>72</v>
      </c>
      <c r="E342" s="21">
        <v>2.95455696E8</v>
      </c>
      <c r="F342" s="22">
        <v>1.77930769E8</v>
      </c>
      <c r="G342" s="22">
        <v>5.9521849E7</v>
      </c>
      <c r="H342" s="22">
        <f t="shared" si="5"/>
        <v>237452618</v>
      </c>
      <c r="I342" s="22">
        <f t="shared" si="6"/>
        <v>58003078</v>
      </c>
      <c r="J342" s="23">
        <f t="shared" si="7"/>
        <v>0.8036826543</v>
      </c>
      <c r="K342" s="21">
        <f t="shared" si="8"/>
        <v>11600615.6</v>
      </c>
      <c r="L342" s="24">
        <v>3.8609755660000004E7</v>
      </c>
      <c r="M342" s="24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0" customHeight="1">
      <c r="A343" s="20">
        <v>557.0</v>
      </c>
      <c r="B343" s="20" t="s">
        <v>21</v>
      </c>
      <c r="C343" s="20" t="s">
        <v>149</v>
      </c>
      <c r="D343" s="1" t="s">
        <v>72</v>
      </c>
      <c r="E343" s="21">
        <v>3.10579004E8</v>
      </c>
      <c r="F343" s="22">
        <v>1.84143457E8</v>
      </c>
      <c r="G343" s="22">
        <v>6.9203244E7</v>
      </c>
      <c r="H343" s="22">
        <f t="shared" si="5"/>
        <v>253346701</v>
      </c>
      <c r="I343" s="22">
        <f t="shared" si="6"/>
        <v>57232303</v>
      </c>
      <c r="J343" s="23">
        <f t="shared" si="7"/>
        <v>0.8157238504</v>
      </c>
      <c r="K343" s="21">
        <f t="shared" si="8"/>
        <v>11446460.6</v>
      </c>
      <c r="L343" s="24">
        <v>6.089784145E7</v>
      </c>
      <c r="M343" s="24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0" customHeight="1">
      <c r="A344" s="20">
        <v>557.0</v>
      </c>
      <c r="B344" s="20" t="s">
        <v>22</v>
      </c>
      <c r="C344" s="20" t="s">
        <v>149</v>
      </c>
      <c r="D344" s="1" t="s">
        <v>72</v>
      </c>
      <c r="E344" s="21">
        <v>3.218066E8</v>
      </c>
      <c r="F344" s="22">
        <v>1.399022E8</v>
      </c>
      <c r="G344" s="22">
        <v>0.0</v>
      </c>
      <c r="H344" s="22">
        <f t="shared" si="5"/>
        <v>139902200</v>
      </c>
      <c r="I344" s="22">
        <f t="shared" si="6"/>
        <v>181904400</v>
      </c>
      <c r="J344" s="23">
        <f t="shared" si="7"/>
        <v>0.434739996</v>
      </c>
      <c r="K344" s="21">
        <f t="shared" si="8"/>
        <v>36380880</v>
      </c>
      <c r="L344" s="24">
        <v>6.218321459E7</v>
      </c>
      <c r="M344" s="24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0" customHeight="1">
      <c r="A345" s="20">
        <v>557.0</v>
      </c>
      <c r="B345" s="20" t="s">
        <v>23</v>
      </c>
      <c r="C345" s="20" t="s">
        <v>149</v>
      </c>
      <c r="D345" s="1" t="s">
        <v>72</v>
      </c>
      <c r="E345" s="21">
        <v>3.36261048E8</v>
      </c>
      <c r="F345" s="22">
        <v>1.38691481E8</v>
      </c>
      <c r="G345" s="22">
        <v>0.0</v>
      </c>
      <c r="H345" s="22">
        <f t="shared" si="5"/>
        <v>138691481</v>
      </c>
      <c r="I345" s="22">
        <f t="shared" si="6"/>
        <v>197569567</v>
      </c>
      <c r="J345" s="23">
        <f t="shared" si="7"/>
        <v>0.4124518193</v>
      </c>
      <c r="K345" s="21">
        <f t="shared" si="8"/>
        <v>39513913.4</v>
      </c>
      <c r="L345" s="24">
        <v>5.7511459E7</v>
      </c>
      <c r="M345" s="24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0" customHeight="1">
      <c r="A346" s="20">
        <v>557.0</v>
      </c>
      <c r="B346" s="20" t="s">
        <v>24</v>
      </c>
      <c r="C346" s="20" t="s">
        <v>149</v>
      </c>
      <c r="D346" s="1" t="s">
        <v>72</v>
      </c>
      <c r="E346" s="21">
        <v>3.55000577E8</v>
      </c>
      <c r="F346" s="22">
        <v>1.87607533E8</v>
      </c>
      <c r="G346" s="22">
        <v>0.0</v>
      </c>
      <c r="H346" s="22">
        <f t="shared" si="5"/>
        <v>187607533</v>
      </c>
      <c r="I346" s="22">
        <f t="shared" si="6"/>
        <v>167393044</v>
      </c>
      <c r="J346" s="23">
        <f t="shared" si="7"/>
        <v>0.528471065</v>
      </c>
      <c r="K346" s="21">
        <f t="shared" si="8"/>
        <v>33478608.8</v>
      </c>
      <c r="L346" s="24">
        <v>1.04867311E8</v>
      </c>
      <c r="M346" s="24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0" customHeight="1">
      <c r="A347" s="20">
        <v>557.0</v>
      </c>
      <c r="B347" s="20" t="s">
        <v>25</v>
      </c>
      <c r="C347" s="20" t="s">
        <v>149</v>
      </c>
      <c r="D347" s="1" t="s">
        <v>72</v>
      </c>
      <c r="E347" s="21">
        <v>3.65373539E8</v>
      </c>
      <c r="F347" s="22">
        <v>1.87500358E8</v>
      </c>
      <c r="G347" s="22">
        <v>0.0</v>
      </c>
      <c r="H347" s="22">
        <f t="shared" si="5"/>
        <v>187500358</v>
      </c>
      <c r="I347" s="22">
        <f t="shared" si="6"/>
        <v>177873181</v>
      </c>
      <c r="J347" s="23">
        <f t="shared" si="7"/>
        <v>0.5131744311</v>
      </c>
      <c r="K347" s="21">
        <f t="shared" si="8"/>
        <v>35574636.2</v>
      </c>
      <c r="L347" s="25">
        <v>1.08691415E8</v>
      </c>
      <c r="M347" s="25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0" customHeight="1">
      <c r="A348" s="20">
        <v>557.0</v>
      </c>
      <c r="B348" s="20" t="s">
        <v>26</v>
      </c>
      <c r="C348" s="20" t="s">
        <v>149</v>
      </c>
      <c r="D348" s="1" t="s">
        <v>72</v>
      </c>
      <c r="E348" s="21">
        <v>3.82552532E8</v>
      </c>
      <c r="F348" s="22">
        <v>1.92472164E8</v>
      </c>
      <c r="G348" s="22">
        <v>0.0</v>
      </c>
      <c r="H348" s="22">
        <f t="shared" si="5"/>
        <v>192472164</v>
      </c>
      <c r="I348" s="22">
        <f t="shared" si="6"/>
        <v>190080368</v>
      </c>
      <c r="J348" s="23">
        <f t="shared" si="7"/>
        <v>0.5031261014</v>
      </c>
      <c r="K348" s="21">
        <f t="shared" si="8"/>
        <v>38016073.6</v>
      </c>
      <c r="L348" s="24">
        <v>1.0665612078999999E8</v>
      </c>
      <c r="M348" s="24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8.0" customHeight="1">
      <c r="A349" s="20">
        <v>557.0</v>
      </c>
      <c r="B349" s="20" t="s">
        <v>27</v>
      </c>
      <c r="C349" s="20" t="s">
        <v>149</v>
      </c>
      <c r="D349" s="1" t="s">
        <v>72</v>
      </c>
      <c r="E349" s="22">
        <v>3.81710443E8</v>
      </c>
      <c r="F349" s="22">
        <v>1.98871029E8</v>
      </c>
      <c r="G349" s="22">
        <v>0.0</v>
      </c>
      <c r="H349" s="22">
        <f t="shared" si="5"/>
        <v>198871029</v>
      </c>
      <c r="I349" s="22">
        <f t="shared" si="6"/>
        <v>182839414</v>
      </c>
      <c r="J349" s="23">
        <f t="shared" si="7"/>
        <v>0.5209997071</v>
      </c>
      <c r="K349" s="21">
        <f t="shared" si="8"/>
        <v>36567882.8</v>
      </c>
      <c r="L349" s="24">
        <v>1.0147194032000001E8</v>
      </c>
      <c r="M349" s="24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8.0" customHeight="1">
      <c r="A350" s="20">
        <v>563.0</v>
      </c>
      <c r="B350" s="20" t="s">
        <v>15</v>
      </c>
      <c r="C350" s="20" t="s">
        <v>149</v>
      </c>
      <c r="D350" s="1" t="s">
        <v>73</v>
      </c>
      <c r="E350" s="21">
        <v>2.47321E7</v>
      </c>
      <c r="F350" s="22">
        <v>2.15405E7</v>
      </c>
      <c r="G350" s="22">
        <v>3117470.0</v>
      </c>
      <c r="H350" s="22">
        <f t="shared" si="5"/>
        <v>24657970</v>
      </c>
      <c r="I350" s="22">
        <f t="shared" si="6"/>
        <v>74130</v>
      </c>
      <c r="J350" s="23">
        <f t="shared" si="7"/>
        <v>0.9970026807</v>
      </c>
      <c r="K350" s="21">
        <f t="shared" si="8"/>
        <v>14826</v>
      </c>
      <c r="L350" s="24">
        <v>51491.89</v>
      </c>
      <c r="M350" s="24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0" customHeight="1">
      <c r="A351" s="20">
        <v>563.0</v>
      </c>
      <c r="B351" s="20" t="s">
        <v>20</v>
      </c>
      <c r="C351" s="20" t="s">
        <v>149</v>
      </c>
      <c r="D351" s="1" t="s">
        <v>73</v>
      </c>
      <c r="E351" s="21">
        <v>2.65521E7</v>
      </c>
      <c r="F351" s="22">
        <v>2.34434E7</v>
      </c>
      <c r="G351" s="22">
        <v>3061350.0</v>
      </c>
      <c r="H351" s="22">
        <f t="shared" si="5"/>
        <v>26504750</v>
      </c>
      <c r="I351" s="22">
        <f t="shared" si="6"/>
        <v>47350</v>
      </c>
      <c r="J351" s="23">
        <f t="shared" si="7"/>
        <v>0.9982167136</v>
      </c>
      <c r="K351" s="21">
        <f t="shared" si="8"/>
        <v>9470</v>
      </c>
      <c r="L351" s="24">
        <v>40104.49</v>
      </c>
      <c r="M351" s="24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0" customHeight="1">
      <c r="A352" s="20">
        <v>563.0</v>
      </c>
      <c r="B352" s="20" t="s">
        <v>21</v>
      </c>
      <c r="C352" s="20" t="s">
        <v>149</v>
      </c>
      <c r="D352" s="1" t="s">
        <v>73</v>
      </c>
      <c r="E352" s="21">
        <v>2.75726E7</v>
      </c>
      <c r="F352" s="22">
        <v>2.46287E7</v>
      </c>
      <c r="G352" s="22">
        <v>2890500.0</v>
      </c>
      <c r="H352" s="22">
        <f t="shared" si="5"/>
        <v>27519200</v>
      </c>
      <c r="I352" s="22">
        <f t="shared" si="6"/>
        <v>53400</v>
      </c>
      <c r="J352" s="23">
        <f t="shared" si="7"/>
        <v>0.9980632947</v>
      </c>
      <c r="K352" s="21">
        <f t="shared" si="8"/>
        <v>10680</v>
      </c>
      <c r="L352" s="24">
        <v>41215.74</v>
      </c>
      <c r="M352" s="24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0" customHeight="1">
      <c r="A353" s="20">
        <v>563.0</v>
      </c>
      <c r="B353" s="20" t="s">
        <v>22</v>
      </c>
      <c r="C353" s="20" t="s">
        <v>149</v>
      </c>
      <c r="D353" s="1" t="s">
        <v>73</v>
      </c>
      <c r="E353" s="21">
        <v>2.8773E7</v>
      </c>
      <c r="F353" s="22">
        <v>2.57584E7</v>
      </c>
      <c r="G353" s="22">
        <v>2961000.0</v>
      </c>
      <c r="H353" s="22">
        <f t="shared" si="5"/>
        <v>28719400</v>
      </c>
      <c r="I353" s="22">
        <f t="shared" si="6"/>
        <v>53600</v>
      </c>
      <c r="J353" s="23">
        <f t="shared" si="7"/>
        <v>0.9981371425</v>
      </c>
      <c r="K353" s="21">
        <f t="shared" si="8"/>
        <v>10720</v>
      </c>
      <c r="L353" s="24">
        <v>4487.81</v>
      </c>
      <c r="M353" s="24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0" customHeight="1">
      <c r="A354" s="20">
        <v>563.0</v>
      </c>
      <c r="B354" s="20" t="s">
        <v>23</v>
      </c>
      <c r="C354" s="20" t="s">
        <v>149</v>
      </c>
      <c r="D354" s="1" t="s">
        <v>73</v>
      </c>
      <c r="E354" s="21">
        <v>2.90389E7</v>
      </c>
      <c r="F354" s="22">
        <v>2.59022E7</v>
      </c>
      <c r="G354" s="22">
        <v>3086700.0</v>
      </c>
      <c r="H354" s="22">
        <f t="shared" si="5"/>
        <v>28988900</v>
      </c>
      <c r="I354" s="22">
        <f t="shared" si="6"/>
        <v>50000</v>
      </c>
      <c r="J354" s="23">
        <f t="shared" si="7"/>
        <v>0.9982781717</v>
      </c>
      <c r="K354" s="21">
        <f t="shared" si="8"/>
        <v>10000</v>
      </c>
      <c r="L354" s="24">
        <v>48360.0</v>
      </c>
      <c r="M354" s="24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0" customHeight="1">
      <c r="A355" s="20">
        <v>563.0</v>
      </c>
      <c r="B355" s="20" t="s">
        <v>24</v>
      </c>
      <c r="C355" s="20" t="s">
        <v>149</v>
      </c>
      <c r="D355" s="1" t="s">
        <v>73</v>
      </c>
      <c r="E355" s="21">
        <v>3.05828E7</v>
      </c>
      <c r="F355" s="22">
        <v>2.48693E7</v>
      </c>
      <c r="G355" s="22">
        <v>5664600.0</v>
      </c>
      <c r="H355" s="22">
        <f t="shared" si="5"/>
        <v>30533900</v>
      </c>
      <c r="I355" s="22">
        <f t="shared" si="6"/>
        <v>48900</v>
      </c>
      <c r="J355" s="23">
        <f t="shared" si="7"/>
        <v>0.998401062</v>
      </c>
      <c r="K355" s="21">
        <f t="shared" si="8"/>
        <v>9780</v>
      </c>
      <c r="L355" s="24">
        <v>45991.0</v>
      </c>
      <c r="M355" s="24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0" customHeight="1">
      <c r="A356" s="20">
        <v>563.0</v>
      </c>
      <c r="B356" s="20" t="s">
        <v>25</v>
      </c>
      <c r="C356" s="20" t="s">
        <v>149</v>
      </c>
      <c r="D356" s="1" t="s">
        <v>73</v>
      </c>
      <c r="E356" s="21">
        <v>3.05059E7</v>
      </c>
      <c r="F356" s="22">
        <v>2.4577E7</v>
      </c>
      <c r="G356" s="22">
        <v>5893000.0</v>
      </c>
      <c r="H356" s="22">
        <f t="shared" si="5"/>
        <v>30470000</v>
      </c>
      <c r="I356" s="22">
        <f t="shared" si="6"/>
        <v>35900</v>
      </c>
      <c r="J356" s="23">
        <f t="shared" si="7"/>
        <v>0.9988231785</v>
      </c>
      <c r="K356" s="21">
        <f t="shared" si="8"/>
        <v>7180</v>
      </c>
      <c r="L356" s="25">
        <v>179100.0</v>
      </c>
      <c r="M356" s="25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0" customHeight="1">
      <c r="A357" s="20">
        <v>563.0</v>
      </c>
      <c r="B357" s="20" t="s">
        <v>26</v>
      </c>
      <c r="C357" s="20" t="s">
        <v>149</v>
      </c>
      <c r="D357" s="1" t="s">
        <v>73</v>
      </c>
      <c r="E357" s="21">
        <v>3.04996E7</v>
      </c>
      <c r="F357" s="22">
        <v>2.56703E7</v>
      </c>
      <c r="G357" s="22">
        <v>4790300.0</v>
      </c>
      <c r="H357" s="22">
        <f t="shared" si="5"/>
        <v>30460600</v>
      </c>
      <c r="I357" s="22">
        <f t="shared" si="6"/>
        <v>39000</v>
      </c>
      <c r="J357" s="23">
        <f t="shared" si="7"/>
        <v>0.9987212947</v>
      </c>
      <c r="K357" s="21">
        <f t="shared" si="8"/>
        <v>7800</v>
      </c>
      <c r="L357" s="24">
        <v>42460.810000000005</v>
      </c>
      <c r="M357" s="24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0" customHeight="1">
      <c r="A358" s="20">
        <v>563.0</v>
      </c>
      <c r="B358" s="20" t="s">
        <v>27</v>
      </c>
      <c r="C358" s="20" t="s">
        <v>149</v>
      </c>
      <c r="D358" s="1" t="s">
        <v>73</v>
      </c>
      <c r="E358" s="22">
        <v>2.88724E7</v>
      </c>
      <c r="F358" s="22">
        <v>2.50184E7</v>
      </c>
      <c r="G358" s="22">
        <v>3768300.0</v>
      </c>
      <c r="H358" s="22">
        <f t="shared" si="5"/>
        <v>28786700</v>
      </c>
      <c r="I358" s="22">
        <f t="shared" si="6"/>
        <v>85700</v>
      </c>
      <c r="J358" s="23">
        <f t="shared" si="7"/>
        <v>0.9970317674</v>
      </c>
      <c r="K358" s="21">
        <f t="shared" si="8"/>
        <v>17140</v>
      </c>
      <c r="L358" s="24">
        <v>174116.62</v>
      </c>
      <c r="M358" s="24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0" customHeight="1">
      <c r="A359" s="20">
        <v>565.0</v>
      </c>
      <c r="B359" s="20" t="s">
        <v>15</v>
      </c>
      <c r="C359" s="20" t="s">
        <v>149</v>
      </c>
      <c r="D359" s="1" t="s">
        <v>74</v>
      </c>
      <c r="E359" s="21">
        <v>1.678904E8</v>
      </c>
      <c r="F359" s="22">
        <v>1.289994E8</v>
      </c>
      <c r="G359" s="22">
        <v>3.8891E7</v>
      </c>
      <c r="H359" s="22">
        <f t="shared" si="5"/>
        <v>167890400</v>
      </c>
      <c r="I359" s="22">
        <f t="shared" si="6"/>
        <v>0</v>
      </c>
      <c r="J359" s="23">
        <f t="shared" si="7"/>
        <v>1</v>
      </c>
      <c r="K359" s="21">
        <f t="shared" si="8"/>
        <v>0</v>
      </c>
      <c r="L359" s="24">
        <v>2030952.46</v>
      </c>
      <c r="M359" s="24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0" customHeight="1">
      <c r="A360" s="20">
        <v>565.0</v>
      </c>
      <c r="B360" s="20" t="s">
        <v>20</v>
      </c>
      <c r="C360" s="20" t="s">
        <v>149</v>
      </c>
      <c r="D360" s="1" t="s">
        <v>74</v>
      </c>
      <c r="E360" s="21">
        <v>1.72423E8</v>
      </c>
      <c r="F360" s="22">
        <v>1.35255E8</v>
      </c>
      <c r="G360" s="22">
        <v>3.7168E7</v>
      </c>
      <c r="H360" s="22">
        <f t="shared" si="5"/>
        <v>172423000</v>
      </c>
      <c r="I360" s="22">
        <f t="shared" si="6"/>
        <v>0</v>
      </c>
      <c r="J360" s="23">
        <f t="shared" si="7"/>
        <v>1</v>
      </c>
      <c r="K360" s="21">
        <f t="shared" si="8"/>
        <v>0</v>
      </c>
      <c r="L360" s="24">
        <v>1011886.3800000001</v>
      </c>
      <c r="M360" s="24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0" customHeight="1">
      <c r="A361" s="20">
        <v>565.0</v>
      </c>
      <c r="B361" s="20" t="s">
        <v>21</v>
      </c>
      <c r="C361" s="20" t="s">
        <v>149</v>
      </c>
      <c r="D361" s="1" t="s">
        <v>74</v>
      </c>
      <c r="E361" s="21">
        <v>1.70319E8</v>
      </c>
      <c r="F361" s="22">
        <v>1.32156E8</v>
      </c>
      <c r="G361" s="22">
        <v>3.81197E7</v>
      </c>
      <c r="H361" s="22">
        <f t="shared" si="5"/>
        <v>170275700</v>
      </c>
      <c r="I361" s="22">
        <f t="shared" si="6"/>
        <v>43300</v>
      </c>
      <c r="J361" s="23">
        <f t="shared" si="7"/>
        <v>0.9997457712</v>
      </c>
      <c r="K361" s="21">
        <f t="shared" si="8"/>
        <v>8660</v>
      </c>
      <c r="L361" s="24">
        <v>1322964.8100000003</v>
      </c>
      <c r="M361" s="24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0" customHeight="1">
      <c r="A362" s="20">
        <v>565.0</v>
      </c>
      <c r="B362" s="20" t="s">
        <v>22</v>
      </c>
      <c r="C362" s="20" t="s">
        <v>149</v>
      </c>
      <c r="D362" s="1" t="s">
        <v>74</v>
      </c>
      <c r="E362" s="21">
        <v>1.615802E8</v>
      </c>
      <c r="F362" s="22">
        <v>1.189876E8</v>
      </c>
      <c r="G362" s="22">
        <v>4.25388E7</v>
      </c>
      <c r="H362" s="22">
        <f t="shared" si="5"/>
        <v>161526400</v>
      </c>
      <c r="I362" s="22">
        <f t="shared" si="6"/>
        <v>53800</v>
      </c>
      <c r="J362" s="23">
        <f t="shared" si="7"/>
        <v>0.9996670384</v>
      </c>
      <c r="K362" s="21">
        <f t="shared" si="8"/>
        <v>10760</v>
      </c>
      <c r="L362" s="24">
        <v>1717080.6199999999</v>
      </c>
      <c r="M362" s="24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0" customHeight="1">
      <c r="A363" s="20">
        <v>565.0</v>
      </c>
      <c r="B363" s="20" t="s">
        <v>23</v>
      </c>
      <c r="C363" s="20" t="s">
        <v>149</v>
      </c>
      <c r="D363" s="1" t="s">
        <v>74</v>
      </c>
      <c r="E363" s="21">
        <v>1.546412E8</v>
      </c>
      <c r="F363" s="22">
        <v>1.153366E8</v>
      </c>
      <c r="G363" s="22">
        <v>3.92504E7</v>
      </c>
      <c r="H363" s="22">
        <f t="shared" si="5"/>
        <v>154587000</v>
      </c>
      <c r="I363" s="22">
        <f t="shared" si="6"/>
        <v>54200</v>
      </c>
      <c r="J363" s="23">
        <f t="shared" si="7"/>
        <v>0.9996495113</v>
      </c>
      <c r="K363" s="21">
        <f t="shared" si="8"/>
        <v>10840</v>
      </c>
      <c r="L363" s="24">
        <v>1083156.0</v>
      </c>
      <c r="M363" s="24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0" customHeight="1">
      <c r="A364" s="20">
        <v>565.0</v>
      </c>
      <c r="B364" s="20" t="s">
        <v>24</v>
      </c>
      <c r="C364" s="20" t="s">
        <v>149</v>
      </c>
      <c r="D364" s="1" t="s">
        <v>74</v>
      </c>
      <c r="E364" s="21">
        <v>1.570372E8</v>
      </c>
      <c r="F364" s="22">
        <v>1.187829E8</v>
      </c>
      <c r="G364" s="22">
        <v>3.81991E7</v>
      </c>
      <c r="H364" s="22">
        <f t="shared" si="5"/>
        <v>156982000</v>
      </c>
      <c r="I364" s="22">
        <f t="shared" si="6"/>
        <v>55200</v>
      </c>
      <c r="J364" s="23">
        <f t="shared" si="7"/>
        <v>0.9996484909</v>
      </c>
      <c r="K364" s="21">
        <f t="shared" si="8"/>
        <v>11040</v>
      </c>
      <c r="L364" s="24">
        <v>1709048.0</v>
      </c>
      <c r="M364" s="24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0" customHeight="1">
      <c r="A365" s="20">
        <v>565.0</v>
      </c>
      <c r="B365" s="20" t="s">
        <v>25</v>
      </c>
      <c r="C365" s="20" t="s">
        <v>149</v>
      </c>
      <c r="D365" s="1" t="s">
        <v>74</v>
      </c>
      <c r="E365" s="22">
        <v>1.542889E8</v>
      </c>
      <c r="F365" s="22">
        <v>1.18808E8</v>
      </c>
      <c r="G365" s="22">
        <v>3.54295E7</v>
      </c>
      <c r="H365" s="22">
        <f t="shared" si="5"/>
        <v>154237500</v>
      </c>
      <c r="I365" s="22">
        <f t="shared" si="6"/>
        <v>51400</v>
      </c>
      <c r="J365" s="23">
        <f t="shared" si="7"/>
        <v>0.9996668587</v>
      </c>
      <c r="K365" s="21">
        <f t="shared" si="8"/>
        <v>10280</v>
      </c>
      <c r="L365" s="25">
        <v>1361473.0</v>
      </c>
      <c r="M365" s="25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0" customHeight="1">
      <c r="A366" s="20">
        <v>565.0</v>
      </c>
      <c r="B366" s="20" t="s">
        <v>26</v>
      </c>
      <c r="C366" s="20" t="s">
        <v>149</v>
      </c>
      <c r="D366" s="1" t="s">
        <v>74</v>
      </c>
      <c r="E366" s="22">
        <v>1.820713E8</v>
      </c>
      <c r="F366" s="22">
        <v>1.204094E8</v>
      </c>
      <c r="G366" s="22">
        <v>6.15649E7</v>
      </c>
      <c r="H366" s="22">
        <f t="shared" si="5"/>
        <v>181974300</v>
      </c>
      <c r="I366" s="22">
        <f t="shared" si="6"/>
        <v>97000</v>
      </c>
      <c r="J366" s="23">
        <f t="shared" si="7"/>
        <v>0.9994672417</v>
      </c>
      <c r="K366" s="21">
        <f t="shared" si="8"/>
        <v>19400</v>
      </c>
      <c r="L366" s="24">
        <v>140706.61000000002</v>
      </c>
      <c r="M366" s="24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0" customHeight="1">
      <c r="A367" s="20">
        <v>565.0</v>
      </c>
      <c r="B367" s="20" t="s">
        <v>27</v>
      </c>
      <c r="C367" s="20" t="s">
        <v>149</v>
      </c>
      <c r="D367" s="1" t="s">
        <v>74</v>
      </c>
      <c r="E367" s="22">
        <v>2.31714E8</v>
      </c>
      <c r="F367" s="22">
        <v>1.63413E8</v>
      </c>
      <c r="G367" s="22">
        <v>6.8091E7</v>
      </c>
      <c r="H367" s="22">
        <f t="shared" si="5"/>
        <v>231504000</v>
      </c>
      <c r="I367" s="22">
        <f t="shared" si="6"/>
        <v>210000</v>
      </c>
      <c r="J367" s="23">
        <f t="shared" si="7"/>
        <v>0.9990937103</v>
      </c>
      <c r="K367" s="21">
        <f t="shared" si="8"/>
        <v>42000</v>
      </c>
      <c r="L367" s="24">
        <v>1630857.73</v>
      </c>
      <c r="M367" s="24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0" customHeight="1">
      <c r="A368" s="20">
        <v>567.0</v>
      </c>
      <c r="B368" s="20" t="s">
        <v>26</v>
      </c>
      <c r="C368" s="20" t="s">
        <v>149</v>
      </c>
      <c r="D368" s="39" t="s">
        <v>75</v>
      </c>
      <c r="E368" s="22">
        <v>1.1479408E7</v>
      </c>
      <c r="F368" s="22">
        <v>7873942.0</v>
      </c>
      <c r="G368" s="22">
        <v>0.0</v>
      </c>
      <c r="H368" s="22">
        <f t="shared" si="5"/>
        <v>7873942</v>
      </c>
      <c r="I368" s="22">
        <f t="shared" si="6"/>
        <v>3605466</v>
      </c>
      <c r="J368" s="23">
        <f t="shared" si="7"/>
        <v>0.6859188209</v>
      </c>
      <c r="K368" s="21">
        <f t="shared" si="8"/>
        <v>721093.2</v>
      </c>
      <c r="L368" s="24">
        <v>38049.020000000004</v>
      </c>
      <c r="M368" s="24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0" customHeight="1">
      <c r="A369" s="20">
        <v>567.0</v>
      </c>
      <c r="B369" s="20" t="s">
        <v>27</v>
      </c>
      <c r="C369" s="20" t="s">
        <v>149</v>
      </c>
      <c r="D369" s="39" t="s">
        <v>75</v>
      </c>
      <c r="E369" s="22">
        <v>1.036373015E7</v>
      </c>
      <c r="F369" s="22">
        <v>7962330.15</v>
      </c>
      <c r="G369" s="22">
        <v>0.0</v>
      </c>
      <c r="H369" s="22">
        <f t="shared" si="5"/>
        <v>7962330.15</v>
      </c>
      <c r="I369" s="22">
        <f t="shared" si="6"/>
        <v>2401400</v>
      </c>
      <c r="J369" s="23">
        <f t="shared" si="7"/>
        <v>0.7682880618</v>
      </c>
      <c r="K369" s="21">
        <f t="shared" si="8"/>
        <v>480280</v>
      </c>
      <c r="L369" s="24">
        <v>14045.53</v>
      </c>
      <c r="M369" s="24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0" customHeight="1">
      <c r="A370" s="20">
        <v>569.0</v>
      </c>
      <c r="B370" s="20" t="s">
        <v>15</v>
      </c>
      <c r="C370" s="20" t="s">
        <v>149</v>
      </c>
      <c r="D370" s="1" t="s">
        <v>77</v>
      </c>
      <c r="E370" s="21">
        <v>1.63665E7</v>
      </c>
      <c r="F370" s="22">
        <v>1.6066028E7</v>
      </c>
      <c r="G370" s="22">
        <v>126535.0</v>
      </c>
      <c r="H370" s="22">
        <f t="shared" si="5"/>
        <v>16192563</v>
      </c>
      <c r="I370" s="22">
        <f t="shared" si="6"/>
        <v>173937</v>
      </c>
      <c r="J370" s="23">
        <f t="shared" si="7"/>
        <v>0.9893723765</v>
      </c>
      <c r="K370" s="21">
        <f t="shared" si="8"/>
        <v>34787.4</v>
      </c>
      <c r="L370" s="24">
        <v>11206.76</v>
      </c>
      <c r="M370" s="24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0" customHeight="1">
      <c r="A371" s="20">
        <v>569.0</v>
      </c>
      <c r="B371" s="20" t="s">
        <v>20</v>
      </c>
      <c r="C371" s="20" t="s">
        <v>149</v>
      </c>
      <c r="D371" s="1" t="s">
        <v>77</v>
      </c>
      <c r="E371" s="21">
        <v>1.71258E7</v>
      </c>
      <c r="F371" s="22">
        <v>1.6879828E7</v>
      </c>
      <c r="G371" s="22">
        <v>151308.0</v>
      </c>
      <c r="H371" s="22">
        <f t="shared" si="5"/>
        <v>17031136</v>
      </c>
      <c r="I371" s="22">
        <f t="shared" si="6"/>
        <v>94664</v>
      </c>
      <c r="J371" s="23">
        <f t="shared" si="7"/>
        <v>0.9944724334</v>
      </c>
      <c r="K371" s="21">
        <f t="shared" si="8"/>
        <v>18932.8</v>
      </c>
      <c r="L371" s="24">
        <v>12409.560000000001</v>
      </c>
      <c r="M371" s="24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0" customHeight="1">
      <c r="A372" s="20">
        <v>569.0</v>
      </c>
      <c r="B372" s="20" t="s">
        <v>21</v>
      </c>
      <c r="C372" s="20" t="s">
        <v>149</v>
      </c>
      <c r="D372" s="1" t="s">
        <v>77</v>
      </c>
      <c r="E372" s="21">
        <v>1.76735E7</v>
      </c>
      <c r="F372" s="22">
        <v>1.7444892E7</v>
      </c>
      <c r="G372" s="22">
        <v>69200.0</v>
      </c>
      <c r="H372" s="22">
        <f t="shared" si="5"/>
        <v>17514092</v>
      </c>
      <c r="I372" s="22">
        <f t="shared" si="6"/>
        <v>159408</v>
      </c>
      <c r="J372" s="23">
        <f t="shared" si="7"/>
        <v>0.9909803944</v>
      </c>
      <c r="K372" s="21">
        <f t="shared" si="8"/>
        <v>31881.6</v>
      </c>
      <c r="L372" s="24">
        <v>11994.85</v>
      </c>
      <c r="M372" s="24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0" customHeight="1">
      <c r="A373" s="20">
        <v>569.0</v>
      </c>
      <c r="B373" s="20" t="s">
        <v>22</v>
      </c>
      <c r="C373" s="20" t="s">
        <v>149</v>
      </c>
      <c r="D373" s="1" t="s">
        <v>77</v>
      </c>
      <c r="E373" s="21">
        <v>1.71346E7</v>
      </c>
      <c r="F373" s="22">
        <v>1.6886688E7</v>
      </c>
      <c r="G373" s="22">
        <v>69200.0</v>
      </c>
      <c r="H373" s="22">
        <f t="shared" si="5"/>
        <v>16955888</v>
      </c>
      <c r="I373" s="22">
        <f t="shared" si="6"/>
        <v>178712</v>
      </c>
      <c r="J373" s="23">
        <f t="shared" si="7"/>
        <v>0.9895701096</v>
      </c>
      <c r="K373" s="21">
        <f t="shared" si="8"/>
        <v>35742.4</v>
      </c>
      <c r="L373" s="24">
        <v>8869.99</v>
      </c>
      <c r="M373" s="24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0" customHeight="1">
      <c r="A374" s="20">
        <v>569.0</v>
      </c>
      <c r="B374" s="20" t="s">
        <v>23</v>
      </c>
      <c r="C374" s="20" t="s">
        <v>149</v>
      </c>
      <c r="D374" s="1" t="s">
        <v>77</v>
      </c>
      <c r="E374" s="21">
        <v>2.37967E7</v>
      </c>
      <c r="F374" s="22">
        <v>2.3536088E7</v>
      </c>
      <c r="G374" s="22">
        <v>60200.0</v>
      </c>
      <c r="H374" s="22">
        <f t="shared" si="5"/>
        <v>23596288</v>
      </c>
      <c r="I374" s="22">
        <f t="shared" si="6"/>
        <v>200412</v>
      </c>
      <c r="J374" s="23">
        <f t="shared" si="7"/>
        <v>0.99157816</v>
      </c>
      <c r="K374" s="21">
        <f t="shared" si="8"/>
        <v>40082.4</v>
      </c>
      <c r="L374" s="24">
        <v>4162.0</v>
      </c>
      <c r="M374" s="24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0" customHeight="1">
      <c r="A375" s="20">
        <v>569.0</v>
      </c>
      <c r="B375" s="20" t="s">
        <v>24</v>
      </c>
      <c r="C375" s="20" t="s">
        <v>149</v>
      </c>
      <c r="D375" s="1" t="s">
        <v>77</v>
      </c>
      <c r="E375" s="21">
        <v>2.40003E7</v>
      </c>
      <c r="F375" s="22">
        <v>2.3777388E7</v>
      </c>
      <c r="G375" s="22">
        <v>77900.0</v>
      </c>
      <c r="H375" s="22">
        <f t="shared" si="5"/>
        <v>23855288</v>
      </c>
      <c r="I375" s="22">
        <f t="shared" si="6"/>
        <v>145012</v>
      </c>
      <c r="J375" s="23">
        <f t="shared" si="7"/>
        <v>0.9939579089</v>
      </c>
      <c r="K375" s="21">
        <f t="shared" si="8"/>
        <v>29002.4</v>
      </c>
      <c r="L375" s="24">
        <v>2246.0</v>
      </c>
      <c r="M375" s="24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0" customHeight="1">
      <c r="A376" s="20">
        <v>569.0</v>
      </c>
      <c r="B376" s="20" t="s">
        <v>25</v>
      </c>
      <c r="C376" s="20" t="s">
        <v>149</v>
      </c>
      <c r="D376" s="1" t="s">
        <v>77</v>
      </c>
      <c r="E376" s="22">
        <v>2.42048E7</v>
      </c>
      <c r="F376" s="22">
        <v>2.3845644E7</v>
      </c>
      <c r="G376" s="22">
        <v>56300.0</v>
      </c>
      <c r="H376" s="22">
        <f t="shared" si="5"/>
        <v>23901944</v>
      </c>
      <c r="I376" s="22">
        <f t="shared" si="6"/>
        <v>302856</v>
      </c>
      <c r="J376" s="23">
        <f t="shared" si="7"/>
        <v>0.987487771</v>
      </c>
      <c r="K376" s="21">
        <f t="shared" si="8"/>
        <v>60571.2</v>
      </c>
      <c r="L376" s="25">
        <v>793.0</v>
      </c>
      <c r="M376" s="25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0" customHeight="1">
      <c r="A377" s="20">
        <v>569.0</v>
      </c>
      <c r="B377" s="20" t="s">
        <v>26</v>
      </c>
      <c r="C377" s="20" t="s">
        <v>149</v>
      </c>
      <c r="D377" s="1" t="s">
        <v>77</v>
      </c>
      <c r="E377" s="22">
        <v>2.47049E7</v>
      </c>
      <c r="F377" s="22">
        <v>2.4310344E7</v>
      </c>
      <c r="G377" s="22">
        <v>0.0</v>
      </c>
      <c r="H377" s="22">
        <f t="shared" si="5"/>
        <v>24310344</v>
      </c>
      <c r="I377" s="22">
        <f t="shared" si="6"/>
        <v>394556</v>
      </c>
      <c r="J377" s="23">
        <f t="shared" si="7"/>
        <v>0.9840292412</v>
      </c>
      <c r="K377" s="21">
        <f t="shared" si="8"/>
        <v>78911.2</v>
      </c>
      <c r="L377" s="24">
        <v>882.6</v>
      </c>
      <c r="M377" s="24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0" customHeight="1">
      <c r="A378" s="20">
        <v>569.0</v>
      </c>
      <c r="B378" s="20" t="s">
        <v>27</v>
      </c>
      <c r="C378" s="20" t="s">
        <v>149</v>
      </c>
      <c r="D378" s="1" t="s">
        <v>77</v>
      </c>
      <c r="E378" s="22">
        <v>2.75142E7</v>
      </c>
      <c r="F378" s="22">
        <v>2.726436E7</v>
      </c>
      <c r="G378" s="22">
        <v>0.0</v>
      </c>
      <c r="H378" s="22">
        <f t="shared" si="5"/>
        <v>27264360</v>
      </c>
      <c r="I378" s="22">
        <f t="shared" si="6"/>
        <v>249840</v>
      </c>
      <c r="J378" s="23">
        <f t="shared" si="7"/>
        <v>0.9909195979</v>
      </c>
      <c r="K378" s="21">
        <f t="shared" si="8"/>
        <v>49968</v>
      </c>
      <c r="L378" s="24">
        <v>2209.8</v>
      </c>
      <c r="M378" s="24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0" customHeight="1">
      <c r="A379" s="20">
        <v>578.0</v>
      </c>
      <c r="B379" s="20" t="s">
        <v>15</v>
      </c>
      <c r="C379" s="20" t="s">
        <v>149</v>
      </c>
      <c r="D379" s="1" t="s">
        <v>78</v>
      </c>
      <c r="E379" s="21">
        <v>1376288.0</v>
      </c>
      <c r="F379" s="22">
        <v>1273744.0</v>
      </c>
      <c r="G379" s="22">
        <v>18244.0</v>
      </c>
      <c r="H379" s="22">
        <f t="shared" si="5"/>
        <v>1291988</v>
      </c>
      <c r="I379" s="22">
        <f t="shared" si="6"/>
        <v>84300</v>
      </c>
      <c r="J379" s="23">
        <f t="shared" si="7"/>
        <v>0.9387482852</v>
      </c>
      <c r="K379" s="21">
        <f t="shared" si="8"/>
        <v>16860</v>
      </c>
      <c r="L379" s="24">
        <v>15850.72</v>
      </c>
      <c r="M379" s="24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0" customHeight="1">
      <c r="A380" s="20">
        <v>578.0</v>
      </c>
      <c r="B380" s="20" t="s">
        <v>20</v>
      </c>
      <c r="C380" s="20" t="s">
        <v>149</v>
      </c>
      <c r="D380" s="1" t="s">
        <v>78</v>
      </c>
      <c r="E380" s="21">
        <v>1569000.0300000003</v>
      </c>
      <c r="F380" s="22">
        <v>1338038.9</v>
      </c>
      <c r="G380" s="22">
        <v>159939.605</v>
      </c>
      <c r="H380" s="22">
        <f t="shared" si="5"/>
        <v>1497978.505</v>
      </c>
      <c r="I380" s="22">
        <f t="shared" si="6"/>
        <v>71021.525</v>
      </c>
      <c r="J380" s="23">
        <f t="shared" si="7"/>
        <v>0.9547345292</v>
      </c>
      <c r="K380" s="21">
        <f t="shared" si="8"/>
        <v>14204.305</v>
      </c>
      <c r="L380" s="24">
        <v>16466.36</v>
      </c>
      <c r="M380" s="24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0" customHeight="1">
      <c r="A381" s="20">
        <v>578.0</v>
      </c>
      <c r="B381" s="20" t="s">
        <v>21</v>
      </c>
      <c r="C381" s="20" t="s">
        <v>149</v>
      </c>
      <c r="D381" s="1" t="s">
        <v>78</v>
      </c>
      <c r="E381" s="21">
        <v>1569000.0</v>
      </c>
      <c r="F381" s="22">
        <v>1362500.0</v>
      </c>
      <c r="G381" s="22">
        <v>162600.0</v>
      </c>
      <c r="H381" s="22">
        <f t="shared" si="5"/>
        <v>1525100</v>
      </c>
      <c r="I381" s="22">
        <f t="shared" si="6"/>
        <v>43900</v>
      </c>
      <c r="J381" s="23">
        <f t="shared" si="7"/>
        <v>0.9720203952</v>
      </c>
      <c r="K381" s="21">
        <f t="shared" si="8"/>
        <v>8780</v>
      </c>
      <c r="L381" s="24">
        <v>47494.81</v>
      </c>
      <c r="M381" s="24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0" customHeight="1">
      <c r="A382" s="20">
        <v>578.0</v>
      </c>
      <c r="B382" s="20" t="s">
        <v>22</v>
      </c>
      <c r="C382" s="20" t="s">
        <v>149</v>
      </c>
      <c r="D382" s="1" t="s">
        <v>78</v>
      </c>
      <c r="E382" s="21">
        <v>3250000.0</v>
      </c>
      <c r="F382" s="22">
        <v>1955800.0</v>
      </c>
      <c r="G382" s="22">
        <v>1145100.0</v>
      </c>
      <c r="H382" s="22">
        <f t="shared" si="5"/>
        <v>3100900</v>
      </c>
      <c r="I382" s="22">
        <f t="shared" si="6"/>
        <v>149100</v>
      </c>
      <c r="J382" s="23">
        <f t="shared" si="7"/>
        <v>0.9541230769</v>
      </c>
      <c r="K382" s="21">
        <f t="shared" si="8"/>
        <v>29820</v>
      </c>
      <c r="L382" s="24">
        <v>13571.3</v>
      </c>
      <c r="M382" s="24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0" customHeight="1">
      <c r="A383" s="20">
        <v>578.0</v>
      </c>
      <c r="B383" s="20" t="s">
        <v>23</v>
      </c>
      <c r="C383" s="20" t="s">
        <v>149</v>
      </c>
      <c r="D383" s="1" t="s">
        <v>78</v>
      </c>
      <c r="E383" s="21">
        <v>3174700.0</v>
      </c>
      <c r="F383" s="22">
        <v>1808000.0</v>
      </c>
      <c r="G383" s="22">
        <v>1115400.0</v>
      </c>
      <c r="H383" s="22">
        <f t="shared" si="5"/>
        <v>2923400</v>
      </c>
      <c r="I383" s="22">
        <f t="shared" si="6"/>
        <v>251300</v>
      </c>
      <c r="J383" s="23">
        <f t="shared" si="7"/>
        <v>0.9208429143</v>
      </c>
      <c r="K383" s="21">
        <f t="shared" si="8"/>
        <v>50260</v>
      </c>
      <c r="L383" s="24">
        <v>7398.0</v>
      </c>
      <c r="M383" s="24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0" customHeight="1">
      <c r="A384" s="20">
        <v>578.0</v>
      </c>
      <c r="B384" s="20" t="s">
        <v>24</v>
      </c>
      <c r="C384" s="20" t="s">
        <v>149</v>
      </c>
      <c r="D384" s="1" t="s">
        <v>78</v>
      </c>
      <c r="E384" s="21">
        <v>4079200.0</v>
      </c>
      <c r="F384" s="22">
        <v>2054200.0</v>
      </c>
      <c r="G384" s="22">
        <v>1811900.0</v>
      </c>
      <c r="H384" s="22">
        <f t="shared" si="5"/>
        <v>3866100</v>
      </c>
      <c r="I384" s="22">
        <f t="shared" si="6"/>
        <v>213100</v>
      </c>
      <c r="J384" s="23">
        <f t="shared" si="7"/>
        <v>0.9477593646</v>
      </c>
      <c r="K384" s="21">
        <f t="shared" si="8"/>
        <v>42620</v>
      </c>
      <c r="L384" s="24">
        <v>6962.0</v>
      </c>
      <c r="M384" s="24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0" customHeight="1">
      <c r="A385" s="20">
        <v>578.0</v>
      </c>
      <c r="B385" s="20" t="s">
        <v>25</v>
      </c>
      <c r="C385" s="20" t="s">
        <v>149</v>
      </c>
      <c r="D385" s="1" t="s">
        <v>78</v>
      </c>
      <c r="E385" s="21">
        <v>3802700.0</v>
      </c>
      <c r="F385" s="22">
        <v>1870900.0</v>
      </c>
      <c r="G385" s="22">
        <v>1612800.0</v>
      </c>
      <c r="H385" s="22">
        <f t="shared" si="5"/>
        <v>3483700</v>
      </c>
      <c r="I385" s="22">
        <f t="shared" si="6"/>
        <v>319000</v>
      </c>
      <c r="J385" s="23">
        <f t="shared" si="7"/>
        <v>0.916112236</v>
      </c>
      <c r="K385" s="21">
        <f t="shared" si="8"/>
        <v>63800</v>
      </c>
      <c r="L385" s="25">
        <v>9610.0</v>
      </c>
      <c r="M385" s="25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0" customHeight="1">
      <c r="A386" s="20">
        <v>578.0</v>
      </c>
      <c r="B386" s="20" t="s">
        <v>26</v>
      </c>
      <c r="C386" s="20" t="s">
        <v>149</v>
      </c>
      <c r="D386" s="1" t="s">
        <v>78</v>
      </c>
      <c r="E386" s="21">
        <v>3214500.0</v>
      </c>
      <c r="F386" s="22">
        <v>2309500.0</v>
      </c>
      <c r="G386" s="22">
        <v>523700.0</v>
      </c>
      <c r="H386" s="22">
        <f t="shared" si="5"/>
        <v>2833200</v>
      </c>
      <c r="I386" s="22">
        <f t="shared" si="6"/>
        <v>381300</v>
      </c>
      <c r="J386" s="23">
        <f t="shared" si="7"/>
        <v>0.8813812413</v>
      </c>
      <c r="K386" s="21">
        <f t="shared" si="8"/>
        <v>76260</v>
      </c>
      <c r="L386" s="24">
        <v>15897.36</v>
      </c>
      <c r="M386" s="24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0" customHeight="1">
      <c r="A387" s="20">
        <v>578.0</v>
      </c>
      <c r="B387" s="20" t="s">
        <v>27</v>
      </c>
      <c r="C387" s="20" t="s">
        <v>149</v>
      </c>
      <c r="D387" s="1" t="s">
        <v>78</v>
      </c>
      <c r="E387" s="22">
        <v>3047200.0</v>
      </c>
      <c r="F387" s="22">
        <v>2311200.0</v>
      </c>
      <c r="G387" s="22">
        <v>543400.0</v>
      </c>
      <c r="H387" s="22">
        <f t="shared" si="5"/>
        <v>2854600</v>
      </c>
      <c r="I387" s="22">
        <f t="shared" si="6"/>
        <v>192600</v>
      </c>
      <c r="J387" s="23">
        <f t="shared" si="7"/>
        <v>0.9367944342</v>
      </c>
      <c r="K387" s="21">
        <f t="shared" si="8"/>
        <v>38520</v>
      </c>
      <c r="L387" s="24">
        <v>5352.34</v>
      </c>
      <c r="M387" s="24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0" customHeight="1">
      <c r="A388" s="20">
        <v>579.0</v>
      </c>
      <c r="B388" s="20" t="s">
        <v>15</v>
      </c>
      <c r="C388" s="20" t="s">
        <v>149</v>
      </c>
      <c r="D388" s="1" t="s">
        <v>79</v>
      </c>
      <c r="E388" s="21">
        <v>8579200.0</v>
      </c>
      <c r="F388" s="22">
        <v>2634151.0</v>
      </c>
      <c r="G388" s="22">
        <v>5905954.0</v>
      </c>
      <c r="H388" s="22">
        <f t="shared" si="5"/>
        <v>8540105</v>
      </c>
      <c r="I388" s="22">
        <f t="shared" si="6"/>
        <v>39095</v>
      </c>
      <c r="J388" s="23">
        <f t="shared" si="7"/>
        <v>0.9954430483</v>
      </c>
      <c r="K388" s="21">
        <f t="shared" si="8"/>
        <v>7819</v>
      </c>
      <c r="L388" s="24">
        <v>13746.14</v>
      </c>
      <c r="M388" s="24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0" customHeight="1">
      <c r="A389" s="20">
        <v>579.0</v>
      </c>
      <c r="B389" s="20" t="s">
        <v>20</v>
      </c>
      <c r="C389" s="20" t="s">
        <v>149</v>
      </c>
      <c r="D389" s="1" t="s">
        <v>79</v>
      </c>
      <c r="E389" s="21">
        <v>8431300.0</v>
      </c>
      <c r="F389" s="22">
        <v>2742800.0</v>
      </c>
      <c r="G389" s="22">
        <v>5633350.0</v>
      </c>
      <c r="H389" s="22">
        <f t="shared" si="5"/>
        <v>8376150</v>
      </c>
      <c r="I389" s="22">
        <f t="shared" si="6"/>
        <v>55150</v>
      </c>
      <c r="J389" s="23">
        <f t="shared" si="7"/>
        <v>0.9934588972</v>
      </c>
      <c r="K389" s="21">
        <f t="shared" si="8"/>
        <v>11030</v>
      </c>
      <c r="L389" s="24">
        <v>27857.63</v>
      </c>
      <c r="M389" s="24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0" customHeight="1">
      <c r="A390" s="20">
        <v>579.0</v>
      </c>
      <c r="B390" s="20" t="s">
        <v>21</v>
      </c>
      <c r="C390" s="20" t="s">
        <v>149</v>
      </c>
      <c r="D390" s="1" t="s">
        <v>79</v>
      </c>
      <c r="E390" s="21">
        <v>9406700.0</v>
      </c>
      <c r="F390" s="22">
        <v>3434500.0</v>
      </c>
      <c r="G390" s="22">
        <v>5920800.0</v>
      </c>
      <c r="H390" s="22">
        <f t="shared" si="5"/>
        <v>9355300</v>
      </c>
      <c r="I390" s="22">
        <f t="shared" si="6"/>
        <v>51400</v>
      </c>
      <c r="J390" s="23">
        <f t="shared" si="7"/>
        <v>0.9945358096</v>
      </c>
      <c r="K390" s="21">
        <f t="shared" si="8"/>
        <v>10280</v>
      </c>
      <c r="L390" s="24">
        <v>18188.5</v>
      </c>
      <c r="M390" s="24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0" customHeight="1">
      <c r="A391" s="20">
        <v>579.0</v>
      </c>
      <c r="B391" s="20" t="s">
        <v>22</v>
      </c>
      <c r="C391" s="20" t="s">
        <v>149</v>
      </c>
      <c r="D391" s="1" t="s">
        <v>79</v>
      </c>
      <c r="E391" s="21">
        <v>7454100.0</v>
      </c>
      <c r="F391" s="22">
        <v>5852600.0</v>
      </c>
      <c r="G391" s="22">
        <v>1458900.0</v>
      </c>
      <c r="H391" s="22">
        <f t="shared" si="5"/>
        <v>7311500</v>
      </c>
      <c r="I391" s="22">
        <f t="shared" si="6"/>
        <v>142600</v>
      </c>
      <c r="J391" s="23">
        <f t="shared" si="7"/>
        <v>0.9808695885</v>
      </c>
      <c r="K391" s="21">
        <f t="shared" si="8"/>
        <v>28520</v>
      </c>
      <c r="L391" s="24">
        <v>10678.75</v>
      </c>
      <c r="M391" s="24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0" customHeight="1">
      <c r="A392" s="20">
        <v>579.0</v>
      </c>
      <c r="B392" s="20" t="s">
        <v>23</v>
      </c>
      <c r="C392" s="20" t="s">
        <v>149</v>
      </c>
      <c r="D392" s="1" t="s">
        <v>79</v>
      </c>
      <c r="E392" s="21">
        <v>6900400.0</v>
      </c>
      <c r="F392" s="22">
        <v>3275250.0</v>
      </c>
      <c r="G392" s="22">
        <v>3254533.0</v>
      </c>
      <c r="H392" s="22">
        <f t="shared" si="5"/>
        <v>6529783</v>
      </c>
      <c r="I392" s="22">
        <f t="shared" si="6"/>
        <v>370617</v>
      </c>
      <c r="J392" s="23">
        <f t="shared" si="7"/>
        <v>0.9462905049</v>
      </c>
      <c r="K392" s="21">
        <f t="shared" si="8"/>
        <v>74123.4</v>
      </c>
      <c r="L392" s="24">
        <v>8354.0</v>
      </c>
      <c r="M392" s="24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0" customHeight="1">
      <c r="A393" s="20">
        <v>579.0</v>
      </c>
      <c r="B393" s="20" t="s">
        <v>24</v>
      </c>
      <c r="C393" s="20" t="s">
        <v>149</v>
      </c>
      <c r="D393" s="1" t="s">
        <v>79</v>
      </c>
      <c r="E393" s="21">
        <v>6302500.0</v>
      </c>
      <c r="F393" s="22">
        <v>2530200.0</v>
      </c>
      <c r="G393" s="22">
        <v>3579200.0</v>
      </c>
      <c r="H393" s="22">
        <f t="shared" si="5"/>
        <v>6109400</v>
      </c>
      <c r="I393" s="22">
        <f t="shared" si="6"/>
        <v>193100</v>
      </c>
      <c r="J393" s="23">
        <f t="shared" si="7"/>
        <v>0.9693613645</v>
      </c>
      <c r="K393" s="21">
        <f t="shared" si="8"/>
        <v>38620</v>
      </c>
      <c r="L393" s="24">
        <v>1554.0</v>
      </c>
      <c r="M393" s="24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0" customHeight="1">
      <c r="A394" s="20">
        <v>579.0</v>
      </c>
      <c r="B394" s="20" t="s">
        <v>25</v>
      </c>
      <c r="C394" s="20" t="s">
        <v>149</v>
      </c>
      <c r="D394" s="1" t="s">
        <v>79</v>
      </c>
      <c r="E394" s="21">
        <v>6497700.0</v>
      </c>
      <c r="F394" s="22">
        <v>2602900.0</v>
      </c>
      <c r="G394" s="22">
        <v>3533700.0</v>
      </c>
      <c r="H394" s="22">
        <f t="shared" si="5"/>
        <v>6136600</v>
      </c>
      <c r="I394" s="22">
        <f t="shared" si="6"/>
        <v>361100</v>
      </c>
      <c r="J394" s="23">
        <f t="shared" si="7"/>
        <v>0.9444264894</v>
      </c>
      <c r="K394" s="21">
        <f t="shared" si="8"/>
        <v>72220</v>
      </c>
      <c r="L394" s="25">
        <v>17321.0</v>
      </c>
      <c r="M394" s="25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0" customHeight="1">
      <c r="A395" s="20">
        <v>579.0</v>
      </c>
      <c r="B395" s="20" t="s">
        <v>26</v>
      </c>
      <c r="C395" s="20" t="s">
        <v>149</v>
      </c>
      <c r="D395" s="1" t="s">
        <v>79</v>
      </c>
      <c r="E395" s="21">
        <v>6141500.0</v>
      </c>
      <c r="F395" s="22">
        <v>2627000.0</v>
      </c>
      <c r="G395" s="22">
        <v>2771400.0</v>
      </c>
      <c r="H395" s="22">
        <f t="shared" si="5"/>
        <v>5398400</v>
      </c>
      <c r="I395" s="22">
        <f t="shared" si="6"/>
        <v>743100</v>
      </c>
      <c r="J395" s="23">
        <f t="shared" si="7"/>
        <v>0.8790035008</v>
      </c>
      <c r="K395" s="21">
        <f t="shared" si="8"/>
        <v>148620</v>
      </c>
      <c r="L395" s="24">
        <v>49273.740000000005</v>
      </c>
      <c r="M395" s="24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0" customHeight="1">
      <c r="A396" s="20">
        <v>579.0</v>
      </c>
      <c r="B396" s="20" t="s">
        <v>27</v>
      </c>
      <c r="C396" s="20" t="s">
        <v>149</v>
      </c>
      <c r="D396" s="1" t="s">
        <v>79</v>
      </c>
      <c r="E396" s="22">
        <v>5809900.0</v>
      </c>
      <c r="F396" s="22">
        <v>2475800.0</v>
      </c>
      <c r="G396" s="22">
        <v>0.0</v>
      </c>
      <c r="H396" s="22">
        <f t="shared" si="5"/>
        <v>2475800</v>
      </c>
      <c r="I396" s="22">
        <f t="shared" si="6"/>
        <v>3334100</v>
      </c>
      <c r="J396" s="23">
        <f t="shared" si="7"/>
        <v>0.4261347011</v>
      </c>
      <c r="K396" s="21">
        <f t="shared" si="8"/>
        <v>666820</v>
      </c>
      <c r="L396" s="24">
        <v>52179.579999999994</v>
      </c>
      <c r="M396" s="24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0" customHeight="1">
      <c r="A397" s="20">
        <v>580.0</v>
      </c>
      <c r="B397" s="20" t="s">
        <v>15</v>
      </c>
      <c r="C397" s="20" t="s">
        <v>149</v>
      </c>
      <c r="D397" s="1" t="s">
        <v>80</v>
      </c>
      <c r="E397" s="21">
        <v>4777500.0</v>
      </c>
      <c r="F397" s="22">
        <v>4529709.0</v>
      </c>
      <c r="G397" s="22">
        <v>137412.0</v>
      </c>
      <c r="H397" s="22">
        <f t="shared" si="5"/>
        <v>4667121</v>
      </c>
      <c r="I397" s="22">
        <f t="shared" si="6"/>
        <v>110379</v>
      </c>
      <c r="J397" s="23">
        <f t="shared" si="7"/>
        <v>0.9768960754</v>
      </c>
      <c r="K397" s="21">
        <f t="shared" si="8"/>
        <v>22075.8</v>
      </c>
      <c r="L397" s="24">
        <v>119391.36</v>
      </c>
      <c r="M397" s="24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0" customHeight="1">
      <c r="A398" s="20">
        <v>580.0</v>
      </c>
      <c r="B398" s="20" t="s">
        <v>20</v>
      </c>
      <c r="C398" s="20" t="s">
        <v>149</v>
      </c>
      <c r="D398" s="1" t="s">
        <v>80</v>
      </c>
      <c r="E398" s="21">
        <v>4794300.0</v>
      </c>
      <c r="F398" s="22">
        <v>4449605.0</v>
      </c>
      <c r="G398" s="22">
        <v>204253.0</v>
      </c>
      <c r="H398" s="22">
        <f t="shared" si="5"/>
        <v>4653858</v>
      </c>
      <c r="I398" s="22">
        <f t="shared" si="6"/>
        <v>140442</v>
      </c>
      <c r="J398" s="23">
        <f t="shared" si="7"/>
        <v>0.9707064639</v>
      </c>
      <c r="K398" s="21">
        <f t="shared" si="8"/>
        <v>28088.4</v>
      </c>
      <c r="L398" s="24">
        <v>133591.38</v>
      </c>
      <c r="M398" s="24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0" customHeight="1">
      <c r="A399" s="20">
        <v>580.0</v>
      </c>
      <c r="B399" s="20" t="s">
        <v>21</v>
      </c>
      <c r="C399" s="20" t="s">
        <v>149</v>
      </c>
      <c r="D399" s="1" t="s">
        <v>80</v>
      </c>
      <c r="E399" s="21">
        <v>5034200.0</v>
      </c>
      <c r="F399" s="22">
        <v>4733848.0</v>
      </c>
      <c r="G399" s="22">
        <v>221252.0</v>
      </c>
      <c r="H399" s="22">
        <f t="shared" si="5"/>
        <v>4955100</v>
      </c>
      <c r="I399" s="22">
        <f t="shared" si="6"/>
        <v>79100</v>
      </c>
      <c r="J399" s="23">
        <f t="shared" si="7"/>
        <v>0.9842874737</v>
      </c>
      <c r="K399" s="21">
        <f t="shared" si="8"/>
        <v>15820</v>
      </c>
      <c r="L399" s="24">
        <v>81495.17</v>
      </c>
      <c r="M399" s="24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0" customHeight="1">
      <c r="A400" s="20">
        <v>580.0</v>
      </c>
      <c r="B400" s="20" t="s">
        <v>22</v>
      </c>
      <c r="C400" s="20" t="s">
        <v>149</v>
      </c>
      <c r="D400" s="1" t="s">
        <v>80</v>
      </c>
      <c r="E400" s="21">
        <v>5321000.0</v>
      </c>
      <c r="F400" s="22">
        <v>4123640.0</v>
      </c>
      <c r="G400" s="22">
        <v>1105460.0</v>
      </c>
      <c r="H400" s="22">
        <f t="shared" si="5"/>
        <v>5229100</v>
      </c>
      <c r="I400" s="22">
        <f t="shared" si="6"/>
        <v>91900</v>
      </c>
      <c r="J400" s="23">
        <f t="shared" si="7"/>
        <v>0.9827288104</v>
      </c>
      <c r="K400" s="21">
        <f t="shared" si="8"/>
        <v>18380</v>
      </c>
      <c r="L400" s="24">
        <v>5309.95</v>
      </c>
      <c r="M400" s="24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0" customHeight="1">
      <c r="A401" s="20">
        <v>580.0</v>
      </c>
      <c r="B401" s="20" t="s">
        <v>23</v>
      </c>
      <c r="C401" s="20" t="s">
        <v>149</v>
      </c>
      <c r="D401" s="1" t="s">
        <v>80</v>
      </c>
      <c r="E401" s="21">
        <v>5321000.0</v>
      </c>
      <c r="F401" s="22">
        <v>4982340.0</v>
      </c>
      <c r="G401" s="22">
        <v>252500.0</v>
      </c>
      <c r="H401" s="22">
        <f t="shared" si="5"/>
        <v>5234840</v>
      </c>
      <c r="I401" s="22">
        <f t="shared" si="6"/>
        <v>86160</v>
      </c>
      <c r="J401" s="23">
        <f t="shared" si="7"/>
        <v>0.983807555</v>
      </c>
      <c r="K401" s="21">
        <f t="shared" si="8"/>
        <v>17232</v>
      </c>
      <c r="L401" s="24">
        <v>23975.0</v>
      </c>
      <c r="M401" s="24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0" customHeight="1">
      <c r="A402" s="20">
        <v>580.0</v>
      </c>
      <c r="B402" s="20" t="s">
        <v>24</v>
      </c>
      <c r="C402" s="20" t="s">
        <v>149</v>
      </c>
      <c r="D402" s="1" t="s">
        <v>80</v>
      </c>
      <c r="E402" s="21">
        <v>5587100.0</v>
      </c>
      <c r="F402" s="22">
        <v>5248440.0</v>
      </c>
      <c r="G402" s="22">
        <v>185100.0</v>
      </c>
      <c r="H402" s="22">
        <f t="shared" si="5"/>
        <v>5433540</v>
      </c>
      <c r="I402" s="22">
        <f t="shared" si="6"/>
        <v>153560</v>
      </c>
      <c r="J402" s="23">
        <f t="shared" si="7"/>
        <v>0.9725152584</v>
      </c>
      <c r="K402" s="21">
        <f t="shared" si="8"/>
        <v>30712</v>
      </c>
      <c r="L402" s="24">
        <v>10980.0</v>
      </c>
      <c r="M402" s="24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0" customHeight="1">
      <c r="A403" s="20">
        <v>580.0</v>
      </c>
      <c r="B403" s="20" t="s">
        <v>25</v>
      </c>
      <c r="C403" s="20" t="s">
        <v>149</v>
      </c>
      <c r="D403" s="1" t="s">
        <v>80</v>
      </c>
      <c r="E403" s="21">
        <v>5808600.0</v>
      </c>
      <c r="F403" s="22">
        <v>5338940.0</v>
      </c>
      <c r="G403" s="22">
        <v>357900.0</v>
      </c>
      <c r="H403" s="22">
        <f t="shared" si="5"/>
        <v>5696840</v>
      </c>
      <c r="I403" s="22">
        <f t="shared" si="6"/>
        <v>111760</v>
      </c>
      <c r="J403" s="23">
        <f t="shared" si="7"/>
        <v>0.9807595634</v>
      </c>
      <c r="K403" s="21">
        <f t="shared" si="8"/>
        <v>22352</v>
      </c>
      <c r="L403" s="25">
        <v>26014.0</v>
      </c>
      <c r="M403" s="25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0" customHeight="1">
      <c r="A404" s="20">
        <v>580.0</v>
      </c>
      <c r="B404" s="20" t="s">
        <v>26</v>
      </c>
      <c r="C404" s="20" t="s">
        <v>149</v>
      </c>
      <c r="D404" s="1" t="s">
        <v>80</v>
      </c>
      <c r="E404" s="21">
        <v>6098900.0</v>
      </c>
      <c r="F404" s="22">
        <v>5680510.0</v>
      </c>
      <c r="G404" s="22">
        <v>0.0</v>
      </c>
      <c r="H404" s="22">
        <f t="shared" si="5"/>
        <v>5680510</v>
      </c>
      <c r="I404" s="22">
        <f t="shared" si="6"/>
        <v>418390</v>
      </c>
      <c r="J404" s="23">
        <f t="shared" si="7"/>
        <v>0.9313991048</v>
      </c>
      <c r="K404" s="21">
        <f t="shared" si="8"/>
        <v>83678</v>
      </c>
      <c r="L404" s="24">
        <v>19646.2</v>
      </c>
      <c r="M404" s="24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0" customHeight="1">
      <c r="A405" s="20">
        <v>580.0</v>
      </c>
      <c r="B405" s="20" t="s">
        <v>27</v>
      </c>
      <c r="C405" s="20" t="s">
        <v>149</v>
      </c>
      <c r="D405" s="1" t="s">
        <v>80</v>
      </c>
      <c r="E405" s="22">
        <v>6826025.0</v>
      </c>
      <c r="F405" s="22">
        <v>6397489.0</v>
      </c>
      <c r="G405" s="22">
        <v>0.0</v>
      </c>
      <c r="H405" s="22">
        <f t="shared" si="5"/>
        <v>6397489</v>
      </c>
      <c r="I405" s="22">
        <f t="shared" si="6"/>
        <v>428536</v>
      </c>
      <c r="J405" s="23">
        <f t="shared" si="7"/>
        <v>0.9372202709</v>
      </c>
      <c r="K405" s="21">
        <f t="shared" si="8"/>
        <v>85707.2</v>
      </c>
      <c r="L405" s="25">
        <v>0.0</v>
      </c>
      <c r="M405" s="25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0" customHeight="1">
      <c r="A406" s="20">
        <v>586.0</v>
      </c>
      <c r="B406" s="20" t="s">
        <v>15</v>
      </c>
      <c r="C406" s="20" t="s">
        <v>149</v>
      </c>
      <c r="D406" s="1" t="s">
        <v>81</v>
      </c>
      <c r="E406" s="21">
        <v>9.664504866E9</v>
      </c>
      <c r="F406" s="22">
        <v>9.39391062E9</v>
      </c>
      <c r="G406" s="22">
        <v>2.54184161E8</v>
      </c>
      <c r="H406" s="22">
        <f t="shared" si="5"/>
        <v>9648094781</v>
      </c>
      <c r="I406" s="22">
        <f t="shared" si="6"/>
        <v>16410085</v>
      </c>
      <c r="J406" s="23">
        <f t="shared" si="7"/>
        <v>0.9983020253</v>
      </c>
      <c r="K406" s="21">
        <f t="shared" si="8"/>
        <v>3282017</v>
      </c>
      <c r="L406" s="24">
        <v>1838137.9500000002</v>
      </c>
      <c r="M406" s="24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0" customHeight="1">
      <c r="A407" s="20">
        <v>586.0</v>
      </c>
      <c r="B407" s="20" t="s">
        <v>20</v>
      </c>
      <c r="C407" s="20" t="s">
        <v>149</v>
      </c>
      <c r="D407" s="1" t="s">
        <v>81</v>
      </c>
      <c r="E407" s="21">
        <v>9.86274872831E9</v>
      </c>
      <c r="F407" s="22">
        <v>9.56706290842E9</v>
      </c>
      <c r="G407" s="22">
        <v>2.8614992256E8</v>
      </c>
      <c r="H407" s="22">
        <f t="shared" si="5"/>
        <v>9853212831</v>
      </c>
      <c r="I407" s="22">
        <f t="shared" si="6"/>
        <v>9535897.33</v>
      </c>
      <c r="J407" s="23">
        <f t="shared" si="7"/>
        <v>0.99903314</v>
      </c>
      <c r="K407" s="21">
        <f t="shared" si="8"/>
        <v>1907179.466</v>
      </c>
      <c r="L407" s="24">
        <v>2713801.08</v>
      </c>
      <c r="M407" s="24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0" customHeight="1">
      <c r="A408" s="20">
        <v>586.0</v>
      </c>
      <c r="B408" s="20" t="s">
        <v>21</v>
      </c>
      <c r="C408" s="20" t="s">
        <v>149</v>
      </c>
      <c r="D408" s="1" t="s">
        <v>81</v>
      </c>
      <c r="E408" s="21">
        <v>9.93688609E9</v>
      </c>
      <c r="F408" s="22">
        <v>9.674179107E9</v>
      </c>
      <c r="G408" s="22">
        <v>2.52996901E8</v>
      </c>
      <c r="H408" s="22">
        <f t="shared" si="5"/>
        <v>9927176008</v>
      </c>
      <c r="I408" s="22">
        <f t="shared" si="6"/>
        <v>9710082</v>
      </c>
      <c r="J408" s="23">
        <f t="shared" si="7"/>
        <v>0.9990228245</v>
      </c>
      <c r="K408" s="21">
        <f t="shared" si="8"/>
        <v>1942016.4</v>
      </c>
      <c r="L408" s="24">
        <v>3078040.79</v>
      </c>
      <c r="M408" s="24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0" customHeight="1">
      <c r="A409" s="20">
        <v>586.0</v>
      </c>
      <c r="B409" s="20" t="s">
        <v>22</v>
      </c>
      <c r="C409" s="20" t="s">
        <v>149</v>
      </c>
      <c r="D409" s="1" t="s">
        <v>81</v>
      </c>
      <c r="E409" s="21">
        <v>1.0148648641E10</v>
      </c>
      <c r="F409" s="22">
        <v>9.898319802E9</v>
      </c>
      <c r="G409" s="22">
        <v>2.37697007E8</v>
      </c>
      <c r="H409" s="22">
        <f t="shared" si="5"/>
        <v>10136016809</v>
      </c>
      <c r="I409" s="22">
        <f t="shared" si="6"/>
        <v>12631832</v>
      </c>
      <c r="J409" s="23">
        <f t="shared" si="7"/>
        <v>0.9987553188</v>
      </c>
      <c r="K409" s="21">
        <f t="shared" si="8"/>
        <v>2526366.4</v>
      </c>
      <c r="L409" s="24">
        <v>1512735.1800000002</v>
      </c>
      <c r="M409" s="24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0" customHeight="1">
      <c r="A410" s="20">
        <v>586.0</v>
      </c>
      <c r="B410" s="20" t="s">
        <v>23</v>
      </c>
      <c r="C410" s="20" t="s">
        <v>149</v>
      </c>
      <c r="D410" s="1" t="s">
        <v>81</v>
      </c>
      <c r="E410" s="21">
        <v>1.1104426131E10</v>
      </c>
      <c r="F410" s="22">
        <v>1.0834557627E10</v>
      </c>
      <c r="G410" s="22">
        <v>2.56557152E8</v>
      </c>
      <c r="H410" s="22">
        <f t="shared" si="5"/>
        <v>11091114779</v>
      </c>
      <c r="I410" s="22">
        <f t="shared" si="6"/>
        <v>13311352</v>
      </c>
      <c r="J410" s="23">
        <f t="shared" si="7"/>
        <v>0.9988012571</v>
      </c>
      <c r="K410" s="21">
        <f t="shared" si="8"/>
        <v>2662270.4</v>
      </c>
      <c r="L410" s="24">
        <v>1863028.0</v>
      </c>
      <c r="M410" s="24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0" customHeight="1">
      <c r="A411" s="20">
        <v>586.0</v>
      </c>
      <c r="B411" s="20" t="s">
        <v>24</v>
      </c>
      <c r="C411" s="20" t="s">
        <v>149</v>
      </c>
      <c r="D411" s="1" t="s">
        <v>81</v>
      </c>
      <c r="E411" s="21">
        <v>1.1938592821E10</v>
      </c>
      <c r="F411" s="22">
        <v>1.1714575301E10</v>
      </c>
      <c r="G411" s="22">
        <v>1.75374467E8</v>
      </c>
      <c r="H411" s="22">
        <f t="shared" si="5"/>
        <v>11889949768</v>
      </c>
      <c r="I411" s="22">
        <f t="shared" si="6"/>
        <v>48643053</v>
      </c>
      <c r="J411" s="23">
        <f t="shared" si="7"/>
        <v>0.9959255623</v>
      </c>
      <c r="K411" s="21">
        <f t="shared" si="8"/>
        <v>9728610.6</v>
      </c>
      <c r="L411" s="24">
        <v>3211000.0</v>
      </c>
      <c r="M411" s="24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0" customHeight="1">
      <c r="A412" s="20">
        <v>586.0</v>
      </c>
      <c r="B412" s="20" t="s">
        <v>25</v>
      </c>
      <c r="C412" s="20" t="s">
        <v>149</v>
      </c>
      <c r="D412" s="1" t="s">
        <v>81</v>
      </c>
      <c r="E412" s="22">
        <v>1.2201336337E10</v>
      </c>
      <c r="F412" s="22">
        <v>1.200678894E10</v>
      </c>
      <c r="G412" s="22">
        <v>9.9851526E7</v>
      </c>
      <c r="H412" s="22">
        <f t="shared" si="5"/>
        <v>12106640466</v>
      </c>
      <c r="I412" s="22">
        <f t="shared" si="6"/>
        <v>94695871</v>
      </c>
      <c r="J412" s="23">
        <f t="shared" si="7"/>
        <v>0.9922388935</v>
      </c>
      <c r="K412" s="21">
        <f t="shared" si="8"/>
        <v>18939174.2</v>
      </c>
      <c r="L412" s="25">
        <v>3069037.0</v>
      </c>
      <c r="M412" s="25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0" customHeight="1">
      <c r="A413" s="20">
        <v>586.0</v>
      </c>
      <c r="B413" s="20" t="s">
        <v>26</v>
      </c>
      <c r="C413" s="20" t="s">
        <v>149</v>
      </c>
      <c r="D413" s="1" t="s">
        <v>81</v>
      </c>
      <c r="E413" s="22">
        <v>1.2864031365E10</v>
      </c>
      <c r="F413" s="22">
        <v>1.2844996872E10</v>
      </c>
      <c r="G413" s="22">
        <v>0.0</v>
      </c>
      <c r="H413" s="22">
        <f t="shared" si="5"/>
        <v>12844996872</v>
      </c>
      <c r="I413" s="22">
        <f t="shared" si="6"/>
        <v>19034493</v>
      </c>
      <c r="J413" s="23">
        <f t="shared" si="7"/>
        <v>0.9985203322</v>
      </c>
      <c r="K413" s="21">
        <f t="shared" si="8"/>
        <v>3806898.6</v>
      </c>
      <c r="L413" s="24">
        <v>6853229.82</v>
      </c>
      <c r="M413" s="24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0" customHeight="1">
      <c r="A414" s="20">
        <v>586.0</v>
      </c>
      <c r="B414" s="20" t="s">
        <v>27</v>
      </c>
      <c r="C414" s="20" t="s">
        <v>149</v>
      </c>
      <c r="D414" s="1" t="s">
        <v>81</v>
      </c>
      <c r="E414" s="22">
        <v>1.3270541272E10</v>
      </c>
      <c r="F414" s="22">
        <v>1.3189560487130001E10</v>
      </c>
      <c r="G414" s="22">
        <v>4.8042544E7</v>
      </c>
      <c r="H414" s="22">
        <f t="shared" si="5"/>
        <v>13237603031</v>
      </c>
      <c r="I414" s="22">
        <f t="shared" si="6"/>
        <v>32938240.87</v>
      </c>
      <c r="J414" s="23">
        <f t="shared" si="7"/>
        <v>0.9975179429</v>
      </c>
      <c r="K414" s="21">
        <f t="shared" si="8"/>
        <v>6587648.174</v>
      </c>
      <c r="L414" s="24">
        <v>7832740.55</v>
      </c>
      <c r="M414" s="24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0" customHeight="1">
      <c r="A415" s="20">
        <v>587.0</v>
      </c>
      <c r="B415" s="20" t="s">
        <v>15</v>
      </c>
      <c r="C415" s="20" t="s">
        <v>149</v>
      </c>
      <c r="D415" s="1" t="s">
        <v>82</v>
      </c>
      <c r="E415" s="21">
        <v>3.14017E7</v>
      </c>
      <c r="F415" s="22">
        <v>1.83199E7</v>
      </c>
      <c r="G415" s="22">
        <v>1.21331E7</v>
      </c>
      <c r="H415" s="22">
        <f t="shared" si="5"/>
        <v>30453000</v>
      </c>
      <c r="I415" s="22">
        <f t="shared" si="6"/>
        <v>948700</v>
      </c>
      <c r="J415" s="23">
        <f t="shared" si="7"/>
        <v>0.9697882599</v>
      </c>
      <c r="K415" s="21">
        <f t="shared" si="8"/>
        <v>189740</v>
      </c>
      <c r="L415" s="24">
        <v>38854.91</v>
      </c>
      <c r="M415" s="24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0" customHeight="1">
      <c r="A416" s="20">
        <v>587.0</v>
      </c>
      <c r="B416" s="20" t="s">
        <v>20</v>
      </c>
      <c r="C416" s="20" t="s">
        <v>149</v>
      </c>
      <c r="D416" s="1" t="s">
        <v>82</v>
      </c>
      <c r="E416" s="21">
        <v>2.87047E7</v>
      </c>
      <c r="F416" s="22">
        <v>1.46099E7</v>
      </c>
      <c r="G416" s="22">
        <v>1.3608232E7</v>
      </c>
      <c r="H416" s="22">
        <f t="shared" si="5"/>
        <v>28218132</v>
      </c>
      <c r="I416" s="22">
        <f t="shared" si="6"/>
        <v>486568</v>
      </c>
      <c r="J416" s="23">
        <f t="shared" si="7"/>
        <v>0.9830491871</v>
      </c>
      <c r="K416" s="21">
        <f t="shared" si="8"/>
        <v>97313.6</v>
      </c>
      <c r="L416" s="24">
        <v>48065.869999999995</v>
      </c>
      <c r="M416" s="24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0" customHeight="1">
      <c r="A417" s="20">
        <v>587.0</v>
      </c>
      <c r="B417" s="20" t="s">
        <v>21</v>
      </c>
      <c r="C417" s="20" t="s">
        <v>149</v>
      </c>
      <c r="D417" s="1" t="s">
        <v>82</v>
      </c>
      <c r="E417" s="21">
        <v>2.84225E7</v>
      </c>
      <c r="F417" s="22">
        <v>1.46766E7</v>
      </c>
      <c r="G417" s="22">
        <v>1.32701E7</v>
      </c>
      <c r="H417" s="22">
        <f t="shared" si="5"/>
        <v>27946700</v>
      </c>
      <c r="I417" s="22">
        <f t="shared" si="6"/>
        <v>475800</v>
      </c>
      <c r="J417" s="23">
        <f t="shared" si="7"/>
        <v>0.9832597414</v>
      </c>
      <c r="K417" s="21">
        <f t="shared" si="8"/>
        <v>95160</v>
      </c>
      <c r="L417" s="24">
        <v>195698.79</v>
      </c>
      <c r="M417" s="24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0" customHeight="1">
      <c r="A418" s="20">
        <v>587.0</v>
      </c>
      <c r="B418" s="20" t="s">
        <v>22</v>
      </c>
      <c r="C418" s="20" t="s">
        <v>149</v>
      </c>
      <c r="D418" s="1" t="s">
        <v>82</v>
      </c>
      <c r="E418" s="21">
        <v>2.58292E7</v>
      </c>
      <c r="F418" s="22">
        <v>1.45467E7</v>
      </c>
      <c r="G418" s="22">
        <v>1.08846E7</v>
      </c>
      <c r="H418" s="22">
        <f t="shared" si="5"/>
        <v>25431300</v>
      </c>
      <c r="I418" s="22">
        <f t="shared" si="6"/>
        <v>397900</v>
      </c>
      <c r="J418" s="23">
        <f t="shared" si="7"/>
        <v>0.9845949545</v>
      </c>
      <c r="K418" s="21">
        <f t="shared" si="8"/>
        <v>79580</v>
      </c>
      <c r="L418" s="24">
        <v>77750.0</v>
      </c>
      <c r="M418" s="24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0" customHeight="1">
      <c r="A419" s="20">
        <v>587.0</v>
      </c>
      <c r="B419" s="20" t="s">
        <v>23</v>
      </c>
      <c r="C419" s="20" t="s">
        <v>149</v>
      </c>
      <c r="D419" s="1" t="s">
        <v>82</v>
      </c>
      <c r="E419" s="21">
        <v>2.79798E7</v>
      </c>
      <c r="F419" s="22">
        <v>1.01104E7</v>
      </c>
      <c r="G419" s="22">
        <v>1.7480565E7</v>
      </c>
      <c r="H419" s="22">
        <f t="shared" si="5"/>
        <v>27590965</v>
      </c>
      <c r="I419" s="22">
        <f t="shared" si="6"/>
        <v>388835</v>
      </c>
      <c r="J419" s="23">
        <f t="shared" si="7"/>
        <v>0.98610301</v>
      </c>
      <c r="K419" s="21">
        <f t="shared" si="8"/>
        <v>77767</v>
      </c>
      <c r="L419" s="24">
        <v>94534.0</v>
      </c>
      <c r="M419" s="24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0" customHeight="1">
      <c r="A420" s="20">
        <v>587.0</v>
      </c>
      <c r="B420" s="20" t="s">
        <v>24</v>
      </c>
      <c r="C420" s="20" t="s">
        <v>149</v>
      </c>
      <c r="D420" s="1" t="s">
        <v>82</v>
      </c>
      <c r="E420" s="21">
        <v>2.09378E7</v>
      </c>
      <c r="F420" s="22">
        <v>7195600.0</v>
      </c>
      <c r="G420" s="22">
        <v>1.334704E7</v>
      </c>
      <c r="H420" s="22">
        <f t="shared" si="5"/>
        <v>20542640</v>
      </c>
      <c r="I420" s="22">
        <f t="shared" si="6"/>
        <v>395160</v>
      </c>
      <c r="J420" s="23">
        <f t="shared" si="7"/>
        <v>0.981126957</v>
      </c>
      <c r="K420" s="21">
        <f t="shared" si="8"/>
        <v>79032</v>
      </c>
      <c r="L420" s="24">
        <v>318124.0</v>
      </c>
      <c r="M420" s="24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0" customHeight="1">
      <c r="A421" s="20">
        <v>587.0</v>
      </c>
      <c r="B421" s="20" t="s">
        <v>25</v>
      </c>
      <c r="C421" s="20" t="s">
        <v>149</v>
      </c>
      <c r="D421" s="1" t="s">
        <v>82</v>
      </c>
      <c r="E421" s="21">
        <v>3.93318E7</v>
      </c>
      <c r="F421" s="22">
        <v>1.29349E7</v>
      </c>
      <c r="G421" s="22">
        <v>2.538385E7</v>
      </c>
      <c r="H421" s="22">
        <f t="shared" si="5"/>
        <v>38318750</v>
      </c>
      <c r="I421" s="22">
        <f t="shared" si="6"/>
        <v>1013050</v>
      </c>
      <c r="J421" s="23">
        <f t="shared" si="7"/>
        <v>0.9742434875</v>
      </c>
      <c r="K421" s="21">
        <f t="shared" si="8"/>
        <v>202610</v>
      </c>
      <c r="L421" s="25">
        <v>57951.0</v>
      </c>
      <c r="M421" s="25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0" customHeight="1">
      <c r="A422" s="20">
        <v>587.0</v>
      </c>
      <c r="B422" s="20" t="s">
        <v>26</v>
      </c>
      <c r="C422" s="20" t="s">
        <v>149</v>
      </c>
      <c r="D422" s="1" t="s">
        <v>82</v>
      </c>
      <c r="E422" s="21">
        <v>3.40452E7</v>
      </c>
      <c r="F422" s="22">
        <v>2.0186E7</v>
      </c>
      <c r="G422" s="22">
        <v>4475500.0</v>
      </c>
      <c r="H422" s="22">
        <f t="shared" si="5"/>
        <v>24661500</v>
      </c>
      <c r="I422" s="22">
        <f t="shared" si="6"/>
        <v>9383700</v>
      </c>
      <c r="J422" s="23">
        <f t="shared" si="7"/>
        <v>0.7243752423</v>
      </c>
      <c r="K422" s="21">
        <f t="shared" si="8"/>
        <v>1876740</v>
      </c>
      <c r="L422" s="24">
        <v>326304.28</v>
      </c>
      <c r="M422" s="24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0" customHeight="1">
      <c r="A423" s="20">
        <v>587.0</v>
      </c>
      <c r="B423" s="20" t="s">
        <v>27</v>
      </c>
      <c r="C423" s="20" t="s">
        <v>149</v>
      </c>
      <c r="D423" s="1" t="s">
        <v>82</v>
      </c>
      <c r="E423" s="22">
        <v>8.07894E7</v>
      </c>
      <c r="F423" s="22">
        <v>7.70379E7</v>
      </c>
      <c r="G423" s="22">
        <v>2468450.0</v>
      </c>
      <c r="H423" s="22">
        <f t="shared" si="5"/>
        <v>79506350</v>
      </c>
      <c r="I423" s="22">
        <f t="shared" si="6"/>
        <v>1283050</v>
      </c>
      <c r="J423" s="23">
        <f t="shared" si="7"/>
        <v>0.9841185849</v>
      </c>
      <c r="K423" s="21">
        <f t="shared" si="8"/>
        <v>256610</v>
      </c>
      <c r="L423" s="24">
        <v>297018.02999999997</v>
      </c>
      <c r="M423" s="24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0" customHeight="1">
      <c r="A424" s="20">
        <v>588.0</v>
      </c>
      <c r="B424" s="20" t="s">
        <v>15</v>
      </c>
      <c r="C424" s="20" t="s">
        <v>149</v>
      </c>
      <c r="D424" s="1" t="s">
        <v>83</v>
      </c>
      <c r="E424" s="21">
        <v>6.131301E8</v>
      </c>
      <c r="F424" s="22">
        <v>5.02445E7</v>
      </c>
      <c r="G424" s="22">
        <v>5.614945E8</v>
      </c>
      <c r="H424" s="22">
        <f t="shared" si="5"/>
        <v>611739000</v>
      </c>
      <c r="I424" s="22">
        <f t="shared" si="6"/>
        <v>1391100</v>
      </c>
      <c r="J424" s="23">
        <f t="shared" si="7"/>
        <v>0.9977311504</v>
      </c>
      <c r="K424" s="21">
        <f t="shared" si="8"/>
        <v>278220</v>
      </c>
      <c r="L424" s="24">
        <v>435189.07</v>
      </c>
      <c r="M424" s="24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0" customHeight="1">
      <c r="A425" s="20">
        <v>588.0</v>
      </c>
      <c r="B425" s="20" t="s">
        <v>20</v>
      </c>
      <c r="C425" s="20" t="s">
        <v>149</v>
      </c>
      <c r="D425" s="1" t="s">
        <v>83</v>
      </c>
      <c r="E425" s="21">
        <v>5.021484E8</v>
      </c>
      <c r="F425" s="22">
        <v>1.61090311E8</v>
      </c>
      <c r="G425" s="22">
        <v>3.14595789E8</v>
      </c>
      <c r="H425" s="22">
        <f t="shared" si="5"/>
        <v>475686100</v>
      </c>
      <c r="I425" s="22">
        <f t="shared" si="6"/>
        <v>26462300</v>
      </c>
      <c r="J425" s="23">
        <f t="shared" si="7"/>
        <v>0.9473018335</v>
      </c>
      <c r="K425" s="21">
        <f t="shared" si="8"/>
        <v>5292460</v>
      </c>
      <c r="L425" s="24">
        <v>495873.89</v>
      </c>
      <c r="M425" s="24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0" customHeight="1">
      <c r="A426" s="20">
        <v>588.0</v>
      </c>
      <c r="B426" s="20" t="s">
        <v>21</v>
      </c>
      <c r="C426" s="20" t="s">
        <v>149</v>
      </c>
      <c r="D426" s="1" t="s">
        <v>83</v>
      </c>
      <c r="E426" s="21">
        <v>5.098454E8</v>
      </c>
      <c r="F426" s="22">
        <v>2.82513E7</v>
      </c>
      <c r="G426" s="22">
        <v>4.801001E8</v>
      </c>
      <c r="H426" s="22">
        <f t="shared" si="5"/>
        <v>508351400</v>
      </c>
      <c r="I426" s="22">
        <f t="shared" si="6"/>
        <v>1494000</v>
      </c>
      <c r="J426" s="23">
        <f t="shared" si="7"/>
        <v>0.9970697</v>
      </c>
      <c r="K426" s="21">
        <f t="shared" si="8"/>
        <v>298800</v>
      </c>
      <c r="L426" s="24">
        <v>158704.89</v>
      </c>
      <c r="M426" s="24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0" customHeight="1">
      <c r="A427" s="20">
        <v>588.0</v>
      </c>
      <c r="B427" s="20" t="s">
        <v>22</v>
      </c>
      <c r="C427" s="20" t="s">
        <v>149</v>
      </c>
      <c r="D427" s="1" t="s">
        <v>83</v>
      </c>
      <c r="E427" s="21">
        <v>4.8432040000000006E8</v>
      </c>
      <c r="F427" s="22">
        <v>1.55076609E8</v>
      </c>
      <c r="G427" s="22">
        <v>3.27252545E8</v>
      </c>
      <c r="H427" s="22">
        <f t="shared" si="5"/>
        <v>482329154</v>
      </c>
      <c r="I427" s="22">
        <f t="shared" si="6"/>
        <v>1991246</v>
      </c>
      <c r="J427" s="23">
        <f t="shared" si="7"/>
        <v>0.9958885771</v>
      </c>
      <c r="K427" s="21">
        <f t="shared" si="8"/>
        <v>398249.2</v>
      </c>
      <c r="L427" s="24">
        <v>798373.2899999999</v>
      </c>
      <c r="M427" s="24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0" customHeight="1">
      <c r="A428" s="20">
        <v>588.0</v>
      </c>
      <c r="B428" s="20" t="s">
        <v>23</v>
      </c>
      <c r="C428" s="20" t="s">
        <v>149</v>
      </c>
      <c r="D428" s="1" t="s">
        <v>83</v>
      </c>
      <c r="E428" s="21">
        <v>5.129862E8</v>
      </c>
      <c r="F428" s="22">
        <v>1.65376747E8</v>
      </c>
      <c r="G428" s="22">
        <v>3.46992639E8</v>
      </c>
      <c r="H428" s="22">
        <f t="shared" si="5"/>
        <v>512369386</v>
      </c>
      <c r="I428" s="22">
        <f t="shared" si="6"/>
        <v>616814</v>
      </c>
      <c r="J428" s="23">
        <f t="shared" si="7"/>
        <v>0.9987976012</v>
      </c>
      <c r="K428" s="21">
        <f t="shared" si="8"/>
        <v>123362.8</v>
      </c>
      <c r="L428" s="24">
        <v>190849.0</v>
      </c>
      <c r="M428" s="24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0" customHeight="1">
      <c r="A429" s="20">
        <v>588.0</v>
      </c>
      <c r="B429" s="20" t="s">
        <v>24</v>
      </c>
      <c r="C429" s="20" t="s">
        <v>149</v>
      </c>
      <c r="D429" s="1" t="s">
        <v>83</v>
      </c>
      <c r="E429" s="21">
        <v>5.1612105E8</v>
      </c>
      <c r="F429" s="22">
        <v>1.61495286E8</v>
      </c>
      <c r="G429" s="22">
        <v>3.54067877E8</v>
      </c>
      <c r="H429" s="22">
        <f t="shared" si="5"/>
        <v>515563163</v>
      </c>
      <c r="I429" s="22">
        <f t="shared" si="6"/>
        <v>557887</v>
      </c>
      <c r="J429" s="23">
        <f t="shared" si="7"/>
        <v>0.9989190772</v>
      </c>
      <c r="K429" s="21">
        <f t="shared" si="8"/>
        <v>111577.4</v>
      </c>
      <c r="L429" s="24">
        <v>205735.0</v>
      </c>
      <c r="M429" s="24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0" customHeight="1">
      <c r="A430" s="20">
        <v>588.0</v>
      </c>
      <c r="B430" s="20" t="s">
        <v>25</v>
      </c>
      <c r="C430" s="20" t="s">
        <v>149</v>
      </c>
      <c r="D430" s="1" t="s">
        <v>83</v>
      </c>
      <c r="E430" s="22">
        <v>5.21796599E8</v>
      </c>
      <c r="F430" s="22">
        <v>1.74352137E8</v>
      </c>
      <c r="G430" s="22">
        <v>3.46840441E8</v>
      </c>
      <c r="H430" s="22">
        <f t="shared" si="5"/>
        <v>521192578</v>
      </c>
      <c r="I430" s="22">
        <f t="shared" si="6"/>
        <v>604021</v>
      </c>
      <c r="J430" s="23">
        <f t="shared" si="7"/>
        <v>0.9988424206</v>
      </c>
      <c r="K430" s="21">
        <f t="shared" si="8"/>
        <v>120804.2</v>
      </c>
      <c r="L430" s="25">
        <v>252080.0</v>
      </c>
      <c r="M430" s="25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0" customHeight="1">
      <c r="A431" s="20">
        <v>588.0</v>
      </c>
      <c r="B431" s="20" t="s">
        <v>26</v>
      </c>
      <c r="C431" s="20" t="s">
        <v>149</v>
      </c>
      <c r="D431" s="1" t="s">
        <v>83</v>
      </c>
      <c r="E431" s="22">
        <v>5.543204E8</v>
      </c>
      <c r="F431" s="22">
        <v>5.53272534E8</v>
      </c>
      <c r="G431" s="22">
        <v>252000.0</v>
      </c>
      <c r="H431" s="22">
        <f t="shared" si="5"/>
        <v>553524534</v>
      </c>
      <c r="I431" s="22">
        <f t="shared" si="6"/>
        <v>795866</v>
      </c>
      <c r="J431" s="23">
        <f t="shared" si="7"/>
        <v>0.9985642491</v>
      </c>
      <c r="K431" s="21">
        <f t="shared" si="8"/>
        <v>159173.2</v>
      </c>
      <c r="L431" s="24">
        <v>3.696119860999999E7</v>
      </c>
      <c r="M431" s="24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0" customHeight="1">
      <c r="A432" s="20">
        <v>588.0</v>
      </c>
      <c r="B432" s="20" t="s">
        <v>27</v>
      </c>
      <c r="C432" s="20" t="s">
        <v>149</v>
      </c>
      <c r="D432" s="1" t="s">
        <v>83</v>
      </c>
      <c r="E432" s="22">
        <v>2.6015022E9</v>
      </c>
      <c r="F432" s="22">
        <v>2.60008645E9</v>
      </c>
      <c r="G432" s="22">
        <v>633500.0</v>
      </c>
      <c r="H432" s="22">
        <f t="shared" si="5"/>
        <v>2600719950</v>
      </c>
      <c r="I432" s="22">
        <f t="shared" si="6"/>
        <v>782250</v>
      </c>
      <c r="J432" s="23">
        <f t="shared" si="7"/>
        <v>0.9996993083</v>
      </c>
      <c r="K432" s="21">
        <f t="shared" si="8"/>
        <v>156450</v>
      </c>
      <c r="L432" s="24">
        <v>1.3906500820000002E7</v>
      </c>
      <c r="M432" s="24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0" customHeight="1">
      <c r="A433" s="20">
        <v>590.0</v>
      </c>
      <c r="B433" s="20" t="s">
        <v>15</v>
      </c>
      <c r="C433" s="20" t="s">
        <v>149</v>
      </c>
      <c r="D433" s="1" t="s">
        <v>84</v>
      </c>
      <c r="E433" s="21">
        <v>1559400.0</v>
      </c>
      <c r="F433" s="22">
        <v>1373100.0</v>
      </c>
      <c r="G433" s="22">
        <v>61170.0</v>
      </c>
      <c r="H433" s="22">
        <f t="shared" si="5"/>
        <v>1434270</v>
      </c>
      <c r="I433" s="22">
        <f t="shared" si="6"/>
        <v>125130</v>
      </c>
      <c r="J433" s="23">
        <f t="shared" si="7"/>
        <v>0.9197575991</v>
      </c>
      <c r="K433" s="21">
        <f t="shared" si="8"/>
        <v>25026</v>
      </c>
      <c r="L433" s="24">
        <v>16228.339999999998</v>
      </c>
      <c r="M433" s="24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0" customHeight="1">
      <c r="A434" s="20">
        <v>590.0</v>
      </c>
      <c r="B434" s="20" t="s">
        <v>20</v>
      </c>
      <c r="C434" s="20" t="s">
        <v>149</v>
      </c>
      <c r="D434" s="1" t="s">
        <v>84</v>
      </c>
      <c r="E434" s="21">
        <v>1559400.0</v>
      </c>
      <c r="F434" s="22">
        <v>1378300.0</v>
      </c>
      <c r="G434" s="22">
        <v>151434.0</v>
      </c>
      <c r="H434" s="22">
        <f t="shared" si="5"/>
        <v>1529734</v>
      </c>
      <c r="I434" s="22">
        <f t="shared" si="6"/>
        <v>29666</v>
      </c>
      <c r="J434" s="23">
        <f t="shared" si="7"/>
        <v>0.9809760164</v>
      </c>
      <c r="K434" s="21">
        <f t="shared" si="8"/>
        <v>5933.2</v>
      </c>
      <c r="L434" s="24">
        <v>60034.009999999995</v>
      </c>
      <c r="M434" s="24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0" customHeight="1">
      <c r="A435" s="20">
        <v>590.0</v>
      </c>
      <c r="B435" s="20" t="s">
        <v>21</v>
      </c>
      <c r="C435" s="20" t="s">
        <v>149</v>
      </c>
      <c r="D435" s="1" t="s">
        <v>84</v>
      </c>
      <c r="E435" s="21">
        <v>1325500.0</v>
      </c>
      <c r="F435" s="22">
        <v>1224950.0</v>
      </c>
      <c r="G435" s="22">
        <v>91070.0</v>
      </c>
      <c r="H435" s="22">
        <f t="shared" si="5"/>
        <v>1316020</v>
      </c>
      <c r="I435" s="22">
        <f t="shared" si="6"/>
        <v>9480</v>
      </c>
      <c r="J435" s="23">
        <f t="shared" si="7"/>
        <v>0.9928479819</v>
      </c>
      <c r="K435" s="21">
        <f t="shared" si="8"/>
        <v>1896</v>
      </c>
      <c r="L435" s="24">
        <v>54556.700000000004</v>
      </c>
      <c r="M435" s="24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0" customHeight="1">
      <c r="A436" s="20">
        <v>590.0</v>
      </c>
      <c r="B436" s="20" t="s">
        <v>22</v>
      </c>
      <c r="C436" s="20" t="s">
        <v>149</v>
      </c>
      <c r="D436" s="1" t="s">
        <v>84</v>
      </c>
      <c r="E436" s="21">
        <v>1219500.0</v>
      </c>
      <c r="F436" s="22">
        <v>1120700.0</v>
      </c>
      <c r="G436" s="22">
        <v>68932.0</v>
      </c>
      <c r="H436" s="22">
        <f t="shared" si="5"/>
        <v>1189632</v>
      </c>
      <c r="I436" s="22">
        <f t="shared" si="6"/>
        <v>29868</v>
      </c>
      <c r="J436" s="23">
        <f t="shared" si="7"/>
        <v>0.9755079951</v>
      </c>
      <c r="K436" s="21">
        <f t="shared" si="8"/>
        <v>5973.6</v>
      </c>
      <c r="L436" s="24">
        <v>0.0</v>
      </c>
      <c r="M436" s="24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0" customHeight="1">
      <c r="A437" s="20">
        <v>590.0</v>
      </c>
      <c r="B437" s="20" t="s">
        <v>23</v>
      </c>
      <c r="C437" s="20" t="s">
        <v>149</v>
      </c>
      <c r="D437" s="1" t="s">
        <v>84</v>
      </c>
      <c r="E437" s="21">
        <v>1270400.0</v>
      </c>
      <c r="F437" s="22">
        <v>1155500.0</v>
      </c>
      <c r="G437" s="22">
        <v>86300.0</v>
      </c>
      <c r="H437" s="22">
        <f t="shared" si="5"/>
        <v>1241800</v>
      </c>
      <c r="I437" s="22">
        <f t="shared" si="6"/>
        <v>28600</v>
      </c>
      <c r="J437" s="23">
        <f t="shared" si="7"/>
        <v>0.9774874055</v>
      </c>
      <c r="K437" s="21">
        <f t="shared" si="8"/>
        <v>5720</v>
      </c>
      <c r="L437" s="24">
        <v>9862.0</v>
      </c>
      <c r="M437" s="24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0" customHeight="1">
      <c r="A438" s="20">
        <v>590.0</v>
      </c>
      <c r="B438" s="20" t="s">
        <v>24</v>
      </c>
      <c r="C438" s="20" t="s">
        <v>149</v>
      </c>
      <c r="D438" s="1" t="s">
        <v>84</v>
      </c>
      <c r="E438" s="21">
        <v>1391100.0</v>
      </c>
      <c r="F438" s="22">
        <v>1256900.0</v>
      </c>
      <c r="G438" s="22">
        <v>107112.0</v>
      </c>
      <c r="H438" s="22">
        <f t="shared" si="5"/>
        <v>1364012</v>
      </c>
      <c r="I438" s="22">
        <f t="shared" si="6"/>
        <v>27088</v>
      </c>
      <c r="J438" s="23">
        <f t="shared" si="7"/>
        <v>0.98052764</v>
      </c>
      <c r="K438" s="21">
        <f t="shared" si="8"/>
        <v>5417.6</v>
      </c>
      <c r="L438" s="24">
        <v>4035.0</v>
      </c>
      <c r="M438" s="24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0" customHeight="1">
      <c r="A439" s="20">
        <v>590.0</v>
      </c>
      <c r="B439" s="20" t="s">
        <v>25</v>
      </c>
      <c r="C439" s="20" t="s">
        <v>149</v>
      </c>
      <c r="D439" s="1" t="s">
        <v>84</v>
      </c>
      <c r="E439" s="21">
        <v>1639500.0</v>
      </c>
      <c r="F439" s="22">
        <v>1422800.0</v>
      </c>
      <c r="G439" s="22">
        <v>149612.0</v>
      </c>
      <c r="H439" s="22">
        <f t="shared" si="5"/>
        <v>1572412</v>
      </c>
      <c r="I439" s="22">
        <f t="shared" si="6"/>
        <v>67088</v>
      </c>
      <c r="J439" s="23">
        <f t="shared" si="7"/>
        <v>0.9590802074</v>
      </c>
      <c r="K439" s="21">
        <f t="shared" si="8"/>
        <v>13417.6</v>
      </c>
      <c r="L439" s="25">
        <v>8614.0</v>
      </c>
      <c r="M439" s="25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0" customHeight="1">
      <c r="A440" s="20">
        <v>590.0</v>
      </c>
      <c r="B440" s="20" t="s">
        <v>26</v>
      </c>
      <c r="C440" s="20" t="s">
        <v>149</v>
      </c>
      <c r="D440" s="1" t="s">
        <v>84</v>
      </c>
      <c r="E440" s="21">
        <v>1734000.0</v>
      </c>
      <c r="F440" s="22">
        <v>1562200.0</v>
      </c>
      <c r="G440" s="22">
        <v>120200.0</v>
      </c>
      <c r="H440" s="22">
        <f t="shared" si="5"/>
        <v>1682400</v>
      </c>
      <c r="I440" s="22">
        <f t="shared" si="6"/>
        <v>51600</v>
      </c>
      <c r="J440" s="23">
        <f t="shared" si="7"/>
        <v>0.9702422145</v>
      </c>
      <c r="K440" s="21">
        <f t="shared" si="8"/>
        <v>10320</v>
      </c>
      <c r="L440" s="24">
        <v>1044.53</v>
      </c>
      <c r="M440" s="24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0" customHeight="1">
      <c r="A441" s="20">
        <v>590.0</v>
      </c>
      <c r="B441" s="20" t="s">
        <v>27</v>
      </c>
      <c r="C441" s="20" t="s">
        <v>149</v>
      </c>
      <c r="D441" s="1" t="s">
        <v>84</v>
      </c>
      <c r="E441" s="22">
        <v>1743000.0</v>
      </c>
      <c r="F441" s="22">
        <v>1458800.0</v>
      </c>
      <c r="G441" s="22">
        <v>148000.0</v>
      </c>
      <c r="H441" s="22">
        <f t="shared" si="5"/>
        <v>1606800</v>
      </c>
      <c r="I441" s="22">
        <f t="shared" si="6"/>
        <v>136200</v>
      </c>
      <c r="J441" s="23">
        <f t="shared" si="7"/>
        <v>0.921858864</v>
      </c>
      <c r="K441" s="21">
        <f t="shared" si="8"/>
        <v>27240</v>
      </c>
      <c r="L441" s="24">
        <v>2728.2</v>
      </c>
      <c r="M441" s="24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0" customHeight="1">
      <c r="A442" s="20">
        <v>592.0</v>
      </c>
      <c r="B442" s="20" t="s">
        <v>15</v>
      </c>
      <c r="C442" s="20" t="s">
        <v>149</v>
      </c>
      <c r="D442" s="1" t="s">
        <v>85</v>
      </c>
      <c r="E442" s="21">
        <v>3.90414E7</v>
      </c>
      <c r="F442" s="22">
        <v>3.50176E7</v>
      </c>
      <c r="G442" s="22">
        <v>3453200.0</v>
      </c>
      <c r="H442" s="22">
        <f t="shared" si="5"/>
        <v>38470800</v>
      </c>
      <c r="I442" s="22">
        <f t="shared" si="6"/>
        <v>570600</v>
      </c>
      <c r="J442" s="23">
        <f t="shared" si="7"/>
        <v>0.9853847454</v>
      </c>
      <c r="K442" s="21">
        <f t="shared" si="8"/>
        <v>114120</v>
      </c>
      <c r="L442" s="24">
        <v>186626.35</v>
      </c>
      <c r="M442" s="24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0" customHeight="1">
      <c r="A443" s="20">
        <v>592.0</v>
      </c>
      <c r="B443" s="20" t="s">
        <v>20</v>
      </c>
      <c r="C443" s="20" t="s">
        <v>149</v>
      </c>
      <c r="D443" s="1" t="s">
        <v>85</v>
      </c>
      <c r="E443" s="21">
        <v>3.36717E7</v>
      </c>
      <c r="F443" s="22">
        <v>2.83971E7</v>
      </c>
      <c r="G443" s="22">
        <v>4673600.0</v>
      </c>
      <c r="H443" s="22">
        <f t="shared" si="5"/>
        <v>33070700</v>
      </c>
      <c r="I443" s="22">
        <f t="shared" si="6"/>
        <v>601000</v>
      </c>
      <c r="J443" s="23">
        <f t="shared" si="7"/>
        <v>0.9821511833</v>
      </c>
      <c r="K443" s="21">
        <f t="shared" si="8"/>
        <v>120200</v>
      </c>
      <c r="L443" s="24">
        <v>346197.97</v>
      </c>
      <c r="M443" s="2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0" customHeight="1">
      <c r="A444" s="20">
        <v>592.0</v>
      </c>
      <c r="B444" s="20" t="s">
        <v>21</v>
      </c>
      <c r="C444" s="20" t="s">
        <v>149</v>
      </c>
      <c r="D444" s="1" t="s">
        <v>85</v>
      </c>
      <c r="E444" s="21">
        <v>4.29233E7</v>
      </c>
      <c r="F444" s="22">
        <v>3.9212872E7</v>
      </c>
      <c r="G444" s="22">
        <v>2930532.0</v>
      </c>
      <c r="H444" s="22">
        <f t="shared" si="5"/>
        <v>42143404</v>
      </c>
      <c r="I444" s="22">
        <f t="shared" si="6"/>
        <v>779896</v>
      </c>
      <c r="J444" s="23">
        <f t="shared" si="7"/>
        <v>0.9818304744</v>
      </c>
      <c r="K444" s="21">
        <f t="shared" si="8"/>
        <v>155979.2</v>
      </c>
      <c r="L444" s="24">
        <v>297056.01</v>
      </c>
      <c r="M444" s="24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0" customHeight="1">
      <c r="A445" s="20">
        <v>592.0</v>
      </c>
      <c r="B445" s="20" t="s">
        <v>22</v>
      </c>
      <c r="C445" s="20" t="s">
        <v>149</v>
      </c>
      <c r="D445" s="1" t="s">
        <v>85</v>
      </c>
      <c r="E445" s="21">
        <v>3.62059E7</v>
      </c>
      <c r="F445" s="22">
        <v>3.2562E7</v>
      </c>
      <c r="G445" s="22">
        <v>3020000.0</v>
      </c>
      <c r="H445" s="22">
        <f t="shared" si="5"/>
        <v>35582000</v>
      </c>
      <c r="I445" s="22">
        <f t="shared" si="6"/>
        <v>623900</v>
      </c>
      <c r="J445" s="23">
        <f t="shared" si="7"/>
        <v>0.9827680019</v>
      </c>
      <c r="K445" s="21">
        <f t="shared" si="8"/>
        <v>124780</v>
      </c>
      <c r="L445" s="24">
        <v>90635.45</v>
      </c>
      <c r="M445" s="24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0" customHeight="1">
      <c r="A446" s="20">
        <v>592.0</v>
      </c>
      <c r="B446" s="20" t="s">
        <v>23</v>
      </c>
      <c r="C446" s="20" t="s">
        <v>149</v>
      </c>
      <c r="D446" s="1" t="s">
        <v>85</v>
      </c>
      <c r="E446" s="21">
        <v>3.08053E7</v>
      </c>
      <c r="F446" s="22">
        <v>2.66559E7</v>
      </c>
      <c r="G446" s="22">
        <v>3413935.0</v>
      </c>
      <c r="H446" s="22">
        <f t="shared" si="5"/>
        <v>30069835</v>
      </c>
      <c r="I446" s="22">
        <f t="shared" si="6"/>
        <v>735465</v>
      </c>
      <c r="J446" s="23">
        <f t="shared" si="7"/>
        <v>0.9761253745</v>
      </c>
      <c r="K446" s="21">
        <f t="shared" si="8"/>
        <v>147093</v>
      </c>
      <c r="L446" s="24">
        <v>54947.0</v>
      </c>
      <c r="M446" s="24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0" customHeight="1">
      <c r="A447" s="20">
        <v>592.0</v>
      </c>
      <c r="B447" s="20" t="s">
        <v>24</v>
      </c>
      <c r="C447" s="20" t="s">
        <v>149</v>
      </c>
      <c r="D447" s="1" t="s">
        <v>85</v>
      </c>
      <c r="E447" s="21">
        <v>4.25082E7</v>
      </c>
      <c r="F447" s="22">
        <v>3.5530419E7</v>
      </c>
      <c r="G447" s="22">
        <v>6206457.0</v>
      </c>
      <c r="H447" s="22">
        <f t="shared" si="5"/>
        <v>41736876</v>
      </c>
      <c r="I447" s="22">
        <f t="shared" si="6"/>
        <v>771324</v>
      </c>
      <c r="J447" s="23">
        <f t="shared" si="7"/>
        <v>0.981854701</v>
      </c>
      <c r="K447" s="21">
        <f t="shared" si="8"/>
        <v>154264.8</v>
      </c>
      <c r="L447" s="24">
        <v>47273.0</v>
      </c>
      <c r="M447" s="24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0" customHeight="1">
      <c r="A448" s="20">
        <v>592.0</v>
      </c>
      <c r="B448" s="20" t="s">
        <v>25</v>
      </c>
      <c r="C448" s="20" t="s">
        <v>149</v>
      </c>
      <c r="D448" s="1" t="s">
        <v>85</v>
      </c>
      <c r="E448" s="22">
        <v>3.45114E7</v>
      </c>
      <c r="F448" s="22">
        <v>2.96265E7</v>
      </c>
      <c r="G448" s="22">
        <v>2721100.0</v>
      </c>
      <c r="H448" s="22">
        <f t="shared" si="5"/>
        <v>32347600</v>
      </c>
      <c r="I448" s="22">
        <f t="shared" si="6"/>
        <v>2163800</v>
      </c>
      <c r="J448" s="23">
        <f t="shared" si="7"/>
        <v>0.9373018771</v>
      </c>
      <c r="K448" s="21">
        <f t="shared" si="8"/>
        <v>432760</v>
      </c>
      <c r="L448" s="25">
        <v>96294.0</v>
      </c>
      <c r="M448" s="25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0" customHeight="1">
      <c r="A449" s="20">
        <v>592.0</v>
      </c>
      <c r="B449" s="20" t="s">
        <v>26</v>
      </c>
      <c r="C449" s="20" t="s">
        <v>149</v>
      </c>
      <c r="D449" s="1" t="s">
        <v>85</v>
      </c>
      <c r="E449" s="22">
        <v>4.38755E7</v>
      </c>
      <c r="F449" s="22">
        <v>4.10067E7</v>
      </c>
      <c r="G449" s="22">
        <v>643700.0</v>
      </c>
      <c r="H449" s="22">
        <f t="shared" si="5"/>
        <v>41650400</v>
      </c>
      <c r="I449" s="22">
        <f t="shared" si="6"/>
        <v>2225100</v>
      </c>
      <c r="J449" s="23">
        <f t="shared" si="7"/>
        <v>0.949286048</v>
      </c>
      <c r="K449" s="21">
        <f t="shared" si="8"/>
        <v>445020</v>
      </c>
      <c r="L449" s="24">
        <v>496629.91000000003</v>
      </c>
      <c r="M449" s="24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0" customHeight="1">
      <c r="A450" s="20">
        <v>592.0</v>
      </c>
      <c r="B450" s="20" t="s">
        <v>27</v>
      </c>
      <c r="C450" s="20" t="s">
        <v>149</v>
      </c>
      <c r="D450" s="1" t="s">
        <v>85</v>
      </c>
      <c r="E450" s="22">
        <v>4.90289E7</v>
      </c>
      <c r="F450" s="22">
        <v>4.500561E7</v>
      </c>
      <c r="G450" s="22">
        <v>2992950.0</v>
      </c>
      <c r="H450" s="22">
        <f t="shared" si="5"/>
        <v>47998560</v>
      </c>
      <c r="I450" s="22">
        <f t="shared" si="6"/>
        <v>1030340</v>
      </c>
      <c r="J450" s="23">
        <f t="shared" si="7"/>
        <v>0.9789850476</v>
      </c>
      <c r="K450" s="21">
        <f t="shared" si="8"/>
        <v>206068</v>
      </c>
      <c r="L450" s="24">
        <v>847215.17</v>
      </c>
      <c r="M450" s="24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0" customHeight="1">
      <c r="A451" s="20">
        <v>601.0</v>
      </c>
      <c r="B451" s="20" t="s">
        <v>15</v>
      </c>
      <c r="C451" s="20" t="s">
        <v>149</v>
      </c>
      <c r="D451" s="1" t="s">
        <v>86</v>
      </c>
      <c r="E451" s="21">
        <v>1.59059E7</v>
      </c>
      <c r="F451" s="22">
        <v>1.4800072E7</v>
      </c>
      <c r="G451" s="22">
        <v>1059404.0</v>
      </c>
      <c r="H451" s="22">
        <f t="shared" si="5"/>
        <v>15859476</v>
      </c>
      <c r="I451" s="22">
        <f t="shared" si="6"/>
        <v>46424</v>
      </c>
      <c r="J451" s="23">
        <f t="shared" si="7"/>
        <v>0.9970813346</v>
      </c>
      <c r="K451" s="21">
        <f t="shared" si="8"/>
        <v>9284.8</v>
      </c>
      <c r="L451" s="24">
        <v>35599.26000000001</v>
      </c>
      <c r="M451" s="24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0" customHeight="1">
      <c r="A452" s="20">
        <v>601.0</v>
      </c>
      <c r="B452" s="20" t="s">
        <v>20</v>
      </c>
      <c r="C452" s="20" t="s">
        <v>149</v>
      </c>
      <c r="D452" s="1" t="s">
        <v>86</v>
      </c>
      <c r="E452" s="21">
        <v>1.75867E7</v>
      </c>
      <c r="F452" s="22">
        <v>1.5846872E7</v>
      </c>
      <c r="G452" s="22">
        <v>1680778.0</v>
      </c>
      <c r="H452" s="22">
        <f t="shared" si="5"/>
        <v>17527650</v>
      </c>
      <c r="I452" s="22">
        <f t="shared" si="6"/>
        <v>59050</v>
      </c>
      <c r="J452" s="23">
        <f t="shared" si="7"/>
        <v>0.996642349</v>
      </c>
      <c r="K452" s="21">
        <f t="shared" si="8"/>
        <v>11810</v>
      </c>
      <c r="L452" s="24">
        <v>87292.26</v>
      </c>
      <c r="M452" s="24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0" customHeight="1">
      <c r="A453" s="20">
        <v>601.0</v>
      </c>
      <c r="B453" s="20" t="s">
        <v>21</v>
      </c>
      <c r="C453" s="20" t="s">
        <v>149</v>
      </c>
      <c r="D453" s="1" t="s">
        <v>86</v>
      </c>
      <c r="E453" s="21">
        <v>1.75812E7</v>
      </c>
      <c r="F453" s="22">
        <v>1.58461E7</v>
      </c>
      <c r="G453" s="22">
        <v>1675278.0</v>
      </c>
      <c r="H453" s="22">
        <f t="shared" si="5"/>
        <v>17521378</v>
      </c>
      <c r="I453" s="22">
        <f t="shared" si="6"/>
        <v>59822</v>
      </c>
      <c r="J453" s="23">
        <f t="shared" si="7"/>
        <v>0.9965973881</v>
      </c>
      <c r="K453" s="21">
        <f t="shared" si="8"/>
        <v>11964.4</v>
      </c>
      <c r="L453" s="24">
        <v>72069.34999999999</v>
      </c>
      <c r="M453" s="24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0" customHeight="1">
      <c r="A454" s="20">
        <v>601.0</v>
      </c>
      <c r="B454" s="20" t="s">
        <v>22</v>
      </c>
      <c r="C454" s="20" t="s">
        <v>149</v>
      </c>
      <c r="D454" s="1" t="s">
        <v>86</v>
      </c>
      <c r="E454" s="21">
        <v>1.3226527E7</v>
      </c>
      <c r="F454" s="22">
        <v>7782555.0</v>
      </c>
      <c r="G454" s="22">
        <v>5443352.0</v>
      </c>
      <c r="H454" s="22">
        <f t="shared" si="5"/>
        <v>13225907</v>
      </c>
      <c r="I454" s="22">
        <f t="shared" si="6"/>
        <v>620</v>
      </c>
      <c r="J454" s="23">
        <f t="shared" si="7"/>
        <v>0.9999531245</v>
      </c>
      <c r="K454" s="21">
        <f t="shared" si="8"/>
        <v>124</v>
      </c>
      <c r="L454" s="24">
        <v>8350.86</v>
      </c>
      <c r="M454" s="24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0" customHeight="1">
      <c r="A455" s="20">
        <v>601.0</v>
      </c>
      <c r="B455" s="20" t="s">
        <v>23</v>
      </c>
      <c r="C455" s="20" t="s">
        <v>149</v>
      </c>
      <c r="D455" s="1" t="s">
        <v>86</v>
      </c>
      <c r="E455" s="21">
        <v>6255872.0</v>
      </c>
      <c r="F455" s="22">
        <v>3032117.0</v>
      </c>
      <c r="G455" s="22">
        <v>3192439.0</v>
      </c>
      <c r="H455" s="22">
        <f t="shared" si="5"/>
        <v>6224556</v>
      </c>
      <c r="I455" s="22">
        <f t="shared" si="6"/>
        <v>31316</v>
      </c>
      <c r="J455" s="23">
        <f t="shared" si="7"/>
        <v>0.9949941431</v>
      </c>
      <c r="K455" s="21">
        <f t="shared" si="8"/>
        <v>6263.2</v>
      </c>
      <c r="L455" s="24">
        <v>146753.0</v>
      </c>
      <c r="M455" s="24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0" customHeight="1">
      <c r="A456" s="20">
        <v>601.0</v>
      </c>
      <c r="B456" s="20" t="s">
        <v>24</v>
      </c>
      <c r="C456" s="20" t="s">
        <v>149</v>
      </c>
      <c r="D456" s="1" t="s">
        <v>86</v>
      </c>
      <c r="E456" s="21">
        <v>9178971.0</v>
      </c>
      <c r="F456" s="22">
        <v>7483007.0</v>
      </c>
      <c r="G456" s="22">
        <v>1569718.0</v>
      </c>
      <c r="H456" s="22">
        <f t="shared" si="5"/>
        <v>9052725</v>
      </c>
      <c r="I456" s="22">
        <f t="shared" si="6"/>
        <v>126246</v>
      </c>
      <c r="J456" s="23">
        <f t="shared" si="7"/>
        <v>0.9862461707</v>
      </c>
      <c r="K456" s="21">
        <f t="shared" si="8"/>
        <v>25249.2</v>
      </c>
      <c r="L456" s="24">
        <v>305031.0</v>
      </c>
      <c r="M456" s="24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0" customHeight="1">
      <c r="A457" s="20">
        <v>601.0</v>
      </c>
      <c r="B457" s="20" t="s">
        <v>25</v>
      </c>
      <c r="C457" s="20" t="s">
        <v>149</v>
      </c>
      <c r="D457" s="1" t="s">
        <v>86</v>
      </c>
      <c r="E457" s="21">
        <v>1.0974606E7</v>
      </c>
      <c r="F457" s="22">
        <v>1.0507023E7</v>
      </c>
      <c r="G457" s="22">
        <v>106993.0</v>
      </c>
      <c r="H457" s="22">
        <f t="shared" si="5"/>
        <v>10614016</v>
      </c>
      <c r="I457" s="22">
        <f t="shared" si="6"/>
        <v>360590</v>
      </c>
      <c r="J457" s="23">
        <f t="shared" si="7"/>
        <v>0.9671432396</v>
      </c>
      <c r="K457" s="21">
        <f t="shared" si="8"/>
        <v>72118</v>
      </c>
      <c r="L457" s="25">
        <v>270524.0</v>
      </c>
      <c r="M457" s="25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0" customHeight="1">
      <c r="A458" s="20">
        <v>601.0</v>
      </c>
      <c r="B458" s="20" t="s">
        <v>26</v>
      </c>
      <c r="C458" s="20" t="s">
        <v>149</v>
      </c>
      <c r="D458" s="1" t="s">
        <v>86</v>
      </c>
      <c r="E458" s="21">
        <v>1.2149546E7</v>
      </c>
      <c r="F458" s="22">
        <v>1.1703265E7</v>
      </c>
      <c r="G458" s="22">
        <v>85.0</v>
      </c>
      <c r="H458" s="22">
        <f t="shared" si="5"/>
        <v>11703350</v>
      </c>
      <c r="I458" s="22">
        <f t="shared" si="6"/>
        <v>446196</v>
      </c>
      <c r="J458" s="23">
        <f t="shared" si="7"/>
        <v>0.9632746771</v>
      </c>
      <c r="K458" s="21">
        <f t="shared" si="8"/>
        <v>89239.2</v>
      </c>
      <c r="L458" s="24">
        <v>226163.28</v>
      </c>
      <c r="M458" s="24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0" customHeight="1">
      <c r="A459" s="20">
        <v>601.0</v>
      </c>
      <c r="B459" s="20" t="s">
        <v>27</v>
      </c>
      <c r="C459" s="20" t="s">
        <v>149</v>
      </c>
      <c r="D459" s="1" t="s">
        <v>86</v>
      </c>
      <c r="E459" s="22">
        <v>1.194529E7</v>
      </c>
      <c r="F459" s="22">
        <v>1.1515521E7</v>
      </c>
      <c r="G459" s="22">
        <v>15705.0</v>
      </c>
      <c r="H459" s="22">
        <f t="shared" si="5"/>
        <v>11531226</v>
      </c>
      <c r="I459" s="22">
        <f t="shared" si="6"/>
        <v>414064</v>
      </c>
      <c r="J459" s="23">
        <f t="shared" si="7"/>
        <v>0.9653366306</v>
      </c>
      <c r="K459" s="21">
        <f t="shared" si="8"/>
        <v>82812.8</v>
      </c>
      <c r="L459" s="24">
        <v>239894.72</v>
      </c>
      <c r="M459" s="24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0" customHeight="1">
      <c r="A460" s="20">
        <v>608.0</v>
      </c>
      <c r="B460" s="20" t="s">
        <v>15</v>
      </c>
      <c r="C460" s="20" t="s">
        <v>87</v>
      </c>
      <c r="D460" s="1" t="s">
        <v>88</v>
      </c>
      <c r="E460" s="21">
        <v>4.93452E7</v>
      </c>
      <c r="F460" s="22">
        <v>4.93452E7</v>
      </c>
      <c r="G460" s="22">
        <v>0.0</v>
      </c>
      <c r="H460" s="22">
        <f t="shared" si="5"/>
        <v>49345200</v>
      </c>
      <c r="I460" s="22">
        <f t="shared" si="6"/>
        <v>0</v>
      </c>
      <c r="J460" s="23">
        <f t="shared" si="7"/>
        <v>1</v>
      </c>
      <c r="K460" s="21">
        <f t="shared" si="8"/>
        <v>0</v>
      </c>
      <c r="L460" s="24">
        <v>465179.70000000007</v>
      </c>
      <c r="M460" s="24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0" customHeight="1">
      <c r="A461" s="20">
        <v>608.0</v>
      </c>
      <c r="B461" s="20" t="s">
        <v>20</v>
      </c>
      <c r="C461" s="20" t="s">
        <v>87</v>
      </c>
      <c r="D461" s="1" t="s">
        <v>88</v>
      </c>
      <c r="E461" s="21">
        <v>8.8061276E7</v>
      </c>
      <c r="F461" s="22">
        <v>7.549443E7</v>
      </c>
      <c r="G461" s="22">
        <v>0.0</v>
      </c>
      <c r="H461" s="22">
        <f t="shared" si="5"/>
        <v>75494430</v>
      </c>
      <c r="I461" s="22">
        <f t="shared" si="6"/>
        <v>12566846</v>
      </c>
      <c r="J461" s="23">
        <f t="shared" si="7"/>
        <v>0.8572943004</v>
      </c>
      <c r="K461" s="21">
        <f t="shared" si="8"/>
        <v>2513369.2</v>
      </c>
      <c r="L461" s="24">
        <v>401064.72000000003</v>
      </c>
      <c r="M461" s="24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0" customHeight="1">
      <c r="A462" s="20">
        <v>608.0</v>
      </c>
      <c r="B462" s="20" t="s">
        <v>21</v>
      </c>
      <c r="C462" s="20" t="s">
        <v>87</v>
      </c>
      <c r="D462" s="1" t="s">
        <v>88</v>
      </c>
      <c r="E462" s="21">
        <v>6.09346461E8</v>
      </c>
      <c r="F462" s="22">
        <v>5.71914854E8</v>
      </c>
      <c r="G462" s="22">
        <v>0.0</v>
      </c>
      <c r="H462" s="22">
        <f t="shared" si="5"/>
        <v>571914854</v>
      </c>
      <c r="I462" s="22">
        <f t="shared" si="6"/>
        <v>37431607</v>
      </c>
      <c r="J462" s="23">
        <f t="shared" si="7"/>
        <v>0.9385708962</v>
      </c>
      <c r="K462" s="21">
        <f t="shared" si="8"/>
        <v>7486321.4</v>
      </c>
      <c r="L462" s="24">
        <v>99666.17</v>
      </c>
      <c r="M462" s="24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0" customHeight="1">
      <c r="A463" s="20">
        <v>608.0</v>
      </c>
      <c r="B463" s="20" t="s">
        <v>22</v>
      </c>
      <c r="C463" s="20" t="s">
        <v>87</v>
      </c>
      <c r="D463" s="1" t="s">
        <v>88</v>
      </c>
      <c r="E463" s="21">
        <v>8.5343686E7</v>
      </c>
      <c r="F463" s="22">
        <v>7.2797972E7</v>
      </c>
      <c r="G463" s="22">
        <v>0.0</v>
      </c>
      <c r="H463" s="22">
        <f t="shared" si="5"/>
        <v>72797972</v>
      </c>
      <c r="I463" s="22">
        <f t="shared" si="6"/>
        <v>12545714</v>
      </c>
      <c r="J463" s="23">
        <f t="shared" si="7"/>
        <v>0.8529977484</v>
      </c>
      <c r="K463" s="21">
        <f t="shared" si="8"/>
        <v>2509142.8</v>
      </c>
      <c r="L463" s="24">
        <v>34820.05</v>
      </c>
      <c r="M463" s="24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0" customHeight="1">
      <c r="A464" s="20">
        <v>608.0</v>
      </c>
      <c r="B464" s="20" t="s">
        <v>23</v>
      </c>
      <c r="C464" s="20" t="s">
        <v>87</v>
      </c>
      <c r="D464" s="1" t="s">
        <v>88</v>
      </c>
      <c r="E464" s="40" t="s">
        <v>89</v>
      </c>
      <c r="F464" s="22"/>
      <c r="G464" s="22"/>
      <c r="H464" s="22"/>
      <c r="I464" s="22"/>
      <c r="J464" s="23"/>
      <c r="K464" s="21"/>
      <c r="L464" s="24"/>
      <c r="M464" s="24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0" customHeight="1">
      <c r="A465" s="20">
        <v>608.0</v>
      </c>
      <c r="B465" s="20" t="s">
        <v>24</v>
      </c>
      <c r="C465" s="20" t="s">
        <v>87</v>
      </c>
      <c r="D465" s="1" t="s">
        <v>88</v>
      </c>
      <c r="E465" s="22">
        <v>1.5804022E7</v>
      </c>
      <c r="F465" s="22">
        <v>1017089.0</v>
      </c>
      <c r="G465" s="22">
        <v>2528410.0</v>
      </c>
      <c r="H465" s="22">
        <f t="shared" ref="H465:H615" si="9">SUM(F465+G465)</f>
        <v>3545499</v>
      </c>
      <c r="I465" s="22">
        <f t="shared" ref="I465:I615" si="10">SUM(E465-H465)</f>
        <v>12258523</v>
      </c>
      <c r="J465" s="23">
        <f t="shared" ref="J465:J615" si="11">SUM(H465/E465)</f>
        <v>0.2243415632</v>
      </c>
      <c r="K465" s="21">
        <f t="shared" ref="K465:K615" si="12">SUM(I465*0.2)</f>
        <v>2451704.6</v>
      </c>
      <c r="L465" s="24">
        <v>135265.0</v>
      </c>
      <c r="M465" s="24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0" customHeight="1">
      <c r="A466" s="20">
        <v>608.0</v>
      </c>
      <c r="B466" s="20" t="s">
        <v>25</v>
      </c>
      <c r="C466" s="20" t="s">
        <v>87</v>
      </c>
      <c r="D466" s="1" t="s">
        <v>88</v>
      </c>
      <c r="E466" s="21">
        <v>8.3842965E7</v>
      </c>
      <c r="F466" s="22">
        <v>5.4720181E7</v>
      </c>
      <c r="G466" s="22">
        <v>1.3277619E7</v>
      </c>
      <c r="H466" s="22">
        <f t="shared" si="9"/>
        <v>67997800</v>
      </c>
      <c r="I466" s="22">
        <f t="shared" si="10"/>
        <v>15845165</v>
      </c>
      <c r="J466" s="23">
        <f t="shared" si="11"/>
        <v>0.8110137803</v>
      </c>
      <c r="K466" s="21">
        <f t="shared" si="12"/>
        <v>3169033</v>
      </c>
      <c r="L466" s="25">
        <v>154567.0</v>
      </c>
      <c r="M466" s="25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0" customHeight="1">
      <c r="A467" s="20">
        <v>608.0</v>
      </c>
      <c r="B467" s="20" t="s">
        <v>26</v>
      </c>
      <c r="C467" s="20" t="s">
        <v>87</v>
      </c>
      <c r="D467" s="1" t="s">
        <v>88</v>
      </c>
      <c r="E467" s="22">
        <v>8.235509987999997E7</v>
      </c>
      <c r="F467" s="22">
        <v>6.6151367220000006E7</v>
      </c>
      <c r="G467" s="22">
        <v>3220407.45</v>
      </c>
      <c r="H467" s="22">
        <f t="shared" si="9"/>
        <v>69371774.67</v>
      </c>
      <c r="I467" s="22">
        <f t="shared" si="10"/>
        <v>12983325.21</v>
      </c>
      <c r="J467" s="23">
        <f t="shared" si="11"/>
        <v>0.8423494692</v>
      </c>
      <c r="K467" s="21">
        <f t="shared" si="12"/>
        <v>2596665.042</v>
      </c>
      <c r="L467" s="24">
        <v>949082.76</v>
      </c>
      <c r="M467" s="24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0" customHeight="1">
      <c r="A468" s="20">
        <v>608.0</v>
      </c>
      <c r="B468" s="20" t="s">
        <v>27</v>
      </c>
      <c r="C468" s="20" t="s">
        <v>87</v>
      </c>
      <c r="D468" s="1" t="s">
        <v>88</v>
      </c>
      <c r="E468" s="22">
        <v>8.220810004999997E7</v>
      </c>
      <c r="F468" s="22">
        <v>6.5620866890000015E7</v>
      </c>
      <c r="G468" s="22">
        <v>2715757.57</v>
      </c>
      <c r="H468" s="22">
        <f t="shared" si="9"/>
        <v>68336624.46</v>
      </c>
      <c r="I468" s="22">
        <f t="shared" si="10"/>
        <v>13871475.59</v>
      </c>
      <c r="J468" s="23">
        <f t="shared" si="11"/>
        <v>0.831263883</v>
      </c>
      <c r="K468" s="21">
        <f t="shared" si="12"/>
        <v>2774295.118</v>
      </c>
      <c r="L468" s="24">
        <v>1853687.45</v>
      </c>
      <c r="M468" s="24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0" customHeight="1">
      <c r="A469" s="20">
        <v>612.0</v>
      </c>
      <c r="B469" s="20" t="s">
        <v>15</v>
      </c>
      <c r="C469" s="20" t="s">
        <v>87</v>
      </c>
      <c r="D469" s="1" t="s">
        <v>91</v>
      </c>
      <c r="E469" s="21">
        <v>4.40411E7</v>
      </c>
      <c r="F469" s="22">
        <v>4.35411E7</v>
      </c>
      <c r="G469" s="22">
        <v>500000.0</v>
      </c>
      <c r="H469" s="22">
        <f t="shared" si="9"/>
        <v>44041100</v>
      </c>
      <c r="I469" s="22">
        <f t="shared" si="10"/>
        <v>0</v>
      </c>
      <c r="J469" s="23">
        <f t="shared" si="11"/>
        <v>1</v>
      </c>
      <c r="K469" s="21">
        <f t="shared" si="12"/>
        <v>0</v>
      </c>
      <c r="L469" s="24">
        <v>291938.69</v>
      </c>
      <c r="M469" s="24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0" customHeight="1">
      <c r="A470" s="20">
        <v>612.0</v>
      </c>
      <c r="B470" s="20" t="s">
        <v>20</v>
      </c>
      <c r="C470" s="20" t="s">
        <v>87</v>
      </c>
      <c r="D470" s="1" t="s">
        <v>91</v>
      </c>
      <c r="E470" s="21">
        <v>4.40781E7</v>
      </c>
      <c r="F470" s="22">
        <v>4.35781E7</v>
      </c>
      <c r="G470" s="22">
        <v>500000.0</v>
      </c>
      <c r="H470" s="22">
        <f t="shared" si="9"/>
        <v>44078100</v>
      </c>
      <c r="I470" s="22">
        <f t="shared" si="10"/>
        <v>0</v>
      </c>
      <c r="J470" s="23">
        <f t="shared" si="11"/>
        <v>1</v>
      </c>
      <c r="K470" s="21">
        <f t="shared" si="12"/>
        <v>0</v>
      </c>
      <c r="L470" s="24">
        <v>181158.78000000003</v>
      </c>
      <c r="M470" s="24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0" customHeight="1">
      <c r="A471" s="20">
        <v>612.0</v>
      </c>
      <c r="B471" s="20" t="s">
        <v>21</v>
      </c>
      <c r="C471" s="20" t="s">
        <v>87</v>
      </c>
      <c r="D471" s="1" t="s">
        <v>91</v>
      </c>
      <c r="E471" s="21">
        <v>4.39648E7</v>
      </c>
      <c r="F471" s="22">
        <v>4.34648E7</v>
      </c>
      <c r="G471" s="22">
        <v>500000.0</v>
      </c>
      <c r="H471" s="22">
        <f t="shared" si="9"/>
        <v>43964800</v>
      </c>
      <c r="I471" s="22">
        <f t="shared" si="10"/>
        <v>0</v>
      </c>
      <c r="J471" s="23">
        <f t="shared" si="11"/>
        <v>1</v>
      </c>
      <c r="K471" s="21">
        <f t="shared" si="12"/>
        <v>0</v>
      </c>
      <c r="L471" s="24">
        <v>384847.60000000003</v>
      </c>
      <c r="M471" s="24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0" customHeight="1">
      <c r="A472" s="20">
        <v>612.0</v>
      </c>
      <c r="B472" s="20" t="s">
        <v>22</v>
      </c>
      <c r="C472" s="20" t="s">
        <v>87</v>
      </c>
      <c r="D472" s="1" t="s">
        <v>91</v>
      </c>
      <c r="E472" s="21">
        <v>1.639264E8</v>
      </c>
      <c r="F472" s="22">
        <v>1.388928E8</v>
      </c>
      <c r="G472" s="22">
        <v>1348000.0</v>
      </c>
      <c r="H472" s="22">
        <f t="shared" si="9"/>
        <v>140240800</v>
      </c>
      <c r="I472" s="22">
        <f t="shared" si="10"/>
        <v>23685600</v>
      </c>
      <c r="J472" s="23">
        <f t="shared" si="11"/>
        <v>0.8555107658</v>
      </c>
      <c r="K472" s="21">
        <f t="shared" si="12"/>
        <v>4737120</v>
      </c>
      <c r="L472" s="24">
        <v>409798.52</v>
      </c>
      <c r="M472" s="24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0" customHeight="1">
      <c r="A473" s="20">
        <v>612.0</v>
      </c>
      <c r="B473" s="20" t="s">
        <v>23</v>
      </c>
      <c r="C473" s="20" t="s">
        <v>87</v>
      </c>
      <c r="D473" s="1" t="s">
        <v>91</v>
      </c>
      <c r="E473" s="21">
        <v>1.464185E8</v>
      </c>
      <c r="F473" s="22">
        <v>1.207095E8</v>
      </c>
      <c r="G473" s="22">
        <v>7356000.0</v>
      </c>
      <c r="H473" s="22">
        <f t="shared" si="9"/>
        <v>128065500</v>
      </c>
      <c r="I473" s="22">
        <f t="shared" si="10"/>
        <v>18353000</v>
      </c>
      <c r="J473" s="23">
        <f t="shared" si="11"/>
        <v>0.8746538177</v>
      </c>
      <c r="K473" s="21">
        <f t="shared" si="12"/>
        <v>3670600</v>
      </c>
      <c r="L473" s="24">
        <v>391861.0</v>
      </c>
      <c r="M473" s="24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0" customHeight="1">
      <c r="A474" s="20">
        <v>612.0</v>
      </c>
      <c r="B474" s="20" t="s">
        <v>24</v>
      </c>
      <c r="C474" s="20" t="s">
        <v>87</v>
      </c>
      <c r="D474" s="1" t="s">
        <v>91</v>
      </c>
      <c r="E474" s="21">
        <v>1.425744E8</v>
      </c>
      <c r="F474" s="22">
        <v>1.220209E8</v>
      </c>
      <c r="G474" s="22">
        <v>5942400.0</v>
      </c>
      <c r="H474" s="22">
        <f t="shared" si="9"/>
        <v>127963300</v>
      </c>
      <c r="I474" s="22">
        <f t="shared" si="10"/>
        <v>14611100</v>
      </c>
      <c r="J474" s="23">
        <f t="shared" si="11"/>
        <v>0.8975194705</v>
      </c>
      <c r="K474" s="21">
        <f t="shared" si="12"/>
        <v>2922220</v>
      </c>
      <c r="L474" s="24">
        <v>496927.0</v>
      </c>
      <c r="M474" s="24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0" customHeight="1">
      <c r="A475" s="20">
        <v>612.0</v>
      </c>
      <c r="B475" s="20" t="s">
        <v>25</v>
      </c>
      <c r="C475" s="20" t="s">
        <v>87</v>
      </c>
      <c r="D475" s="1" t="s">
        <v>91</v>
      </c>
      <c r="E475" s="21">
        <v>1.332758E8</v>
      </c>
      <c r="F475" s="22">
        <v>1.117703E8</v>
      </c>
      <c r="G475" s="22">
        <v>6402900.0</v>
      </c>
      <c r="H475" s="22">
        <f t="shared" si="9"/>
        <v>118173200</v>
      </c>
      <c r="I475" s="22">
        <f t="shared" si="10"/>
        <v>15102600</v>
      </c>
      <c r="J475" s="23">
        <f t="shared" si="11"/>
        <v>0.8866816031</v>
      </c>
      <c r="K475" s="21">
        <f t="shared" si="12"/>
        <v>3020520</v>
      </c>
      <c r="L475" s="25">
        <v>548685.0</v>
      </c>
      <c r="M475" s="25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0" customHeight="1">
      <c r="A476" s="20">
        <v>612.0</v>
      </c>
      <c r="B476" s="20" t="s">
        <v>26</v>
      </c>
      <c r="C476" s="20" t="s">
        <v>87</v>
      </c>
      <c r="D476" s="1" t="s">
        <v>91</v>
      </c>
      <c r="E476" s="21">
        <v>1.376812E8</v>
      </c>
      <c r="F476" s="22">
        <v>1.18398367E8</v>
      </c>
      <c r="G476" s="22">
        <v>9279691.0</v>
      </c>
      <c r="H476" s="22">
        <f t="shared" si="9"/>
        <v>127678058</v>
      </c>
      <c r="I476" s="22">
        <f t="shared" si="10"/>
        <v>10003142</v>
      </c>
      <c r="J476" s="23">
        <f t="shared" si="11"/>
        <v>0.9273456216</v>
      </c>
      <c r="K476" s="21">
        <f t="shared" si="12"/>
        <v>2000628.4</v>
      </c>
      <c r="L476" s="24">
        <v>1048015.9700000003</v>
      </c>
      <c r="M476" s="24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0" customHeight="1">
      <c r="A477" s="20">
        <v>612.0</v>
      </c>
      <c r="B477" s="20" t="s">
        <v>27</v>
      </c>
      <c r="C477" s="20" t="s">
        <v>87</v>
      </c>
      <c r="D477" s="1" t="s">
        <v>91</v>
      </c>
      <c r="E477" s="22">
        <v>1.4287887542000002E8</v>
      </c>
      <c r="F477" s="22">
        <v>1.1979864838000001E8</v>
      </c>
      <c r="G477" s="22">
        <v>9231883.46</v>
      </c>
      <c r="H477" s="22">
        <f t="shared" si="9"/>
        <v>129030531.8</v>
      </c>
      <c r="I477" s="22">
        <f t="shared" si="10"/>
        <v>13848343.58</v>
      </c>
      <c r="J477" s="23">
        <f t="shared" si="11"/>
        <v>0.9030763397</v>
      </c>
      <c r="K477" s="21">
        <f t="shared" si="12"/>
        <v>2769668.716</v>
      </c>
      <c r="L477" s="24">
        <v>1737982.92</v>
      </c>
      <c r="M477" s="24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0" customHeight="1">
      <c r="A478" s="20">
        <v>616.0</v>
      </c>
      <c r="B478" s="20" t="s">
        <v>15</v>
      </c>
      <c r="C478" s="20" t="s">
        <v>87</v>
      </c>
      <c r="D478" s="1" t="s">
        <v>92</v>
      </c>
      <c r="E478" s="21">
        <v>2.46505E7</v>
      </c>
      <c r="F478" s="22">
        <v>2.2008633E7</v>
      </c>
      <c r="G478" s="22">
        <v>1641271.0</v>
      </c>
      <c r="H478" s="22">
        <f t="shared" si="9"/>
        <v>23649904</v>
      </c>
      <c r="I478" s="22">
        <f t="shared" si="10"/>
        <v>1000596</v>
      </c>
      <c r="J478" s="23">
        <f t="shared" si="11"/>
        <v>0.9594086935</v>
      </c>
      <c r="K478" s="21">
        <f t="shared" si="12"/>
        <v>200119.2</v>
      </c>
      <c r="L478" s="24">
        <v>2084844.69</v>
      </c>
      <c r="M478" s="24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0" customHeight="1">
      <c r="A479" s="20">
        <v>616.0</v>
      </c>
      <c r="B479" s="20" t="s">
        <v>20</v>
      </c>
      <c r="C479" s="20" t="s">
        <v>87</v>
      </c>
      <c r="D479" s="1" t="s">
        <v>92</v>
      </c>
      <c r="E479" s="21">
        <v>2.40188E7</v>
      </c>
      <c r="F479" s="22">
        <v>2.31048E7</v>
      </c>
      <c r="G479" s="22">
        <v>394200.0</v>
      </c>
      <c r="H479" s="22">
        <f t="shared" si="9"/>
        <v>23499000</v>
      </c>
      <c r="I479" s="22">
        <f t="shared" si="10"/>
        <v>519800</v>
      </c>
      <c r="J479" s="23">
        <f t="shared" si="11"/>
        <v>0.9783586191</v>
      </c>
      <c r="K479" s="21">
        <f t="shared" si="12"/>
        <v>103960</v>
      </c>
      <c r="L479" s="24">
        <v>4946506.55</v>
      </c>
      <c r="M479" s="24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0" customHeight="1">
      <c r="A480" s="20">
        <v>616.0</v>
      </c>
      <c r="B480" s="20" t="s">
        <v>21</v>
      </c>
      <c r="C480" s="20" t="s">
        <v>87</v>
      </c>
      <c r="D480" s="1" t="s">
        <v>92</v>
      </c>
      <c r="E480" s="21">
        <v>2.46159E7</v>
      </c>
      <c r="F480" s="22">
        <v>2.38269E7</v>
      </c>
      <c r="G480" s="22">
        <v>264000.0</v>
      </c>
      <c r="H480" s="22">
        <f t="shared" si="9"/>
        <v>24090900</v>
      </c>
      <c r="I480" s="22">
        <f t="shared" si="10"/>
        <v>525000</v>
      </c>
      <c r="J480" s="23">
        <f t="shared" si="11"/>
        <v>0.9786723215</v>
      </c>
      <c r="K480" s="21">
        <f t="shared" si="12"/>
        <v>105000</v>
      </c>
      <c r="L480" s="24">
        <v>962961.8999999999</v>
      </c>
      <c r="M480" s="24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0" customHeight="1">
      <c r="A481" s="20">
        <v>616.0</v>
      </c>
      <c r="B481" s="20" t="s">
        <v>22</v>
      </c>
      <c r="C481" s="20" t="s">
        <v>87</v>
      </c>
      <c r="D481" s="1" t="s">
        <v>92</v>
      </c>
      <c r="E481" s="21">
        <v>2.46159E7</v>
      </c>
      <c r="F481" s="22">
        <v>2.38269E7</v>
      </c>
      <c r="G481" s="22">
        <v>264000.0</v>
      </c>
      <c r="H481" s="22">
        <f t="shared" si="9"/>
        <v>24090900</v>
      </c>
      <c r="I481" s="22">
        <f t="shared" si="10"/>
        <v>525000</v>
      </c>
      <c r="J481" s="23">
        <f t="shared" si="11"/>
        <v>0.9786723215</v>
      </c>
      <c r="K481" s="21">
        <f t="shared" si="12"/>
        <v>105000</v>
      </c>
      <c r="L481" s="24">
        <v>566113.57</v>
      </c>
      <c r="M481" s="24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0" customHeight="1">
      <c r="A482" s="20">
        <v>616.0</v>
      </c>
      <c r="B482" s="20" t="s">
        <v>23</v>
      </c>
      <c r="C482" s="20" t="s">
        <v>87</v>
      </c>
      <c r="D482" s="1" t="s">
        <v>92</v>
      </c>
      <c r="E482" s="21">
        <v>5.441416E7</v>
      </c>
      <c r="F482" s="22">
        <v>5.122715E7</v>
      </c>
      <c r="G482" s="22">
        <v>1769563.0</v>
      </c>
      <c r="H482" s="22">
        <f t="shared" si="9"/>
        <v>52996713</v>
      </c>
      <c r="I482" s="22">
        <f t="shared" si="10"/>
        <v>1417447</v>
      </c>
      <c r="J482" s="23">
        <f t="shared" si="11"/>
        <v>0.9739507694</v>
      </c>
      <c r="K482" s="21">
        <f t="shared" si="12"/>
        <v>283489.4</v>
      </c>
      <c r="L482" s="24">
        <v>339280.0</v>
      </c>
      <c r="M482" s="24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0" customHeight="1">
      <c r="A483" s="20">
        <v>616.0</v>
      </c>
      <c r="B483" s="20" t="s">
        <v>24</v>
      </c>
      <c r="C483" s="20" t="s">
        <v>87</v>
      </c>
      <c r="D483" s="1" t="s">
        <v>92</v>
      </c>
      <c r="E483" s="21">
        <v>5.4033192E7</v>
      </c>
      <c r="F483" s="22">
        <v>4.7762109E7</v>
      </c>
      <c r="G483" s="22">
        <v>3872854.0</v>
      </c>
      <c r="H483" s="22">
        <f t="shared" si="9"/>
        <v>51634963</v>
      </c>
      <c r="I483" s="22">
        <f t="shared" si="10"/>
        <v>2398229</v>
      </c>
      <c r="J483" s="23">
        <f t="shared" si="11"/>
        <v>0.9556156334</v>
      </c>
      <c r="K483" s="21">
        <f t="shared" si="12"/>
        <v>479645.8</v>
      </c>
      <c r="L483" s="24">
        <v>927016.0</v>
      </c>
      <c r="M483" s="24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0" customHeight="1">
      <c r="A484" s="20">
        <v>616.0</v>
      </c>
      <c r="B484" s="20" t="s">
        <v>25</v>
      </c>
      <c r="C484" s="20" t="s">
        <v>87</v>
      </c>
      <c r="D484" s="1" t="s">
        <v>92</v>
      </c>
      <c r="E484" s="21">
        <v>5.3184162E7</v>
      </c>
      <c r="F484" s="22">
        <v>4.811857E7</v>
      </c>
      <c r="G484" s="22">
        <v>2888563.0</v>
      </c>
      <c r="H484" s="22">
        <f t="shared" si="9"/>
        <v>51007133</v>
      </c>
      <c r="I484" s="22">
        <f t="shared" si="10"/>
        <v>2177029</v>
      </c>
      <c r="J484" s="23">
        <f t="shared" si="11"/>
        <v>0.959066216</v>
      </c>
      <c r="K484" s="21">
        <f t="shared" si="12"/>
        <v>435405.8</v>
      </c>
      <c r="L484" s="25">
        <v>1939195.0</v>
      </c>
      <c r="M484" s="25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0" customHeight="1">
      <c r="A485" s="20">
        <v>616.0</v>
      </c>
      <c r="B485" s="20" t="s">
        <v>26</v>
      </c>
      <c r="C485" s="20" t="s">
        <v>87</v>
      </c>
      <c r="D485" s="1" t="s">
        <v>92</v>
      </c>
      <c r="E485" s="21">
        <v>5.7784124E7</v>
      </c>
      <c r="F485" s="22">
        <v>5.282824E7</v>
      </c>
      <c r="G485" s="22">
        <v>855500.0</v>
      </c>
      <c r="H485" s="22">
        <f t="shared" si="9"/>
        <v>53683740</v>
      </c>
      <c r="I485" s="22">
        <f t="shared" si="10"/>
        <v>4100384</v>
      </c>
      <c r="J485" s="23">
        <f t="shared" si="11"/>
        <v>0.9290396096</v>
      </c>
      <c r="K485" s="21">
        <f t="shared" si="12"/>
        <v>820076.8</v>
      </c>
      <c r="L485" s="24">
        <v>2023256.9199999997</v>
      </c>
      <c r="M485" s="24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0" customHeight="1">
      <c r="A486" s="20">
        <v>616.0</v>
      </c>
      <c r="B486" s="20" t="s">
        <v>27</v>
      </c>
      <c r="C486" s="20" t="s">
        <v>87</v>
      </c>
      <c r="D486" s="1" t="s">
        <v>92</v>
      </c>
      <c r="E486" s="22">
        <v>5.8129999910000004E7</v>
      </c>
      <c r="F486" s="22">
        <v>5.4306575669999994E7</v>
      </c>
      <c r="G486" s="22">
        <v>541920.0</v>
      </c>
      <c r="H486" s="22">
        <f t="shared" si="9"/>
        <v>54848495.67</v>
      </c>
      <c r="I486" s="22">
        <f t="shared" si="10"/>
        <v>3281504.24</v>
      </c>
      <c r="J486" s="23">
        <f t="shared" si="11"/>
        <v>0.943548869</v>
      </c>
      <c r="K486" s="21">
        <f t="shared" si="12"/>
        <v>656300.848</v>
      </c>
      <c r="L486" s="24">
        <v>2307872.3599999994</v>
      </c>
      <c r="M486" s="24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0" customHeight="1">
      <c r="A487" s="20">
        <v>620.0</v>
      </c>
      <c r="B487" s="20" t="s">
        <v>15</v>
      </c>
      <c r="C487" s="20" t="s">
        <v>87</v>
      </c>
      <c r="D487" s="1" t="s">
        <v>93</v>
      </c>
      <c r="E487" s="21">
        <v>9.26354E7</v>
      </c>
      <c r="F487" s="22">
        <v>8.22659E7</v>
      </c>
      <c r="G487" s="22">
        <v>6350000.0</v>
      </c>
      <c r="H487" s="22">
        <f t="shared" si="9"/>
        <v>88615900</v>
      </c>
      <c r="I487" s="22">
        <f t="shared" si="10"/>
        <v>4019500</v>
      </c>
      <c r="J487" s="23">
        <f t="shared" si="11"/>
        <v>0.9566094603</v>
      </c>
      <c r="K487" s="21">
        <f t="shared" si="12"/>
        <v>803900</v>
      </c>
      <c r="L487" s="24">
        <v>3559945.49</v>
      </c>
      <c r="M487" s="24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0" customHeight="1">
      <c r="A488" s="20">
        <v>620.0</v>
      </c>
      <c r="B488" s="20" t="s">
        <v>20</v>
      </c>
      <c r="C488" s="20" t="s">
        <v>87</v>
      </c>
      <c r="D488" s="1" t="s">
        <v>93</v>
      </c>
      <c r="E488" s="21">
        <v>9.55704E7</v>
      </c>
      <c r="F488" s="22">
        <v>8.6792125E7</v>
      </c>
      <c r="G488" s="22">
        <v>4815000.0</v>
      </c>
      <c r="H488" s="22">
        <f t="shared" si="9"/>
        <v>91607125</v>
      </c>
      <c r="I488" s="22">
        <f t="shared" si="10"/>
        <v>3963275</v>
      </c>
      <c r="J488" s="23">
        <f t="shared" si="11"/>
        <v>0.9585303085</v>
      </c>
      <c r="K488" s="21">
        <f t="shared" si="12"/>
        <v>792655</v>
      </c>
      <c r="L488" s="24">
        <v>9155283.86</v>
      </c>
      <c r="M488" s="24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0" customHeight="1">
      <c r="A489" s="20">
        <v>620.0</v>
      </c>
      <c r="B489" s="20" t="s">
        <v>21</v>
      </c>
      <c r="C489" s="20" t="s">
        <v>87</v>
      </c>
      <c r="D489" s="1" t="s">
        <v>93</v>
      </c>
      <c r="E489" s="21">
        <v>9.2124E7</v>
      </c>
      <c r="F489" s="22">
        <v>8.3992562E7</v>
      </c>
      <c r="G489" s="22">
        <v>4794500.0</v>
      </c>
      <c r="H489" s="22">
        <f t="shared" si="9"/>
        <v>88787062</v>
      </c>
      <c r="I489" s="22">
        <f t="shared" si="10"/>
        <v>3336938</v>
      </c>
      <c r="J489" s="23">
        <f t="shared" si="11"/>
        <v>0.9637777561</v>
      </c>
      <c r="K489" s="21">
        <f t="shared" si="12"/>
        <v>667387.6</v>
      </c>
      <c r="L489" s="24">
        <v>4343231.63</v>
      </c>
      <c r="M489" s="24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0" customHeight="1">
      <c r="A490" s="20">
        <v>620.0</v>
      </c>
      <c r="B490" s="20" t="s">
        <v>22</v>
      </c>
      <c r="C490" s="20" t="s">
        <v>87</v>
      </c>
      <c r="D490" s="1" t="s">
        <v>93</v>
      </c>
      <c r="E490" s="21">
        <v>9.05953E7</v>
      </c>
      <c r="F490" s="22">
        <v>7.88096E7</v>
      </c>
      <c r="G490" s="22">
        <v>8685100.0</v>
      </c>
      <c r="H490" s="22">
        <f t="shared" si="9"/>
        <v>87494700</v>
      </c>
      <c r="I490" s="22">
        <f t="shared" si="10"/>
        <v>3100600</v>
      </c>
      <c r="J490" s="23">
        <f t="shared" si="11"/>
        <v>0.9657752665</v>
      </c>
      <c r="K490" s="21">
        <f t="shared" si="12"/>
        <v>620120</v>
      </c>
      <c r="L490" s="24">
        <v>2962428.3799999994</v>
      </c>
      <c r="M490" s="24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0" customHeight="1">
      <c r="A491" s="20">
        <v>620.0</v>
      </c>
      <c r="B491" s="20" t="s">
        <v>23</v>
      </c>
      <c r="C491" s="20" t="s">
        <v>87</v>
      </c>
      <c r="D491" s="1" t="s">
        <v>93</v>
      </c>
      <c r="E491" s="21">
        <v>9.19666E7</v>
      </c>
      <c r="F491" s="22">
        <v>8.12643E7</v>
      </c>
      <c r="G491" s="22">
        <v>8126500.0</v>
      </c>
      <c r="H491" s="22">
        <f t="shared" si="9"/>
        <v>89390800</v>
      </c>
      <c r="I491" s="22">
        <f t="shared" si="10"/>
        <v>2575800</v>
      </c>
      <c r="J491" s="23">
        <f t="shared" si="11"/>
        <v>0.9719920058</v>
      </c>
      <c r="K491" s="21">
        <f t="shared" si="12"/>
        <v>515160</v>
      </c>
      <c r="L491" s="24">
        <v>539822.0</v>
      </c>
      <c r="M491" s="24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0" customHeight="1">
      <c r="A492" s="20">
        <v>620.0</v>
      </c>
      <c r="B492" s="20" t="s">
        <v>24</v>
      </c>
      <c r="C492" s="20" t="s">
        <v>87</v>
      </c>
      <c r="D492" s="1" t="s">
        <v>93</v>
      </c>
      <c r="E492" s="21">
        <v>8.96388E7</v>
      </c>
      <c r="F492" s="22">
        <v>8.0304982E7</v>
      </c>
      <c r="G492" s="22">
        <v>7641000.0</v>
      </c>
      <c r="H492" s="22">
        <f t="shared" si="9"/>
        <v>87945982</v>
      </c>
      <c r="I492" s="22">
        <f t="shared" si="10"/>
        <v>1692818</v>
      </c>
      <c r="J492" s="23">
        <f t="shared" si="11"/>
        <v>0.9811151198</v>
      </c>
      <c r="K492" s="21">
        <f t="shared" si="12"/>
        <v>338563.6</v>
      </c>
      <c r="L492" s="24">
        <v>397828.0</v>
      </c>
      <c r="M492" s="24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0" customHeight="1">
      <c r="A493" s="20">
        <v>620.0</v>
      </c>
      <c r="B493" s="20" t="s">
        <v>25</v>
      </c>
      <c r="C493" s="20" t="s">
        <v>87</v>
      </c>
      <c r="D493" s="1" t="s">
        <v>93</v>
      </c>
      <c r="E493" s="21">
        <v>9.01138E7</v>
      </c>
      <c r="F493" s="22">
        <v>7.81147E7</v>
      </c>
      <c r="G493" s="22">
        <v>1.03142E7</v>
      </c>
      <c r="H493" s="22">
        <f t="shared" si="9"/>
        <v>88428900</v>
      </c>
      <c r="I493" s="22">
        <f t="shared" si="10"/>
        <v>1684900</v>
      </c>
      <c r="J493" s="23">
        <f t="shared" si="11"/>
        <v>0.9813025308</v>
      </c>
      <c r="K493" s="21">
        <f t="shared" si="12"/>
        <v>336980</v>
      </c>
      <c r="L493" s="25">
        <v>1386044.0</v>
      </c>
      <c r="M493" s="25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0" customHeight="1">
      <c r="A494" s="20">
        <v>620.0</v>
      </c>
      <c r="B494" s="20" t="s">
        <v>26</v>
      </c>
      <c r="C494" s="20" t="s">
        <v>87</v>
      </c>
      <c r="D494" s="1" t="s">
        <v>93</v>
      </c>
      <c r="E494" s="21">
        <v>1.479594E8</v>
      </c>
      <c r="F494" s="22">
        <v>1.20491849E8</v>
      </c>
      <c r="G494" s="22">
        <v>2.1866258E7</v>
      </c>
      <c r="H494" s="22">
        <f t="shared" si="9"/>
        <v>142358107</v>
      </c>
      <c r="I494" s="22">
        <f t="shared" si="10"/>
        <v>5601293</v>
      </c>
      <c r="J494" s="23">
        <f t="shared" si="11"/>
        <v>0.9621430406</v>
      </c>
      <c r="K494" s="21">
        <f t="shared" si="12"/>
        <v>1120258.6</v>
      </c>
      <c r="L494" s="24">
        <v>1447895.2200000002</v>
      </c>
      <c r="M494" s="24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0" customHeight="1">
      <c r="A495" s="20">
        <v>620.0</v>
      </c>
      <c r="B495" s="20" t="s">
        <v>27</v>
      </c>
      <c r="C495" s="20" t="s">
        <v>87</v>
      </c>
      <c r="D495" s="1" t="s">
        <v>93</v>
      </c>
      <c r="E495" s="22">
        <v>1.517246E8</v>
      </c>
      <c r="F495" s="22">
        <v>1.27938909E8</v>
      </c>
      <c r="G495" s="22">
        <v>1.538E7</v>
      </c>
      <c r="H495" s="22">
        <f t="shared" si="9"/>
        <v>143318909</v>
      </c>
      <c r="I495" s="22">
        <f t="shared" si="10"/>
        <v>8405691</v>
      </c>
      <c r="J495" s="23">
        <f t="shared" si="11"/>
        <v>0.9445990235</v>
      </c>
      <c r="K495" s="21">
        <f t="shared" si="12"/>
        <v>1681138.2</v>
      </c>
      <c r="L495" s="24">
        <v>1316701.3199999998</v>
      </c>
      <c r="M495" s="24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0" customHeight="1">
      <c r="A496" s="20">
        <v>628.0</v>
      </c>
      <c r="B496" s="20" t="s">
        <v>15</v>
      </c>
      <c r="C496" s="20" t="s">
        <v>87</v>
      </c>
      <c r="D496" s="1" t="s">
        <v>94</v>
      </c>
      <c r="E496" s="21">
        <v>5.21478E7</v>
      </c>
      <c r="F496" s="22">
        <v>5.102277E7</v>
      </c>
      <c r="G496" s="22">
        <v>160711.0</v>
      </c>
      <c r="H496" s="22">
        <f t="shared" si="9"/>
        <v>51183481</v>
      </c>
      <c r="I496" s="22">
        <f t="shared" si="10"/>
        <v>964319</v>
      </c>
      <c r="J496" s="23">
        <f t="shared" si="11"/>
        <v>0.9815079639</v>
      </c>
      <c r="K496" s="21">
        <f t="shared" si="12"/>
        <v>192863.8</v>
      </c>
      <c r="L496" s="24">
        <v>996581.5599999999</v>
      </c>
      <c r="M496" s="24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0" customHeight="1">
      <c r="A497" s="20">
        <v>628.0</v>
      </c>
      <c r="B497" s="20" t="s">
        <v>20</v>
      </c>
      <c r="C497" s="20" t="s">
        <v>87</v>
      </c>
      <c r="D497" s="1" t="s">
        <v>94</v>
      </c>
      <c r="E497" s="21">
        <v>5.27551E7</v>
      </c>
      <c r="F497" s="22">
        <v>5.1528496E7</v>
      </c>
      <c r="G497" s="22">
        <v>0.0</v>
      </c>
      <c r="H497" s="22">
        <f t="shared" si="9"/>
        <v>51528496</v>
      </c>
      <c r="I497" s="22">
        <f t="shared" si="10"/>
        <v>1226604</v>
      </c>
      <c r="J497" s="23">
        <f t="shared" si="11"/>
        <v>0.9767490916</v>
      </c>
      <c r="K497" s="21">
        <f t="shared" si="12"/>
        <v>245320.8</v>
      </c>
      <c r="L497" s="24">
        <v>657922.94</v>
      </c>
      <c r="M497" s="24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0" customHeight="1">
      <c r="A498" s="20">
        <v>628.0</v>
      </c>
      <c r="B498" s="20" t="s">
        <v>21</v>
      </c>
      <c r="C498" s="20" t="s">
        <v>87</v>
      </c>
      <c r="D498" s="1" t="s">
        <v>94</v>
      </c>
      <c r="E498" s="21">
        <v>5.27551E7</v>
      </c>
      <c r="F498" s="22">
        <v>5.1320579E7</v>
      </c>
      <c r="G498" s="22">
        <v>0.0</v>
      </c>
      <c r="H498" s="22">
        <f t="shared" si="9"/>
        <v>51320579</v>
      </c>
      <c r="I498" s="22">
        <f t="shared" si="10"/>
        <v>1434521</v>
      </c>
      <c r="J498" s="23">
        <f t="shared" si="11"/>
        <v>0.9728079181</v>
      </c>
      <c r="K498" s="21">
        <f t="shared" si="12"/>
        <v>286904.2</v>
      </c>
      <c r="L498" s="24">
        <v>562388.3899999999</v>
      </c>
      <c r="M498" s="24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0" customHeight="1">
      <c r="A499" s="20">
        <v>628.0</v>
      </c>
      <c r="B499" s="20" t="s">
        <v>22</v>
      </c>
      <c r="C499" s="20" t="s">
        <v>87</v>
      </c>
      <c r="D499" s="1" t="s">
        <v>94</v>
      </c>
      <c r="E499" s="21">
        <v>5.27551E7</v>
      </c>
      <c r="F499" s="22">
        <v>4.8134976E7</v>
      </c>
      <c r="G499" s="22">
        <v>0.0</v>
      </c>
      <c r="H499" s="22">
        <f t="shared" si="9"/>
        <v>48134976</v>
      </c>
      <c r="I499" s="22">
        <f t="shared" si="10"/>
        <v>4620124</v>
      </c>
      <c r="J499" s="23">
        <f t="shared" si="11"/>
        <v>0.912423178</v>
      </c>
      <c r="K499" s="21">
        <f t="shared" si="12"/>
        <v>924024.8</v>
      </c>
      <c r="L499" s="24">
        <v>364036.8</v>
      </c>
      <c r="M499" s="24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0" customHeight="1">
      <c r="A500" s="20">
        <v>628.0</v>
      </c>
      <c r="B500" s="20" t="s">
        <v>23</v>
      </c>
      <c r="C500" s="20" t="s">
        <v>87</v>
      </c>
      <c r="D500" s="1" t="s">
        <v>94</v>
      </c>
      <c r="E500" s="21">
        <v>5.2755096E7</v>
      </c>
      <c r="F500" s="22">
        <v>4.9879776E7</v>
      </c>
      <c r="G500" s="22">
        <v>0.0</v>
      </c>
      <c r="H500" s="22">
        <f t="shared" si="9"/>
        <v>49879776</v>
      </c>
      <c r="I500" s="22">
        <f t="shared" si="10"/>
        <v>2875320</v>
      </c>
      <c r="J500" s="23">
        <f t="shared" si="11"/>
        <v>0.9454968293</v>
      </c>
      <c r="K500" s="21">
        <f t="shared" si="12"/>
        <v>575064</v>
      </c>
      <c r="L500" s="24">
        <v>569518.0</v>
      </c>
      <c r="M500" s="24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0" customHeight="1">
      <c r="A501" s="20">
        <v>628.0</v>
      </c>
      <c r="B501" s="20" t="s">
        <v>24</v>
      </c>
      <c r="C501" s="20" t="s">
        <v>87</v>
      </c>
      <c r="D501" s="1" t="s">
        <v>94</v>
      </c>
      <c r="E501" s="21">
        <v>4.63007E7</v>
      </c>
      <c r="F501" s="22">
        <v>4.3760311E7</v>
      </c>
      <c r="G501" s="22">
        <v>0.0</v>
      </c>
      <c r="H501" s="22">
        <f t="shared" si="9"/>
        <v>43760311</v>
      </c>
      <c r="I501" s="22">
        <f t="shared" si="10"/>
        <v>2540389</v>
      </c>
      <c r="J501" s="23">
        <f t="shared" si="11"/>
        <v>0.9451328166</v>
      </c>
      <c r="K501" s="21">
        <f t="shared" si="12"/>
        <v>508077.8</v>
      </c>
      <c r="L501" s="24">
        <v>932023.0</v>
      </c>
      <c r="M501" s="24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0" customHeight="1">
      <c r="A502" s="20">
        <v>628.0</v>
      </c>
      <c r="B502" s="20" t="s">
        <v>25</v>
      </c>
      <c r="C502" s="20" t="s">
        <v>87</v>
      </c>
      <c r="D502" s="1" t="s">
        <v>94</v>
      </c>
      <c r="E502" s="21">
        <v>2.313E8</v>
      </c>
      <c r="F502" s="21">
        <v>1.88801232E8</v>
      </c>
      <c r="G502" s="21">
        <v>6072090.0</v>
      </c>
      <c r="H502" s="22">
        <f t="shared" si="9"/>
        <v>194873322</v>
      </c>
      <c r="I502" s="22">
        <f t="shared" si="10"/>
        <v>36426678</v>
      </c>
      <c r="J502" s="23">
        <f t="shared" si="11"/>
        <v>0.8425132815</v>
      </c>
      <c r="K502" s="21">
        <f t="shared" si="12"/>
        <v>7285335.6</v>
      </c>
      <c r="L502" s="25">
        <v>758781.0</v>
      </c>
      <c r="M502" s="25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0" customHeight="1">
      <c r="A503" s="20">
        <v>628.0</v>
      </c>
      <c r="B503" s="20" t="s">
        <v>26</v>
      </c>
      <c r="C503" s="20" t="s">
        <v>87</v>
      </c>
      <c r="D503" s="1" t="s">
        <v>94</v>
      </c>
      <c r="E503" s="21">
        <v>2.106E8</v>
      </c>
      <c r="F503" s="21">
        <v>1.72894086E8</v>
      </c>
      <c r="G503" s="21">
        <v>6724846.0</v>
      </c>
      <c r="H503" s="22">
        <f t="shared" si="9"/>
        <v>179618932</v>
      </c>
      <c r="I503" s="22">
        <f t="shared" si="10"/>
        <v>30981068</v>
      </c>
      <c r="J503" s="23">
        <f t="shared" si="11"/>
        <v>0.852891415</v>
      </c>
      <c r="K503" s="21">
        <f t="shared" si="12"/>
        <v>6196213.6</v>
      </c>
      <c r="L503" s="24">
        <v>2221799.01</v>
      </c>
      <c r="M503" s="24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0" customHeight="1">
      <c r="A504" s="20">
        <v>628.0</v>
      </c>
      <c r="B504" s="20" t="s">
        <v>27</v>
      </c>
      <c r="C504" s="20" t="s">
        <v>87</v>
      </c>
      <c r="D504" s="1" t="s">
        <v>94</v>
      </c>
      <c r="E504" s="22">
        <v>2.01155E8</v>
      </c>
      <c r="F504" s="22">
        <v>1.6925384763E8</v>
      </c>
      <c r="G504" s="22">
        <v>2309525.0</v>
      </c>
      <c r="H504" s="22">
        <f t="shared" si="9"/>
        <v>171563372.6</v>
      </c>
      <c r="I504" s="22">
        <f t="shared" si="10"/>
        <v>29591627.37</v>
      </c>
      <c r="J504" s="23">
        <f t="shared" si="11"/>
        <v>0.8528914152</v>
      </c>
      <c r="K504" s="21">
        <f t="shared" si="12"/>
        <v>5918325.474</v>
      </c>
      <c r="L504" s="24">
        <v>988281.06</v>
      </c>
      <c r="M504" s="24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0" customHeight="1">
      <c r="A505" s="20">
        <v>636.0</v>
      </c>
      <c r="B505" s="20" t="s">
        <v>15</v>
      </c>
      <c r="C505" s="20" t="s">
        <v>87</v>
      </c>
      <c r="D505" s="1" t="s">
        <v>95</v>
      </c>
      <c r="E505" s="21">
        <v>1.071214E8</v>
      </c>
      <c r="F505" s="22">
        <v>1.04606413E8</v>
      </c>
      <c r="G505" s="22">
        <v>0.0</v>
      </c>
      <c r="H505" s="22">
        <f t="shared" si="9"/>
        <v>104606413</v>
      </c>
      <c r="I505" s="22">
        <f t="shared" si="10"/>
        <v>2514987</v>
      </c>
      <c r="J505" s="23">
        <f t="shared" si="11"/>
        <v>0.9765220862</v>
      </c>
      <c r="K505" s="21">
        <f t="shared" si="12"/>
        <v>502997.4</v>
      </c>
      <c r="L505" s="24">
        <v>3556805.4399999995</v>
      </c>
      <c r="M505" s="24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0" customHeight="1">
      <c r="A506" s="20">
        <v>636.0</v>
      </c>
      <c r="B506" s="20" t="s">
        <v>20</v>
      </c>
      <c r="C506" s="20" t="s">
        <v>87</v>
      </c>
      <c r="D506" s="1" t="s">
        <v>95</v>
      </c>
      <c r="E506" s="21">
        <v>1.051467E8</v>
      </c>
      <c r="F506" s="22">
        <v>1.02431633E8</v>
      </c>
      <c r="G506" s="22">
        <v>0.0</v>
      </c>
      <c r="H506" s="22">
        <f t="shared" si="9"/>
        <v>102431633</v>
      </c>
      <c r="I506" s="22">
        <f t="shared" si="10"/>
        <v>2715067</v>
      </c>
      <c r="J506" s="23">
        <f t="shared" si="11"/>
        <v>0.9741782957</v>
      </c>
      <c r="K506" s="21">
        <f t="shared" si="12"/>
        <v>543013.4</v>
      </c>
      <c r="L506" s="24">
        <v>872828.76</v>
      </c>
      <c r="M506" s="24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0" customHeight="1">
      <c r="A507" s="20">
        <v>636.0</v>
      </c>
      <c r="B507" s="20" t="s">
        <v>21</v>
      </c>
      <c r="C507" s="20" t="s">
        <v>87</v>
      </c>
      <c r="D507" s="1" t="s">
        <v>95</v>
      </c>
      <c r="E507" s="21">
        <v>9.82827E7</v>
      </c>
      <c r="F507" s="22">
        <v>9.52377E7</v>
      </c>
      <c r="G507" s="22">
        <v>0.0</v>
      </c>
      <c r="H507" s="22">
        <f t="shared" si="9"/>
        <v>95237700</v>
      </c>
      <c r="I507" s="22">
        <f t="shared" si="10"/>
        <v>3045000</v>
      </c>
      <c r="J507" s="23">
        <f t="shared" si="11"/>
        <v>0.9690179452</v>
      </c>
      <c r="K507" s="21">
        <f t="shared" si="12"/>
        <v>609000</v>
      </c>
      <c r="L507" s="24">
        <v>464654.41</v>
      </c>
      <c r="M507" s="24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0" customHeight="1">
      <c r="A508" s="20">
        <v>636.0</v>
      </c>
      <c r="B508" s="20" t="s">
        <v>22</v>
      </c>
      <c r="C508" s="20" t="s">
        <v>87</v>
      </c>
      <c r="D508" s="1" t="s">
        <v>95</v>
      </c>
      <c r="E508" s="21">
        <v>4.222474E8</v>
      </c>
      <c r="F508" s="22">
        <v>3.45153398E8</v>
      </c>
      <c r="G508" s="22">
        <v>5.3048867E7</v>
      </c>
      <c r="H508" s="22">
        <f t="shared" si="9"/>
        <v>398202265</v>
      </c>
      <c r="I508" s="22">
        <f t="shared" si="10"/>
        <v>24045135</v>
      </c>
      <c r="J508" s="23">
        <f t="shared" si="11"/>
        <v>0.9430543918</v>
      </c>
      <c r="K508" s="21">
        <f t="shared" si="12"/>
        <v>4809027</v>
      </c>
      <c r="L508" s="24">
        <v>956390.05</v>
      </c>
      <c r="M508" s="24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0" customHeight="1">
      <c r="A509" s="20">
        <v>636.0</v>
      </c>
      <c r="B509" s="20" t="s">
        <v>23</v>
      </c>
      <c r="C509" s="20" t="s">
        <v>87</v>
      </c>
      <c r="D509" s="1" t="s">
        <v>95</v>
      </c>
      <c r="E509" s="21">
        <v>4.222474E8</v>
      </c>
      <c r="F509" s="22">
        <v>3.45997485E8</v>
      </c>
      <c r="G509" s="22">
        <v>5.1547738E7</v>
      </c>
      <c r="H509" s="22">
        <f t="shared" si="9"/>
        <v>397545223</v>
      </c>
      <c r="I509" s="22">
        <f t="shared" si="10"/>
        <v>24702177</v>
      </c>
      <c r="J509" s="23">
        <f t="shared" si="11"/>
        <v>0.9414983325</v>
      </c>
      <c r="K509" s="21">
        <f t="shared" si="12"/>
        <v>4940435.4</v>
      </c>
      <c r="L509" s="24">
        <v>1075332.0</v>
      </c>
      <c r="M509" s="24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0" customHeight="1">
      <c r="A510" s="20">
        <v>636.0</v>
      </c>
      <c r="B510" s="20" t="s">
        <v>24</v>
      </c>
      <c r="C510" s="20" t="s">
        <v>87</v>
      </c>
      <c r="D510" s="1" t="s">
        <v>95</v>
      </c>
      <c r="E510" s="21">
        <v>4.13136E8</v>
      </c>
      <c r="F510" s="22">
        <v>3.1442391E8</v>
      </c>
      <c r="G510" s="22">
        <v>5.7145323E7</v>
      </c>
      <c r="H510" s="22">
        <f t="shared" si="9"/>
        <v>371569233</v>
      </c>
      <c r="I510" s="22">
        <f t="shared" si="10"/>
        <v>41566767</v>
      </c>
      <c r="J510" s="23">
        <f t="shared" si="11"/>
        <v>0.8993872066</v>
      </c>
      <c r="K510" s="21">
        <f t="shared" si="12"/>
        <v>8313353.4</v>
      </c>
      <c r="L510" s="24">
        <v>1029214.0</v>
      </c>
      <c r="M510" s="24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0" customHeight="1">
      <c r="A511" s="20">
        <v>636.0</v>
      </c>
      <c r="B511" s="20" t="s">
        <v>25</v>
      </c>
      <c r="C511" s="20" t="s">
        <v>87</v>
      </c>
      <c r="D511" s="1" t="s">
        <v>95</v>
      </c>
      <c r="E511" s="21">
        <v>4.43E8</v>
      </c>
      <c r="F511" s="22">
        <v>3.50087955E8</v>
      </c>
      <c r="G511" s="22">
        <v>6.7660139E7</v>
      </c>
      <c r="H511" s="22">
        <f t="shared" si="9"/>
        <v>417748094</v>
      </c>
      <c r="I511" s="22">
        <f t="shared" si="10"/>
        <v>25251906</v>
      </c>
      <c r="J511" s="23">
        <f t="shared" si="11"/>
        <v>0.9429979549</v>
      </c>
      <c r="K511" s="21">
        <f t="shared" si="12"/>
        <v>5050381.2</v>
      </c>
      <c r="L511" s="25">
        <v>3219916.0</v>
      </c>
      <c r="M511" s="25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0" customHeight="1">
      <c r="A512" s="20">
        <v>636.0</v>
      </c>
      <c r="B512" s="20" t="s">
        <v>26</v>
      </c>
      <c r="C512" s="20" t="s">
        <v>87</v>
      </c>
      <c r="D512" s="1" t="s">
        <v>95</v>
      </c>
      <c r="E512" s="21">
        <v>4.716E8</v>
      </c>
      <c r="F512" s="22">
        <v>3.181088E8</v>
      </c>
      <c r="G512" s="22">
        <v>5649800.0</v>
      </c>
      <c r="H512" s="22">
        <f t="shared" si="9"/>
        <v>323758600</v>
      </c>
      <c r="I512" s="22">
        <f t="shared" si="10"/>
        <v>147841400</v>
      </c>
      <c r="J512" s="23">
        <f t="shared" si="11"/>
        <v>0.6865110263</v>
      </c>
      <c r="K512" s="21">
        <f t="shared" si="12"/>
        <v>29568280</v>
      </c>
      <c r="L512" s="24">
        <v>4874056.001672253</v>
      </c>
      <c r="M512" s="24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0" customHeight="1">
      <c r="A513" s="20">
        <v>636.0</v>
      </c>
      <c r="B513" s="20" t="s">
        <v>27</v>
      </c>
      <c r="C513" s="20" t="s">
        <v>87</v>
      </c>
      <c r="D513" s="1" t="s">
        <v>95</v>
      </c>
      <c r="E513" s="22">
        <v>5.0463E8</v>
      </c>
      <c r="F513" s="22">
        <v>3.458255E8</v>
      </c>
      <c r="G513" s="22">
        <v>6073500.0</v>
      </c>
      <c r="H513" s="22">
        <f t="shared" si="9"/>
        <v>351899000</v>
      </c>
      <c r="I513" s="22">
        <f t="shared" si="10"/>
        <v>152731000</v>
      </c>
      <c r="J513" s="23">
        <f t="shared" si="11"/>
        <v>0.6973406258</v>
      </c>
      <c r="K513" s="21">
        <f t="shared" si="12"/>
        <v>30546200</v>
      </c>
      <c r="L513" s="24">
        <v>4838171.220475</v>
      </c>
      <c r="M513" s="24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0" customHeight="1">
      <c r="A514" s="20">
        <v>644.0</v>
      </c>
      <c r="B514" s="20" t="s">
        <v>15</v>
      </c>
      <c r="C514" s="20" t="s">
        <v>87</v>
      </c>
      <c r="D514" s="1" t="s">
        <v>96</v>
      </c>
      <c r="E514" s="21">
        <v>9.35062E7</v>
      </c>
      <c r="F514" s="22">
        <v>9.1109485E7</v>
      </c>
      <c r="G514" s="22">
        <v>0.0</v>
      </c>
      <c r="H514" s="22">
        <f t="shared" si="9"/>
        <v>91109485</v>
      </c>
      <c r="I514" s="22">
        <f t="shared" si="10"/>
        <v>2396715</v>
      </c>
      <c r="J514" s="23">
        <f t="shared" si="11"/>
        <v>0.9743683841</v>
      </c>
      <c r="K514" s="21">
        <f t="shared" si="12"/>
        <v>479343</v>
      </c>
      <c r="L514" s="24">
        <v>1446873.3699999999</v>
      </c>
      <c r="M514" s="24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0" customHeight="1">
      <c r="A515" s="20">
        <v>644.0</v>
      </c>
      <c r="B515" s="20" t="s">
        <v>20</v>
      </c>
      <c r="C515" s="20" t="s">
        <v>87</v>
      </c>
      <c r="D515" s="1" t="s">
        <v>96</v>
      </c>
      <c r="E515" s="21">
        <v>9.34486E7</v>
      </c>
      <c r="F515" s="22">
        <v>9.0835562E7</v>
      </c>
      <c r="G515" s="22">
        <v>0.0</v>
      </c>
      <c r="H515" s="22">
        <f t="shared" si="9"/>
        <v>90835562</v>
      </c>
      <c r="I515" s="22">
        <f t="shared" si="10"/>
        <v>2613038</v>
      </c>
      <c r="J515" s="23">
        <f t="shared" si="11"/>
        <v>0.9720376977</v>
      </c>
      <c r="K515" s="21">
        <f t="shared" si="12"/>
        <v>522607.6</v>
      </c>
      <c r="L515" s="24">
        <v>4021269.81</v>
      </c>
      <c r="M515" s="24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0" customHeight="1">
      <c r="A516" s="20">
        <v>644.0</v>
      </c>
      <c r="B516" s="20" t="s">
        <v>21</v>
      </c>
      <c r="C516" s="20" t="s">
        <v>87</v>
      </c>
      <c r="D516" s="1" t="s">
        <v>96</v>
      </c>
      <c r="E516" s="21">
        <v>9.32255E7</v>
      </c>
      <c r="F516" s="22">
        <v>9.0645256E7</v>
      </c>
      <c r="G516" s="22">
        <v>0.0</v>
      </c>
      <c r="H516" s="22">
        <f t="shared" si="9"/>
        <v>90645256</v>
      </c>
      <c r="I516" s="22">
        <f t="shared" si="10"/>
        <v>2580244</v>
      </c>
      <c r="J516" s="23">
        <f t="shared" si="11"/>
        <v>0.9723225512</v>
      </c>
      <c r="K516" s="21">
        <f t="shared" si="12"/>
        <v>516048.8</v>
      </c>
      <c r="L516" s="24">
        <v>2791513.41</v>
      </c>
      <c r="M516" s="24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0" customHeight="1">
      <c r="A517" s="20">
        <v>644.0</v>
      </c>
      <c r="B517" s="20" t="s">
        <v>22</v>
      </c>
      <c r="C517" s="20" t="s">
        <v>87</v>
      </c>
      <c r="D517" s="1" t="s">
        <v>96</v>
      </c>
      <c r="E517" s="21">
        <v>9.10927E7</v>
      </c>
      <c r="F517" s="22">
        <v>9.0375673E7</v>
      </c>
      <c r="G517" s="22">
        <v>0.0</v>
      </c>
      <c r="H517" s="22">
        <f t="shared" si="9"/>
        <v>90375673</v>
      </c>
      <c r="I517" s="22">
        <f t="shared" si="10"/>
        <v>717027</v>
      </c>
      <c r="J517" s="23">
        <f t="shared" si="11"/>
        <v>0.9921286009</v>
      </c>
      <c r="K517" s="21">
        <f t="shared" si="12"/>
        <v>143405.4</v>
      </c>
      <c r="L517" s="24">
        <v>768412.93</v>
      </c>
      <c r="M517" s="24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0" customHeight="1">
      <c r="A518" s="20">
        <v>644.0</v>
      </c>
      <c r="B518" s="20" t="s">
        <v>23</v>
      </c>
      <c r="C518" s="20" t="s">
        <v>87</v>
      </c>
      <c r="D518" s="1" t="s">
        <v>96</v>
      </c>
      <c r="E518" s="21">
        <v>3.6856206E8</v>
      </c>
      <c r="F518" s="22">
        <v>3.03136156E8</v>
      </c>
      <c r="G518" s="22">
        <v>2.43355E7</v>
      </c>
      <c r="H518" s="22">
        <f t="shared" si="9"/>
        <v>327471656</v>
      </c>
      <c r="I518" s="22">
        <f t="shared" si="10"/>
        <v>41090404</v>
      </c>
      <c r="J518" s="23">
        <f t="shared" si="11"/>
        <v>0.8885115739</v>
      </c>
      <c r="K518" s="21">
        <f t="shared" si="12"/>
        <v>8218080.8</v>
      </c>
      <c r="L518" s="24">
        <v>924563.0</v>
      </c>
      <c r="M518" s="24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0" customHeight="1">
      <c r="A519" s="20">
        <v>644.0</v>
      </c>
      <c r="B519" s="20" t="s">
        <v>24</v>
      </c>
      <c r="C519" s="20" t="s">
        <v>87</v>
      </c>
      <c r="D519" s="1" t="s">
        <v>96</v>
      </c>
      <c r="E519" s="21">
        <v>4.287353E8</v>
      </c>
      <c r="F519" s="22">
        <v>3.326374E8</v>
      </c>
      <c r="G519" s="22">
        <v>9056000.0</v>
      </c>
      <c r="H519" s="22">
        <f t="shared" si="9"/>
        <v>341693400</v>
      </c>
      <c r="I519" s="22">
        <f t="shared" si="10"/>
        <v>87041900</v>
      </c>
      <c r="J519" s="23">
        <f t="shared" si="11"/>
        <v>0.7969798615</v>
      </c>
      <c r="K519" s="21">
        <f t="shared" si="12"/>
        <v>17408380</v>
      </c>
      <c r="L519" s="24">
        <v>845369.0</v>
      </c>
      <c r="M519" s="24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0" customHeight="1">
      <c r="A520" s="20">
        <v>644.0</v>
      </c>
      <c r="B520" s="20" t="s">
        <v>25</v>
      </c>
      <c r="C520" s="20" t="s">
        <v>87</v>
      </c>
      <c r="D520" s="1" t="s">
        <v>96</v>
      </c>
      <c r="E520" s="21">
        <v>4.24897203E8</v>
      </c>
      <c r="F520" s="22">
        <v>3.3466896E8</v>
      </c>
      <c r="G520" s="22">
        <v>2.0193836E7</v>
      </c>
      <c r="H520" s="22">
        <f t="shared" si="9"/>
        <v>354862796</v>
      </c>
      <c r="I520" s="22">
        <f t="shared" si="10"/>
        <v>70034407</v>
      </c>
      <c r="J520" s="23">
        <f t="shared" si="11"/>
        <v>0.8351732925</v>
      </c>
      <c r="K520" s="21">
        <f t="shared" si="12"/>
        <v>14006881.4</v>
      </c>
      <c r="L520" s="25">
        <v>6872008.0</v>
      </c>
      <c r="M520" s="25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0" customHeight="1">
      <c r="A521" s="20">
        <v>644.0</v>
      </c>
      <c r="B521" s="20" t="s">
        <v>26</v>
      </c>
      <c r="C521" s="20" t="s">
        <v>87</v>
      </c>
      <c r="D521" s="1" t="s">
        <v>96</v>
      </c>
      <c r="E521" s="21">
        <v>4.16793477E8</v>
      </c>
      <c r="F521" s="22">
        <v>3.03223423E8</v>
      </c>
      <c r="G521" s="22">
        <v>2.6526852E7</v>
      </c>
      <c r="H521" s="22">
        <f t="shared" si="9"/>
        <v>329750275</v>
      </c>
      <c r="I521" s="22">
        <f t="shared" si="10"/>
        <v>87043202</v>
      </c>
      <c r="J521" s="23">
        <f t="shared" si="11"/>
        <v>0.7911598746</v>
      </c>
      <c r="K521" s="21">
        <f t="shared" si="12"/>
        <v>17408640.4</v>
      </c>
      <c r="L521" s="24">
        <v>7391076.19</v>
      </c>
      <c r="M521" s="24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0" customHeight="1">
      <c r="A522" s="20">
        <v>644.0</v>
      </c>
      <c r="B522" s="20" t="s">
        <v>27</v>
      </c>
      <c r="C522" s="20" t="s">
        <v>87</v>
      </c>
      <c r="D522" s="1" t="s">
        <v>96</v>
      </c>
      <c r="E522" s="22">
        <v>4.225790730300003E8</v>
      </c>
      <c r="F522" s="22">
        <v>3.6423235557E8</v>
      </c>
      <c r="G522" s="22">
        <v>1.6601188379999999E7</v>
      </c>
      <c r="H522" s="22">
        <f t="shared" si="9"/>
        <v>380833544</v>
      </c>
      <c r="I522" s="22">
        <f t="shared" si="10"/>
        <v>41745529.08</v>
      </c>
      <c r="J522" s="23">
        <f t="shared" si="11"/>
        <v>0.9012125026</v>
      </c>
      <c r="K522" s="21">
        <f t="shared" si="12"/>
        <v>8349105.816</v>
      </c>
      <c r="L522" s="24">
        <v>2582582.8999999994</v>
      </c>
      <c r="M522" s="24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0" customHeight="1">
      <c r="A523" s="20">
        <v>664.0</v>
      </c>
      <c r="B523" s="20" t="s">
        <v>15</v>
      </c>
      <c r="C523" s="20" t="s">
        <v>87</v>
      </c>
      <c r="D523" s="1" t="s">
        <v>97</v>
      </c>
      <c r="E523" s="21">
        <v>2.03493806002238E8</v>
      </c>
      <c r="F523" s="22">
        <v>2.00304429002238E8</v>
      </c>
      <c r="G523" s="22">
        <v>1379235.4</v>
      </c>
      <c r="H523" s="22">
        <f t="shared" si="9"/>
        <v>201683664.4</v>
      </c>
      <c r="I523" s="22">
        <f t="shared" si="10"/>
        <v>1810141.6</v>
      </c>
      <c r="J523" s="23">
        <f t="shared" si="11"/>
        <v>0.9911046845</v>
      </c>
      <c r="K523" s="21">
        <f t="shared" si="12"/>
        <v>362028.32</v>
      </c>
      <c r="L523" s="24">
        <v>2240932.4</v>
      </c>
      <c r="M523" s="24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0" customHeight="1">
      <c r="A524" s="20">
        <v>664.0</v>
      </c>
      <c r="B524" s="20" t="s">
        <v>20</v>
      </c>
      <c r="C524" s="20" t="s">
        <v>87</v>
      </c>
      <c r="D524" s="1" t="s">
        <v>97</v>
      </c>
      <c r="E524" s="21">
        <v>2.033841E8</v>
      </c>
      <c r="F524" s="22">
        <v>2.00407531E8</v>
      </c>
      <c r="G524" s="22">
        <v>1106980.0</v>
      </c>
      <c r="H524" s="22">
        <f t="shared" si="9"/>
        <v>201514511</v>
      </c>
      <c r="I524" s="22">
        <f t="shared" si="10"/>
        <v>1869589</v>
      </c>
      <c r="J524" s="23">
        <f t="shared" si="11"/>
        <v>0.9908075951</v>
      </c>
      <c r="K524" s="21">
        <f t="shared" si="12"/>
        <v>373917.8</v>
      </c>
      <c r="L524" s="24">
        <v>2455662.27</v>
      </c>
      <c r="M524" s="24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0" customHeight="1">
      <c r="A525" s="20">
        <v>664.0</v>
      </c>
      <c r="B525" s="20" t="s">
        <v>21</v>
      </c>
      <c r="C525" s="20" t="s">
        <v>87</v>
      </c>
      <c r="D525" s="1" t="s">
        <v>97</v>
      </c>
      <c r="E525" s="21">
        <v>2.03384095E8</v>
      </c>
      <c r="F525" s="22">
        <v>1.98994508E8</v>
      </c>
      <c r="G525" s="22">
        <v>2295387.0</v>
      </c>
      <c r="H525" s="22">
        <f t="shared" si="9"/>
        <v>201289895</v>
      </c>
      <c r="I525" s="22">
        <f t="shared" si="10"/>
        <v>2094200</v>
      </c>
      <c r="J525" s="23">
        <f t="shared" si="11"/>
        <v>0.9897032263</v>
      </c>
      <c r="K525" s="21">
        <f t="shared" si="12"/>
        <v>418840</v>
      </c>
      <c r="L525" s="24">
        <v>2713173.92</v>
      </c>
      <c r="M525" s="24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0" customHeight="1">
      <c r="A526" s="20">
        <v>664.0</v>
      </c>
      <c r="B526" s="20" t="s">
        <v>22</v>
      </c>
      <c r="C526" s="20" t="s">
        <v>87</v>
      </c>
      <c r="D526" s="1" t="s">
        <v>97</v>
      </c>
      <c r="E526" s="21">
        <v>2.0338409526000008E8</v>
      </c>
      <c r="F526" s="22">
        <v>1.97285242E8</v>
      </c>
      <c r="G526" s="22">
        <v>4275110.0</v>
      </c>
      <c r="H526" s="22">
        <f t="shared" si="9"/>
        <v>201560352</v>
      </c>
      <c r="I526" s="22">
        <f t="shared" si="10"/>
        <v>1823743.26</v>
      </c>
      <c r="J526" s="23">
        <f t="shared" si="11"/>
        <v>0.9910330095</v>
      </c>
      <c r="K526" s="21">
        <f t="shared" si="12"/>
        <v>364748.652</v>
      </c>
      <c r="L526" s="24">
        <v>3472936.54</v>
      </c>
      <c r="M526" s="24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0" customHeight="1">
      <c r="A527" s="20">
        <v>664.0</v>
      </c>
      <c r="B527" s="20" t="s">
        <v>23</v>
      </c>
      <c r="C527" s="20" t="s">
        <v>87</v>
      </c>
      <c r="D527" s="1" t="s">
        <v>97</v>
      </c>
      <c r="E527" s="21">
        <v>8.27403855E8</v>
      </c>
      <c r="F527" s="22">
        <v>6.24174856E8</v>
      </c>
      <c r="G527" s="22">
        <v>8.7358309E7</v>
      </c>
      <c r="H527" s="22">
        <f t="shared" si="9"/>
        <v>711533165</v>
      </c>
      <c r="I527" s="22">
        <f t="shared" si="10"/>
        <v>115870690</v>
      </c>
      <c r="J527" s="23">
        <f t="shared" si="11"/>
        <v>0.859958726</v>
      </c>
      <c r="K527" s="21">
        <f t="shared" si="12"/>
        <v>23174138</v>
      </c>
      <c r="L527" s="24">
        <v>4385775.0</v>
      </c>
      <c r="M527" s="24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0" customHeight="1">
      <c r="A528" s="20">
        <v>664.0</v>
      </c>
      <c r="B528" s="20" t="s">
        <v>24</v>
      </c>
      <c r="C528" s="20" t="s">
        <v>87</v>
      </c>
      <c r="D528" s="1" t="s">
        <v>97</v>
      </c>
      <c r="E528" s="21">
        <v>7.98268849E8</v>
      </c>
      <c r="F528" s="22">
        <v>6.35955277E8</v>
      </c>
      <c r="G528" s="22">
        <v>9.6839477E7</v>
      </c>
      <c r="H528" s="22">
        <f t="shared" si="9"/>
        <v>732794754</v>
      </c>
      <c r="I528" s="22">
        <f t="shared" si="10"/>
        <v>65474095</v>
      </c>
      <c r="J528" s="23">
        <f t="shared" si="11"/>
        <v>0.9179798948</v>
      </c>
      <c r="K528" s="21">
        <f t="shared" si="12"/>
        <v>13094819</v>
      </c>
      <c r="L528" s="24">
        <v>1.3062331E7</v>
      </c>
      <c r="M528" s="24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0" customHeight="1">
      <c r="A529" s="20">
        <v>664.0</v>
      </c>
      <c r="B529" s="20" t="s">
        <v>25</v>
      </c>
      <c r="C529" s="20" t="s">
        <v>87</v>
      </c>
      <c r="D529" s="1" t="s">
        <v>97</v>
      </c>
      <c r="E529" s="22">
        <v>6.91425035E8</v>
      </c>
      <c r="F529" s="22">
        <v>5.48621741E8</v>
      </c>
      <c r="G529" s="22">
        <v>9.2438474E7</v>
      </c>
      <c r="H529" s="22">
        <f t="shared" si="9"/>
        <v>641060215</v>
      </c>
      <c r="I529" s="22">
        <f t="shared" si="10"/>
        <v>50364820</v>
      </c>
      <c r="J529" s="23">
        <f t="shared" si="11"/>
        <v>0.9271579456</v>
      </c>
      <c r="K529" s="21">
        <f t="shared" si="12"/>
        <v>10072964</v>
      </c>
      <c r="L529" s="25">
        <v>1.0371383E7</v>
      </c>
      <c r="M529" s="25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0" customHeight="1">
      <c r="A530" s="20">
        <v>664.0</v>
      </c>
      <c r="B530" s="20" t="s">
        <v>26</v>
      </c>
      <c r="C530" s="20" t="s">
        <v>87</v>
      </c>
      <c r="D530" s="1" t="s">
        <v>97</v>
      </c>
      <c r="E530" s="22">
        <v>7.09975497E8</v>
      </c>
      <c r="F530" s="22">
        <v>5.66889171E8</v>
      </c>
      <c r="G530" s="22">
        <v>8.8355975E7</v>
      </c>
      <c r="H530" s="22">
        <f t="shared" si="9"/>
        <v>655245146</v>
      </c>
      <c r="I530" s="22">
        <f t="shared" si="10"/>
        <v>54730351</v>
      </c>
      <c r="J530" s="23">
        <f t="shared" si="11"/>
        <v>0.9229123382</v>
      </c>
      <c r="K530" s="21">
        <f t="shared" si="12"/>
        <v>10946070.2</v>
      </c>
      <c r="L530" s="24">
        <v>1.2444208400000002E7</v>
      </c>
      <c r="M530" s="24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0" customHeight="1">
      <c r="A531" s="20">
        <v>664.0</v>
      </c>
      <c r="B531" s="20" t="s">
        <v>27</v>
      </c>
      <c r="C531" s="20" t="s">
        <v>87</v>
      </c>
      <c r="D531" s="1" t="s">
        <v>97</v>
      </c>
      <c r="E531" s="22">
        <v>7.189629541207049E8</v>
      </c>
      <c r="F531" s="22">
        <v>5.99832069552546E8</v>
      </c>
      <c r="G531" s="22">
        <v>7.016147018574183E7</v>
      </c>
      <c r="H531" s="22">
        <f t="shared" si="9"/>
        <v>669993539.7</v>
      </c>
      <c r="I531" s="22">
        <f t="shared" si="10"/>
        <v>48969414.38</v>
      </c>
      <c r="J531" s="23">
        <f t="shared" si="11"/>
        <v>0.9318888211</v>
      </c>
      <c r="K531" s="21">
        <f t="shared" si="12"/>
        <v>9793882.876</v>
      </c>
      <c r="L531" s="24">
        <v>9544304.51</v>
      </c>
      <c r="M531" s="24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0" customHeight="1">
      <c r="A532" s="20">
        <v>676.0</v>
      </c>
      <c r="B532" s="20" t="s">
        <v>15</v>
      </c>
      <c r="C532" s="20" t="s">
        <v>87</v>
      </c>
      <c r="D532" s="1" t="s">
        <v>98</v>
      </c>
      <c r="E532" s="21">
        <v>6.774446E8</v>
      </c>
      <c r="F532" s="22">
        <v>6.279126E8</v>
      </c>
      <c r="G532" s="22">
        <v>0.0</v>
      </c>
      <c r="H532" s="22">
        <f t="shared" si="9"/>
        <v>627912600</v>
      </c>
      <c r="I532" s="22">
        <f t="shared" si="10"/>
        <v>49532000</v>
      </c>
      <c r="J532" s="23">
        <f t="shared" si="11"/>
        <v>0.9268840581</v>
      </c>
      <c r="K532" s="21">
        <f t="shared" si="12"/>
        <v>9906400</v>
      </c>
      <c r="L532" s="24">
        <v>5.006199149E7</v>
      </c>
      <c r="M532" s="24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0" customHeight="1">
      <c r="A533" s="20">
        <v>676.0</v>
      </c>
      <c r="B533" s="20" t="s">
        <v>20</v>
      </c>
      <c r="C533" s="20" t="s">
        <v>87</v>
      </c>
      <c r="D533" s="1" t="s">
        <v>98</v>
      </c>
      <c r="E533" s="21">
        <v>6.686614E8</v>
      </c>
      <c r="F533" s="22">
        <v>6.282973E8</v>
      </c>
      <c r="G533" s="22">
        <v>0.0</v>
      </c>
      <c r="H533" s="22">
        <f t="shared" si="9"/>
        <v>628297300</v>
      </c>
      <c r="I533" s="22">
        <f t="shared" si="10"/>
        <v>40364100</v>
      </c>
      <c r="J533" s="23">
        <f t="shared" si="11"/>
        <v>0.9396344697</v>
      </c>
      <c r="K533" s="21">
        <f t="shared" si="12"/>
        <v>8072820</v>
      </c>
      <c r="L533" s="24">
        <v>5.676927363000001E7</v>
      </c>
      <c r="M533" s="24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0" customHeight="1">
      <c r="A534" s="20">
        <v>676.0</v>
      </c>
      <c r="B534" s="20" t="s">
        <v>21</v>
      </c>
      <c r="C534" s="20" t="s">
        <v>87</v>
      </c>
      <c r="D534" s="1" t="s">
        <v>98</v>
      </c>
      <c r="E534" s="21">
        <v>6.674546E8</v>
      </c>
      <c r="F534" s="22">
        <v>6.267007E8</v>
      </c>
      <c r="G534" s="22">
        <v>0.0</v>
      </c>
      <c r="H534" s="22">
        <f t="shared" si="9"/>
        <v>626700700</v>
      </c>
      <c r="I534" s="22">
        <f t="shared" si="10"/>
        <v>40753900</v>
      </c>
      <c r="J534" s="23">
        <f t="shared" si="11"/>
        <v>0.9389413153</v>
      </c>
      <c r="K534" s="21">
        <f t="shared" si="12"/>
        <v>8150780</v>
      </c>
      <c r="L534" s="24">
        <v>6.771785865E7</v>
      </c>
      <c r="M534" s="24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0" customHeight="1">
      <c r="A535" s="20">
        <v>676.0</v>
      </c>
      <c r="B535" s="20" t="s">
        <v>22</v>
      </c>
      <c r="C535" s="20" t="s">
        <v>87</v>
      </c>
      <c r="D535" s="1" t="s">
        <v>98</v>
      </c>
      <c r="E535" s="21">
        <v>6.674546E8</v>
      </c>
      <c r="F535" s="22">
        <v>6.267007E8</v>
      </c>
      <c r="G535" s="22">
        <v>0.0</v>
      </c>
      <c r="H535" s="22">
        <f t="shared" si="9"/>
        <v>626700700</v>
      </c>
      <c r="I535" s="22">
        <f t="shared" si="10"/>
        <v>40753900</v>
      </c>
      <c r="J535" s="23">
        <f t="shared" si="11"/>
        <v>0.9389413153</v>
      </c>
      <c r="K535" s="21">
        <f t="shared" si="12"/>
        <v>8150780</v>
      </c>
      <c r="L535" s="24">
        <v>6.925617685000001E7</v>
      </c>
      <c r="M535" s="24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0" customHeight="1">
      <c r="A536" s="20">
        <v>676.0</v>
      </c>
      <c r="B536" s="20" t="s">
        <v>23</v>
      </c>
      <c r="C536" s="20" t="s">
        <v>87</v>
      </c>
      <c r="D536" s="1" t="s">
        <v>98</v>
      </c>
      <c r="E536" s="21">
        <v>1.514203358E9</v>
      </c>
      <c r="F536" s="22">
        <v>1.52820539E8</v>
      </c>
      <c r="G536" s="22">
        <v>0.0</v>
      </c>
      <c r="H536" s="22">
        <f t="shared" si="9"/>
        <v>152820539</v>
      </c>
      <c r="I536" s="22">
        <f t="shared" si="10"/>
        <v>1361382819</v>
      </c>
      <c r="J536" s="23">
        <f t="shared" si="11"/>
        <v>0.1009247128</v>
      </c>
      <c r="K536" s="21">
        <f t="shared" si="12"/>
        <v>272276563.8</v>
      </c>
      <c r="L536" s="24">
        <v>7.4265852E7</v>
      </c>
      <c r="M536" s="24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0" customHeight="1">
      <c r="A537" s="20">
        <v>676.0</v>
      </c>
      <c r="B537" s="20" t="s">
        <v>24</v>
      </c>
      <c r="C537" s="20" t="s">
        <v>87</v>
      </c>
      <c r="D537" s="1" t="s">
        <v>98</v>
      </c>
      <c r="E537" s="21">
        <v>1.30583053009E9</v>
      </c>
      <c r="F537" s="22">
        <v>1.3011712731999993E8</v>
      </c>
      <c r="G537" s="22">
        <v>0.0</v>
      </c>
      <c r="H537" s="22">
        <f t="shared" si="9"/>
        <v>130117127.3</v>
      </c>
      <c r="I537" s="22">
        <f t="shared" si="10"/>
        <v>1175713403</v>
      </c>
      <c r="J537" s="23">
        <f t="shared" si="11"/>
        <v>0.0996431959</v>
      </c>
      <c r="K537" s="21">
        <f t="shared" si="12"/>
        <v>235142680.6</v>
      </c>
      <c r="L537" s="24">
        <v>7.1027769E7</v>
      </c>
      <c r="M537" s="24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0" customHeight="1">
      <c r="A538" s="20">
        <v>676.0</v>
      </c>
      <c r="B538" s="20" t="s">
        <v>25</v>
      </c>
      <c r="C538" s="20" t="s">
        <v>87</v>
      </c>
      <c r="D538" s="1" t="s">
        <v>98</v>
      </c>
      <c r="E538" s="22">
        <v>6.829297E9</v>
      </c>
      <c r="F538" s="22">
        <v>5.52347462E9</v>
      </c>
      <c r="G538" s="22">
        <v>0.0</v>
      </c>
      <c r="H538" s="22">
        <f t="shared" si="9"/>
        <v>5523474620</v>
      </c>
      <c r="I538" s="22">
        <f t="shared" si="10"/>
        <v>1305822380</v>
      </c>
      <c r="J538" s="23">
        <f t="shared" si="11"/>
        <v>0.8087910981</v>
      </c>
      <c r="K538" s="21">
        <f t="shared" si="12"/>
        <v>261164476</v>
      </c>
      <c r="L538" s="25">
        <v>8.7186005E7</v>
      </c>
      <c r="M538" s="25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0" customHeight="1">
      <c r="A539" s="20">
        <v>676.0</v>
      </c>
      <c r="B539" s="20" t="s">
        <v>26</v>
      </c>
      <c r="C539" s="20" t="s">
        <v>87</v>
      </c>
      <c r="D539" s="1" t="s">
        <v>98</v>
      </c>
      <c r="E539" s="22">
        <v>6.969975999999992E9</v>
      </c>
      <c r="F539" s="22">
        <v>5.372486564183758E9</v>
      </c>
      <c r="G539" s="22">
        <v>1.6366237574978206E8</v>
      </c>
      <c r="H539" s="22">
        <f t="shared" si="9"/>
        <v>5536148940</v>
      </c>
      <c r="I539" s="22">
        <f t="shared" si="10"/>
        <v>1433827060</v>
      </c>
      <c r="J539" s="23">
        <f t="shared" si="11"/>
        <v>0.7942852228</v>
      </c>
      <c r="K539" s="21">
        <f t="shared" si="12"/>
        <v>286765412</v>
      </c>
      <c r="L539" s="24">
        <v>1.1207070937000005E8</v>
      </c>
      <c r="M539" s="24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0" customHeight="1">
      <c r="A540" s="20">
        <v>676.0</v>
      </c>
      <c r="B540" s="20" t="s">
        <v>27</v>
      </c>
      <c r="C540" s="20" t="s">
        <v>87</v>
      </c>
      <c r="D540" s="1" t="s">
        <v>98</v>
      </c>
      <c r="E540" s="22">
        <v>6.737013E9</v>
      </c>
      <c r="F540" s="22">
        <v>5.547975206238299E9</v>
      </c>
      <c r="G540" s="22">
        <v>0.0</v>
      </c>
      <c r="H540" s="22">
        <f t="shared" si="9"/>
        <v>5547975206</v>
      </c>
      <c r="I540" s="22">
        <f t="shared" si="10"/>
        <v>1189037794</v>
      </c>
      <c r="J540" s="23">
        <f t="shared" si="11"/>
        <v>0.8235066796</v>
      </c>
      <c r="K540" s="21">
        <f t="shared" si="12"/>
        <v>237807558.8</v>
      </c>
      <c r="L540" s="24">
        <v>9.819767332999998E7</v>
      </c>
      <c r="M540" s="24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0" customHeight="1">
      <c r="A541" s="20">
        <v>684.0</v>
      </c>
      <c r="B541" s="20" t="s">
        <v>15</v>
      </c>
      <c r="C541" s="20" t="s">
        <v>149</v>
      </c>
      <c r="D541" s="1" t="s">
        <v>99</v>
      </c>
      <c r="E541" s="21">
        <v>3.74719931E8</v>
      </c>
      <c r="F541" s="22">
        <v>3.74294521E8</v>
      </c>
      <c r="G541" s="22">
        <v>366644.0</v>
      </c>
      <c r="H541" s="22">
        <f t="shared" si="9"/>
        <v>374661165</v>
      </c>
      <c r="I541" s="22">
        <f t="shared" si="10"/>
        <v>58766</v>
      </c>
      <c r="J541" s="23">
        <f t="shared" si="11"/>
        <v>0.9998431735</v>
      </c>
      <c r="K541" s="21">
        <f t="shared" si="12"/>
        <v>11753.2</v>
      </c>
      <c r="L541" s="24">
        <v>6531.2</v>
      </c>
      <c r="M541" s="24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0" customHeight="1">
      <c r="A542" s="20">
        <v>684.0</v>
      </c>
      <c r="B542" s="20" t="s">
        <v>20</v>
      </c>
      <c r="C542" s="20" t="s">
        <v>149</v>
      </c>
      <c r="D542" s="1" t="s">
        <v>99</v>
      </c>
      <c r="E542" s="21">
        <v>3.70872688E8</v>
      </c>
      <c r="F542" s="22">
        <v>3.70645169E8</v>
      </c>
      <c r="G542" s="22">
        <v>210468.0</v>
      </c>
      <c r="H542" s="22">
        <f t="shared" si="9"/>
        <v>370855637</v>
      </c>
      <c r="I542" s="22">
        <f t="shared" si="10"/>
        <v>17051</v>
      </c>
      <c r="J542" s="23">
        <f t="shared" si="11"/>
        <v>0.9999540247</v>
      </c>
      <c r="K542" s="21">
        <f t="shared" si="12"/>
        <v>3410.2</v>
      </c>
      <c r="L542" s="24">
        <v>11072.27</v>
      </c>
      <c r="M542" s="24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0" customHeight="1">
      <c r="A543" s="20">
        <v>684.0</v>
      </c>
      <c r="B543" s="20" t="s">
        <v>21</v>
      </c>
      <c r="C543" s="20" t="s">
        <v>149</v>
      </c>
      <c r="D543" s="1" t="s">
        <v>99</v>
      </c>
      <c r="E543" s="21">
        <v>3.81256096E8</v>
      </c>
      <c r="F543" s="22">
        <v>3.80947296E8</v>
      </c>
      <c r="G543" s="22">
        <v>287500.0</v>
      </c>
      <c r="H543" s="22">
        <f t="shared" si="9"/>
        <v>381234796</v>
      </c>
      <c r="I543" s="22">
        <f t="shared" si="10"/>
        <v>21300</v>
      </c>
      <c r="J543" s="23">
        <f t="shared" si="11"/>
        <v>0.999944132</v>
      </c>
      <c r="K543" s="21">
        <f t="shared" si="12"/>
        <v>4260</v>
      </c>
      <c r="L543" s="24">
        <v>46393.63</v>
      </c>
      <c r="M543" s="24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0" customHeight="1">
      <c r="A544" s="20">
        <v>684.0</v>
      </c>
      <c r="B544" s="20" t="s">
        <v>22</v>
      </c>
      <c r="C544" s="20" t="s">
        <v>149</v>
      </c>
      <c r="D544" s="1" t="s">
        <v>99</v>
      </c>
      <c r="E544" s="21">
        <v>3.93907298E8</v>
      </c>
      <c r="F544" s="22">
        <v>3.86823298E8</v>
      </c>
      <c r="G544" s="22">
        <v>7074150.0</v>
      </c>
      <c r="H544" s="22">
        <f t="shared" si="9"/>
        <v>393897448</v>
      </c>
      <c r="I544" s="22">
        <f t="shared" si="10"/>
        <v>9850</v>
      </c>
      <c r="J544" s="23">
        <f t="shared" si="11"/>
        <v>0.9999749941</v>
      </c>
      <c r="K544" s="21">
        <f t="shared" si="12"/>
        <v>1970</v>
      </c>
      <c r="L544" s="24">
        <v>310.65</v>
      </c>
      <c r="M544" s="24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0" customHeight="1">
      <c r="A545" s="20">
        <v>684.0</v>
      </c>
      <c r="B545" s="20" t="s">
        <v>23</v>
      </c>
      <c r="C545" s="20" t="s">
        <v>149</v>
      </c>
      <c r="D545" s="1" t="s">
        <v>99</v>
      </c>
      <c r="E545" s="21">
        <v>2.28377169E8</v>
      </c>
      <c r="F545" s="22">
        <v>2.28100414E8</v>
      </c>
      <c r="G545" s="22">
        <v>261055.0</v>
      </c>
      <c r="H545" s="22">
        <f t="shared" si="9"/>
        <v>228361469</v>
      </c>
      <c r="I545" s="22">
        <f t="shared" si="10"/>
        <v>15700</v>
      </c>
      <c r="J545" s="23">
        <f t="shared" si="11"/>
        <v>0.9999312541</v>
      </c>
      <c r="K545" s="21">
        <f t="shared" si="12"/>
        <v>3140</v>
      </c>
      <c r="L545" s="24">
        <v>26496.0</v>
      </c>
      <c r="M545" s="24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0" customHeight="1">
      <c r="A546" s="20">
        <v>684.0</v>
      </c>
      <c r="B546" s="20" t="s">
        <v>24</v>
      </c>
      <c r="C546" s="20" t="s">
        <v>149</v>
      </c>
      <c r="D546" s="1" t="s">
        <v>99</v>
      </c>
      <c r="E546" s="21">
        <v>3.679989E8</v>
      </c>
      <c r="F546" s="22">
        <v>3.61101205E8</v>
      </c>
      <c r="G546" s="22">
        <v>6893175.0</v>
      </c>
      <c r="H546" s="22">
        <f t="shared" si="9"/>
        <v>367994380</v>
      </c>
      <c r="I546" s="22">
        <f t="shared" si="10"/>
        <v>4520</v>
      </c>
      <c r="J546" s="23">
        <f t="shared" si="11"/>
        <v>0.9999877174</v>
      </c>
      <c r="K546" s="21">
        <f t="shared" si="12"/>
        <v>904</v>
      </c>
      <c r="L546" s="24">
        <v>22817.0</v>
      </c>
      <c r="M546" s="24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0" customHeight="1">
      <c r="A547" s="20">
        <v>684.0</v>
      </c>
      <c r="B547" s="20" t="s">
        <v>25</v>
      </c>
      <c r="C547" s="20" t="s">
        <v>149</v>
      </c>
      <c r="D547" s="1" t="s">
        <v>99</v>
      </c>
      <c r="E547" s="21">
        <v>3.61593404E8</v>
      </c>
      <c r="F547" s="22">
        <v>2.60603105E8</v>
      </c>
      <c r="G547" s="22">
        <v>1.00977724E8</v>
      </c>
      <c r="H547" s="22">
        <f t="shared" si="9"/>
        <v>361580829</v>
      </c>
      <c r="I547" s="22">
        <f t="shared" si="10"/>
        <v>12575</v>
      </c>
      <c r="J547" s="23">
        <f t="shared" si="11"/>
        <v>0.9999652234</v>
      </c>
      <c r="K547" s="21">
        <f t="shared" si="12"/>
        <v>2515</v>
      </c>
      <c r="L547" s="25">
        <v>23141.0</v>
      </c>
      <c r="M547" s="25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0" customHeight="1">
      <c r="A548" s="20">
        <v>684.0</v>
      </c>
      <c r="B548" s="20" t="s">
        <v>26</v>
      </c>
      <c r="C548" s="20" t="s">
        <v>149</v>
      </c>
      <c r="D548" s="1" t="s">
        <v>99</v>
      </c>
      <c r="E548" s="21">
        <v>3.97171327E8</v>
      </c>
      <c r="F548" s="22">
        <v>2.73157882E8</v>
      </c>
      <c r="G548" s="22">
        <v>1.2400153E8</v>
      </c>
      <c r="H548" s="22">
        <f t="shared" si="9"/>
        <v>397159412</v>
      </c>
      <c r="I548" s="22">
        <f t="shared" si="10"/>
        <v>11915</v>
      </c>
      <c r="J548" s="23">
        <f t="shared" si="11"/>
        <v>0.9999700004</v>
      </c>
      <c r="K548" s="21">
        <f t="shared" si="12"/>
        <v>2383</v>
      </c>
      <c r="L548" s="24">
        <v>16765.12</v>
      </c>
      <c r="M548" s="24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0" customHeight="1">
      <c r="A549" s="20">
        <v>684.0</v>
      </c>
      <c r="B549" s="20" t="s">
        <v>27</v>
      </c>
      <c r="C549" s="20" t="s">
        <v>149</v>
      </c>
      <c r="D549" s="1" t="s">
        <v>99</v>
      </c>
      <c r="E549" s="22">
        <v>4.0788703355E8</v>
      </c>
      <c r="F549" s="22">
        <v>4.0731944297E8</v>
      </c>
      <c r="G549" s="22">
        <v>393038.27</v>
      </c>
      <c r="H549" s="22">
        <f t="shared" si="9"/>
        <v>407712481.2</v>
      </c>
      <c r="I549" s="22">
        <f t="shared" si="10"/>
        <v>174552.31</v>
      </c>
      <c r="J549" s="23">
        <f t="shared" si="11"/>
        <v>0.9995720572</v>
      </c>
      <c r="K549" s="21">
        <f t="shared" si="12"/>
        <v>34910.462</v>
      </c>
      <c r="L549" s="24">
        <v>49055.840000000004</v>
      </c>
      <c r="M549" s="24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0" customHeight="1">
      <c r="A550" s="20">
        <v>691.0</v>
      </c>
      <c r="B550" s="20" t="s">
        <v>15</v>
      </c>
      <c r="C550" s="20" t="s">
        <v>149</v>
      </c>
      <c r="D550" s="1" t="s">
        <v>100</v>
      </c>
      <c r="E550" s="21">
        <v>7.21734658E8</v>
      </c>
      <c r="F550" s="22">
        <v>7.11467221E8</v>
      </c>
      <c r="G550" s="22">
        <v>3911049.0</v>
      </c>
      <c r="H550" s="22">
        <f t="shared" si="9"/>
        <v>715378270</v>
      </c>
      <c r="I550" s="22">
        <f t="shared" si="10"/>
        <v>6356388</v>
      </c>
      <c r="J550" s="23">
        <f t="shared" si="11"/>
        <v>0.9911929018</v>
      </c>
      <c r="K550" s="21">
        <f t="shared" si="12"/>
        <v>1271277.6</v>
      </c>
      <c r="L550" s="24">
        <v>2022312.31</v>
      </c>
      <c r="M550" s="24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0" customHeight="1">
      <c r="A551" s="20">
        <v>691.0</v>
      </c>
      <c r="B551" s="20" t="s">
        <v>20</v>
      </c>
      <c r="C551" s="20" t="s">
        <v>149</v>
      </c>
      <c r="D551" s="1" t="s">
        <v>100</v>
      </c>
      <c r="E551" s="21">
        <v>7.198806E8</v>
      </c>
      <c r="F551" s="22">
        <v>7.08534E8</v>
      </c>
      <c r="G551" s="22">
        <v>3766266.0</v>
      </c>
      <c r="H551" s="22">
        <f t="shared" si="9"/>
        <v>712300266</v>
      </c>
      <c r="I551" s="22">
        <f t="shared" si="10"/>
        <v>7580334</v>
      </c>
      <c r="J551" s="23">
        <f t="shared" si="11"/>
        <v>0.9894700121</v>
      </c>
      <c r="K551" s="21">
        <f t="shared" si="12"/>
        <v>1516066.8</v>
      </c>
      <c r="L551" s="24">
        <v>2277531.12</v>
      </c>
      <c r="M551" s="24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0" customHeight="1">
      <c r="A552" s="20">
        <v>691.0</v>
      </c>
      <c r="B552" s="20" t="s">
        <v>21</v>
      </c>
      <c r="C552" s="20" t="s">
        <v>149</v>
      </c>
      <c r="D552" s="1" t="s">
        <v>100</v>
      </c>
      <c r="E552" s="21">
        <v>7.394835E8</v>
      </c>
      <c r="F552" s="22">
        <v>7.265561E8</v>
      </c>
      <c r="G552" s="22">
        <v>5232200.0</v>
      </c>
      <c r="H552" s="22">
        <f t="shared" si="9"/>
        <v>731788300</v>
      </c>
      <c r="I552" s="22">
        <f t="shared" si="10"/>
        <v>7695200</v>
      </c>
      <c r="J552" s="23">
        <f t="shared" si="11"/>
        <v>0.9895938178</v>
      </c>
      <c r="K552" s="21">
        <f t="shared" si="12"/>
        <v>1539040</v>
      </c>
      <c r="L552" s="24">
        <v>2049596.67</v>
      </c>
      <c r="M552" s="24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0" customHeight="1">
      <c r="A553" s="20">
        <v>691.0</v>
      </c>
      <c r="B553" s="20" t="s">
        <v>22</v>
      </c>
      <c r="C553" s="20" t="s">
        <v>149</v>
      </c>
      <c r="D553" s="1" t="s">
        <v>100</v>
      </c>
      <c r="E553" s="21">
        <v>7.464358E8</v>
      </c>
      <c r="F553" s="22">
        <v>7.315633E8</v>
      </c>
      <c r="G553" s="22">
        <v>7880230.0</v>
      </c>
      <c r="H553" s="22">
        <f t="shared" si="9"/>
        <v>739443530</v>
      </c>
      <c r="I553" s="22">
        <f t="shared" si="10"/>
        <v>6992270</v>
      </c>
      <c r="J553" s="23">
        <f t="shared" si="11"/>
        <v>0.9906324563</v>
      </c>
      <c r="K553" s="21">
        <f t="shared" si="12"/>
        <v>1398454</v>
      </c>
      <c r="L553" s="24">
        <v>2237524.17</v>
      </c>
      <c r="M553" s="24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0" customHeight="1">
      <c r="A554" s="20">
        <v>691.0</v>
      </c>
      <c r="B554" s="20" t="s">
        <v>23</v>
      </c>
      <c r="C554" s="20" t="s">
        <v>149</v>
      </c>
      <c r="D554" s="1" t="s">
        <v>100</v>
      </c>
      <c r="E554" s="21">
        <v>6.387189E8</v>
      </c>
      <c r="F554" s="22">
        <v>6.242791E8</v>
      </c>
      <c r="G554" s="22">
        <v>6223300.0</v>
      </c>
      <c r="H554" s="22">
        <f t="shared" si="9"/>
        <v>630502400</v>
      </c>
      <c r="I554" s="22">
        <f t="shared" si="10"/>
        <v>8216500</v>
      </c>
      <c r="J554" s="23">
        <f t="shared" si="11"/>
        <v>0.9871359686</v>
      </c>
      <c r="K554" s="21">
        <f t="shared" si="12"/>
        <v>1643300</v>
      </c>
      <c r="L554" s="24">
        <v>1603237.0</v>
      </c>
      <c r="M554" s="24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0" customHeight="1">
      <c r="A555" s="20">
        <v>691.0</v>
      </c>
      <c r="B555" s="20" t="s">
        <v>24</v>
      </c>
      <c r="C555" s="20" t="s">
        <v>149</v>
      </c>
      <c r="D555" s="1" t="s">
        <v>100</v>
      </c>
      <c r="E555" s="21">
        <v>9.02366E8</v>
      </c>
      <c r="F555" s="22">
        <v>8.880704E8</v>
      </c>
      <c r="G555" s="22">
        <v>8224500.0</v>
      </c>
      <c r="H555" s="22">
        <f t="shared" si="9"/>
        <v>896294900</v>
      </c>
      <c r="I555" s="22">
        <f t="shared" si="10"/>
        <v>6071100</v>
      </c>
      <c r="J555" s="23">
        <f t="shared" si="11"/>
        <v>0.9932720204</v>
      </c>
      <c r="K555" s="21">
        <f t="shared" si="12"/>
        <v>1214220</v>
      </c>
      <c r="L555" s="24">
        <v>668989.0</v>
      </c>
      <c r="M555" s="24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0" customHeight="1">
      <c r="A556" s="20">
        <v>691.0</v>
      </c>
      <c r="B556" s="20" t="s">
        <v>25</v>
      </c>
      <c r="C556" s="20" t="s">
        <v>149</v>
      </c>
      <c r="D556" s="1" t="s">
        <v>100</v>
      </c>
      <c r="E556" s="21">
        <v>8.895359E8</v>
      </c>
      <c r="F556" s="22">
        <v>8.750813E8</v>
      </c>
      <c r="G556" s="22">
        <v>9421000.0</v>
      </c>
      <c r="H556" s="22">
        <f t="shared" si="9"/>
        <v>884502300</v>
      </c>
      <c r="I556" s="22">
        <f t="shared" si="10"/>
        <v>5033600</v>
      </c>
      <c r="J556" s="23">
        <f t="shared" si="11"/>
        <v>0.9943413189</v>
      </c>
      <c r="K556" s="21">
        <f t="shared" si="12"/>
        <v>1006720</v>
      </c>
      <c r="L556" s="25">
        <v>672232.0</v>
      </c>
      <c r="M556" s="25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0" customHeight="1">
      <c r="A557" s="20">
        <v>691.0</v>
      </c>
      <c r="B557" s="20" t="s">
        <v>26</v>
      </c>
      <c r="C557" s="20" t="s">
        <v>149</v>
      </c>
      <c r="D557" s="1" t="s">
        <v>100</v>
      </c>
      <c r="E557" s="21">
        <v>9.044006E8</v>
      </c>
      <c r="F557" s="22">
        <v>8.9232615E8</v>
      </c>
      <c r="G557" s="22">
        <v>1.0624755E7</v>
      </c>
      <c r="H557" s="22">
        <f t="shared" si="9"/>
        <v>902950905</v>
      </c>
      <c r="I557" s="22">
        <f t="shared" si="10"/>
        <v>1449695</v>
      </c>
      <c r="J557" s="23">
        <f t="shared" si="11"/>
        <v>0.9983970654</v>
      </c>
      <c r="K557" s="21">
        <f t="shared" si="12"/>
        <v>289939</v>
      </c>
      <c r="L557" s="24">
        <v>651360.18</v>
      </c>
      <c r="M557" s="24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0" customHeight="1">
      <c r="A558" s="20">
        <v>691.0</v>
      </c>
      <c r="B558" s="20" t="s">
        <v>27</v>
      </c>
      <c r="C558" s="20" t="s">
        <v>149</v>
      </c>
      <c r="D558" s="1" t="s">
        <v>100</v>
      </c>
      <c r="E558" s="22">
        <v>8.8185734912E8</v>
      </c>
      <c r="F558" s="22">
        <v>8.7216064912E8</v>
      </c>
      <c r="G558" s="22">
        <v>8291955.0</v>
      </c>
      <c r="H558" s="22">
        <f t="shared" si="9"/>
        <v>880452604.1</v>
      </c>
      <c r="I558" s="22">
        <f t="shared" si="10"/>
        <v>1404745</v>
      </c>
      <c r="J558" s="23">
        <f t="shared" si="11"/>
        <v>0.998407061</v>
      </c>
      <c r="K558" s="21">
        <f t="shared" si="12"/>
        <v>280949</v>
      </c>
      <c r="L558" s="24">
        <v>456416.42</v>
      </c>
      <c r="M558" s="24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0" customHeight="1">
      <c r="A559" s="20">
        <v>692.0</v>
      </c>
      <c r="B559" s="20" t="s">
        <v>15</v>
      </c>
      <c r="C559" s="20" t="s">
        <v>149</v>
      </c>
      <c r="D559" s="1" t="s">
        <v>101</v>
      </c>
      <c r="E559" s="21">
        <v>2.2235924490000017E7</v>
      </c>
      <c r="F559" s="22">
        <v>1.6856546990000002E7</v>
      </c>
      <c r="G559" s="22">
        <v>4458875.61</v>
      </c>
      <c r="H559" s="22">
        <f t="shared" si="9"/>
        <v>21315422.6</v>
      </c>
      <c r="I559" s="22">
        <f t="shared" si="10"/>
        <v>920501.89</v>
      </c>
      <c r="J559" s="23">
        <f t="shared" si="11"/>
        <v>0.9586029405</v>
      </c>
      <c r="K559" s="21">
        <f t="shared" si="12"/>
        <v>184100.378</v>
      </c>
      <c r="L559" s="24">
        <v>272986.56</v>
      </c>
      <c r="M559" s="24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0" customHeight="1">
      <c r="A560" s="20">
        <v>692.0</v>
      </c>
      <c r="B560" s="20" t="s">
        <v>20</v>
      </c>
      <c r="C560" s="20" t="s">
        <v>149</v>
      </c>
      <c r="D560" s="1" t="s">
        <v>101</v>
      </c>
      <c r="E560" s="21">
        <v>2.2503837E7</v>
      </c>
      <c r="F560" s="22">
        <v>1.6835777E7</v>
      </c>
      <c r="G560" s="22">
        <v>4723129.0</v>
      </c>
      <c r="H560" s="22">
        <f t="shared" si="9"/>
        <v>21558906</v>
      </c>
      <c r="I560" s="22">
        <f t="shared" si="10"/>
        <v>944931</v>
      </c>
      <c r="J560" s="23">
        <f t="shared" si="11"/>
        <v>0.9580102273</v>
      </c>
      <c r="K560" s="21">
        <f t="shared" si="12"/>
        <v>188986.2</v>
      </c>
      <c r="L560" s="24">
        <v>335172.33</v>
      </c>
      <c r="M560" s="24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0" customHeight="1">
      <c r="A561" s="20">
        <v>692.0</v>
      </c>
      <c r="B561" s="20" t="s">
        <v>21</v>
      </c>
      <c r="C561" s="20" t="s">
        <v>149</v>
      </c>
      <c r="D561" s="1" t="s">
        <v>101</v>
      </c>
      <c r="E561" s="21">
        <v>2.3121497430000003E7</v>
      </c>
      <c r="F561" s="22">
        <v>1.5892338219999999E7</v>
      </c>
      <c r="G561" s="22">
        <v>6318942.0</v>
      </c>
      <c r="H561" s="22">
        <f t="shared" si="9"/>
        <v>22211280.22</v>
      </c>
      <c r="I561" s="22">
        <f t="shared" si="10"/>
        <v>910217.21</v>
      </c>
      <c r="J561" s="23">
        <f t="shared" si="11"/>
        <v>0.9606332932</v>
      </c>
      <c r="K561" s="21">
        <f t="shared" si="12"/>
        <v>182043.442</v>
      </c>
      <c r="L561" s="24">
        <v>602586.26</v>
      </c>
      <c r="M561" s="24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0" customHeight="1">
      <c r="A562" s="20">
        <v>692.0</v>
      </c>
      <c r="B562" s="20" t="s">
        <v>22</v>
      </c>
      <c r="C562" s="20" t="s">
        <v>149</v>
      </c>
      <c r="D562" s="1" t="s">
        <v>101</v>
      </c>
      <c r="E562" s="21">
        <v>6979930.84</v>
      </c>
      <c r="F562" s="22">
        <v>424423.29</v>
      </c>
      <c r="G562" s="22">
        <v>6050383.28</v>
      </c>
      <c r="H562" s="22">
        <f t="shared" si="9"/>
        <v>6474806.57</v>
      </c>
      <c r="I562" s="22">
        <f t="shared" si="10"/>
        <v>505124.27</v>
      </c>
      <c r="J562" s="23">
        <f t="shared" si="11"/>
        <v>0.927631909</v>
      </c>
      <c r="K562" s="21">
        <f t="shared" si="12"/>
        <v>101024.854</v>
      </c>
      <c r="L562" s="24">
        <v>775812.26</v>
      </c>
      <c r="M562" s="24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0" customHeight="1">
      <c r="A563" s="20">
        <v>692.0</v>
      </c>
      <c r="B563" s="20" t="s">
        <v>23</v>
      </c>
      <c r="C563" s="20" t="s">
        <v>149</v>
      </c>
      <c r="D563" s="1" t="s">
        <v>101</v>
      </c>
      <c r="E563" s="21">
        <v>7126958.0</v>
      </c>
      <c r="F563" s="22">
        <v>482946.0</v>
      </c>
      <c r="G563" s="22">
        <v>5948218.0</v>
      </c>
      <c r="H563" s="22">
        <f t="shared" si="9"/>
        <v>6431164</v>
      </c>
      <c r="I563" s="22">
        <f t="shared" si="10"/>
        <v>695794</v>
      </c>
      <c r="J563" s="23">
        <f t="shared" si="11"/>
        <v>0.9023715307</v>
      </c>
      <c r="K563" s="21">
        <f t="shared" si="12"/>
        <v>139158.8</v>
      </c>
      <c r="L563" s="24">
        <v>354323.0</v>
      </c>
      <c r="M563" s="24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0" customHeight="1">
      <c r="A564" s="20">
        <v>692.0</v>
      </c>
      <c r="B564" s="20" t="s">
        <v>24</v>
      </c>
      <c r="C564" s="20" t="s">
        <v>149</v>
      </c>
      <c r="D564" s="1" t="s">
        <v>101</v>
      </c>
      <c r="E564" s="21">
        <v>2.2771947E7</v>
      </c>
      <c r="F564" s="22">
        <v>1.5408038E7</v>
      </c>
      <c r="G564" s="22">
        <v>5875048.0</v>
      </c>
      <c r="H564" s="22">
        <f t="shared" si="9"/>
        <v>21283086</v>
      </c>
      <c r="I564" s="22">
        <f t="shared" si="10"/>
        <v>1488861</v>
      </c>
      <c r="J564" s="23">
        <f t="shared" si="11"/>
        <v>0.9346186341</v>
      </c>
      <c r="K564" s="21">
        <f t="shared" si="12"/>
        <v>297772.2</v>
      </c>
      <c r="L564" s="24">
        <v>1782119.0</v>
      </c>
      <c r="M564" s="24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0" customHeight="1">
      <c r="A565" s="20">
        <v>692.0</v>
      </c>
      <c r="B565" s="20" t="s">
        <v>25</v>
      </c>
      <c r="C565" s="20" t="s">
        <v>149</v>
      </c>
      <c r="D565" s="1" t="s">
        <v>101</v>
      </c>
      <c r="E565" s="21">
        <v>2.3364162E7</v>
      </c>
      <c r="F565" s="22">
        <v>1.5804541E7</v>
      </c>
      <c r="G565" s="22">
        <v>6586478.0</v>
      </c>
      <c r="H565" s="22">
        <f t="shared" si="9"/>
        <v>22391019</v>
      </c>
      <c r="I565" s="22">
        <f t="shared" si="10"/>
        <v>973143</v>
      </c>
      <c r="J565" s="23">
        <f t="shared" si="11"/>
        <v>0.958348902</v>
      </c>
      <c r="K565" s="21">
        <f t="shared" si="12"/>
        <v>194628.6</v>
      </c>
      <c r="L565" s="25">
        <v>769232.0</v>
      </c>
      <c r="M565" s="25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0" customHeight="1">
      <c r="A566" s="20">
        <v>692.0</v>
      </c>
      <c r="B566" s="20" t="s">
        <v>26</v>
      </c>
      <c r="C566" s="20" t="s">
        <v>149</v>
      </c>
      <c r="D566" s="1" t="s">
        <v>101</v>
      </c>
      <c r="E566" s="21">
        <v>2.3001517E7</v>
      </c>
      <c r="F566" s="22">
        <v>1.7357425E7</v>
      </c>
      <c r="G566" s="22">
        <v>2913679.0</v>
      </c>
      <c r="H566" s="22">
        <f t="shared" si="9"/>
        <v>20271104</v>
      </c>
      <c r="I566" s="22">
        <f t="shared" si="10"/>
        <v>2730413</v>
      </c>
      <c r="J566" s="23">
        <f t="shared" si="11"/>
        <v>0.8812942207</v>
      </c>
      <c r="K566" s="21">
        <f t="shared" si="12"/>
        <v>546082.6</v>
      </c>
      <c r="L566" s="24">
        <v>716543.4700000001</v>
      </c>
      <c r="M566" s="24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0" customHeight="1">
      <c r="A567" s="20">
        <v>692.0</v>
      </c>
      <c r="B567" s="20" t="s">
        <v>27</v>
      </c>
      <c r="C567" s="20" t="s">
        <v>149</v>
      </c>
      <c r="D567" s="1" t="s">
        <v>101</v>
      </c>
      <c r="E567" s="22">
        <v>2.447210565E7</v>
      </c>
      <c r="F567" s="22">
        <v>1.787158E7</v>
      </c>
      <c r="G567" s="22">
        <v>1007257.0</v>
      </c>
      <c r="H567" s="22">
        <f t="shared" si="9"/>
        <v>18878837</v>
      </c>
      <c r="I567" s="22">
        <f t="shared" si="10"/>
        <v>5593268.65</v>
      </c>
      <c r="J567" s="23">
        <f t="shared" si="11"/>
        <v>0.7714430981</v>
      </c>
      <c r="K567" s="21">
        <f t="shared" si="12"/>
        <v>1118653.73</v>
      </c>
      <c r="L567" s="24">
        <v>494365.64999999997</v>
      </c>
      <c r="M567" s="24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0" customHeight="1">
      <c r="A568" s="20">
        <v>695.0</v>
      </c>
      <c r="B568" s="20" t="s">
        <v>15</v>
      </c>
      <c r="C568" s="20" t="s">
        <v>149</v>
      </c>
      <c r="D568" s="1" t="s">
        <v>102</v>
      </c>
      <c r="E568" s="21">
        <v>1205000.0</v>
      </c>
      <c r="F568" s="22">
        <v>1104312.0</v>
      </c>
      <c r="G568" s="22">
        <v>99538.0</v>
      </c>
      <c r="H568" s="22">
        <f t="shared" si="9"/>
        <v>1203850</v>
      </c>
      <c r="I568" s="22">
        <f t="shared" si="10"/>
        <v>1150</v>
      </c>
      <c r="J568" s="23">
        <f t="shared" si="11"/>
        <v>0.9990456432</v>
      </c>
      <c r="K568" s="21">
        <f t="shared" si="12"/>
        <v>230</v>
      </c>
      <c r="L568" s="24">
        <v>9863.76</v>
      </c>
      <c r="M568" s="24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0" customHeight="1">
      <c r="A569" s="20">
        <v>695.0</v>
      </c>
      <c r="B569" s="20" t="s">
        <v>20</v>
      </c>
      <c r="C569" s="20" t="s">
        <v>149</v>
      </c>
      <c r="D569" s="1" t="s">
        <v>102</v>
      </c>
      <c r="E569" s="21">
        <v>1205000.0</v>
      </c>
      <c r="F569" s="22">
        <v>1107307.0</v>
      </c>
      <c r="G569" s="22">
        <v>96488.0</v>
      </c>
      <c r="H569" s="22">
        <f t="shared" si="9"/>
        <v>1203795</v>
      </c>
      <c r="I569" s="22">
        <f t="shared" si="10"/>
        <v>1205</v>
      </c>
      <c r="J569" s="23">
        <f t="shared" si="11"/>
        <v>0.999</v>
      </c>
      <c r="K569" s="21">
        <f t="shared" si="12"/>
        <v>241</v>
      </c>
      <c r="L569" s="24">
        <v>4223.47</v>
      </c>
      <c r="M569" s="24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0" customHeight="1">
      <c r="A570" s="20">
        <v>695.0</v>
      </c>
      <c r="B570" s="20" t="s">
        <v>21</v>
      </c>
      <c r="C570" s="20" t="s">
        <v>149</v>
      </c>
      <c r="D570" s="1" t="s">
        <v>102</v>
      </c>
      <c r="E570" s="21">
        <v>1202500.0</v>
      </c>
      <c r="F570" s="22">
        <v>1095601.0</v>
      </c>
      <c r="G570" s="22">
        <v>105399.0</v>
      </c>
      <c r="H570" s="22">
        <f t="shared" si="9"/>
        <v>1201000</v>
      </c>
      <c r="I570" s="22">
        <f t="shared" si="10"/>
        <v>1500</v>
      </c>
      <c r="J570" s="23">
        <f t="shared" si="11"/>
        <v>0.9987525988</v>
      </c>
      <c r="K570" s="21">
        <f t="shared" si="12"/>
        <v>300</v>
      </c>
      <c r="L570" s="24">
        <v>6677.910000000001</v>
      </c>
      <c r="M570" s="24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0" customHeight="1">
      <c r="A571" s="20">
        <v>695.0</v>
      </c>
      <c r="B571" s="20" t="s">
        <v>22</v>
      </c>
      <c r="C571" s="20" t="s">
        <v>149</v>
      </c>
      <c r="D571" s="1" t="s">
        <v>102</v>
      </c>
      <c r="E571" s="21">
        <v>1117600.0</v>
      </c>
      <c r="F571" s="22">
        <v>1026068.0</v>
      </c>
      <c r="G571" s="22">
        <v>88532.0</v>
      </c>
      <c r="H571" s="22">
        <f t="shared" si="9"/>
        <v>1114600</v>
      </c>
      <c r="I571" s="22">
        <f t="shared" si="10"/>
        <v>3000</v>
      </c>
      <c r="J571" s="23">
        <f t="shared" si="11"/>
        <v>0.9973156764</v>
      </c>
      <c r="K571" s="21">
        <f t="shared" si="12"/>
        <v>600</v>
      </c>
      <c r="L571" s="24">
        <v>0.0</v>
      </c>
      <c r="M571" s="24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0" customHeight="1">
      <c r="A572" s="20">
        <v>695.0</v>
      </c>
      <c r="B572" s="20" t="s">
        <v>23</v>
      </c>
      <c r="C572" s="20" t="s">
        <v>149</v>
      </c>
      <c r="D572" s="1" t="s">
        <v>102</v>
      </c>
      <c r="E572" s="21">
        <v>1406200.0</v>
      </c>
      <c r="F572" s="22">
        <v>1324403.0</v>
      </c>
      <c r="G572" s="22">
        <v>76497.0</v>
      </c>
      <c r="H572" s="22">
        <f t="shared" si="9"/>
        <v>1400900</v>
      </c>
      <c r="I572" s="22">
        <f t="shared" si="10"/>
        <v>5300</v>
      </c>
      <c r="J572" s="23">
        <f t="shared" si="11"/>
        <v>0.9962309771</v>
      </c>
      <c r="K572" s="21">
        <f t="shared" si="12"/>
        <v>1060</v>
      </c>
      <c r="L572" s="24">
        <v>26680.0</v>
      </c>
      <c r="M572" s="24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0" customHeight="1">
      <c r="A573" s="20">
        <v>695.0</v>
      </c>
      <c r="B573" s="20" t="s">
        <v>24</v>
      </c>
      <c r="C573" s="20" t="s">
        <v>149</v>
      </c>
      <c r="D573" s="1" t="s">
        <v>102</v>
      </c>
      <c r="E573" s="21">
        <v>1058600.0</v>
      </c>
      <c r="F573" s="22">
        <v>979153.0</v>
      </c>
      <c r="G573" s="22">
        <v>75847.0</v>
      </c>
      <c r="H573" s="22">
        <f t="shared" si="9"/>
        <v>1055000</v>
      </c>
      <c r="I573" s="22">
        <f t="shared" si="10"/>
        <v>3600</v>
      </c>
      <c r="J573" s="23">
        <f t="shared" si="11"/>
        <v>0.9965992821</v>
      </c>
      <c r="K573" s="21">
        <f t="shared" si="12"/>
        <v>720</v>
      </c>
      <c r="L573" s="24">
        <v>9720.0</v>
      </c>
      <c r="M573" s="24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0" customHeight="1">
      <c r="A574" s="20">
        <v>695.0</v>
      </c>
      <c r="B574" s="20" t="s">
        <v>25</v>
      </c>
      <c r="C574" s="20" t="s">
        <v>149</v>
      </c>
      <c r="D574" s="1" t="s">
        <v>102</v>
      </c>
      <c r="E574" s="21">
        <v>1082200.0</v>
      </c>
      <c r="F574" s="22">
        <v>1004553.0</v>
      </c>
      <c r="G574" s="22">
        <v>71947.0</v>
      </c>
      <c r="H574" s="22">
        <f t="shared" si="9"/>
        <v>1076500</v>
      </c>
      <c r="I574" s="22">
        <f t="shared" si="10"/>
        <v>5700</v>
      </c>
      <c r="J574" s="23">
        <f t="shared" si="11"/>
        <v>0.9947329514</v>
      </c>
      <c r="K574" s="21">
        <f t="shared" si="12"/>
        <v>1140</v>
      </c>
      <c r="L574" s="25">
        <v>18067.0</v>
      </c>
      <c r="M574" s="25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0" customHeight="1">
      <c r="A575" s="20">
        <v>695.0</v>
      </c>
      <c r="B575" s="20" t="s">
        <v>26</v>
      </c>
      <c r="C575" s="20" t="s">
        <v>149</v>
      </c>
      <c r="D575" s="1" t="s">
        <v>102</v>
      </c>
      <c r="E575" s="21">
        <v>1114700.0</v>
      </c>
      <c r="F575" s="22">
        <v>1066353.0</v>
      </c>
      <c r="G575" s="22">
        <v>43147.0</v>
      </c>
      <c r="H575" s="22">
        <f t="shared" si="9"/>
        <v>1109500</v>
      </c>
      <c r="I575" s="22">
        <f t="shared" si="10"/>
        <v>5200</v>
      </c>
      <c r="J575" s="23">
        <f t="shared" si="11"/>
        <v>0.9953350677</v>
      </c>
      <c r="K575" s="21">
        <f t="shared" si="12"/>
        <v>1040</v>
      </c>
      <c r="L575" s="24">
        <v>7575.2699999999995</v>
      </c>
      <c r="M575" s="24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0" customHeight="1">
      <c r="A576" s="20">
        <v>695.0</v>
      </c>
      <c r="B576" s="20" t="s">
        <v>27</v>
      </c>
      <c r="C576" s="20" t="s">
        <v>149</v>
      </c>
      <c r="D576" s="1" t="s">
        <v>102</v>
      </c>
      <c r="E576" s="22">
        <v>1114700.0</v>
      </c>
      <c r="F576" s="22">
        <v>1063870.0</v>
      </c>
      <c r="G576" s="22">
        <v>48630.0</v>
      </c>
      <c r="H576" s="22">
        <f t="shared" si="9"/>
        <v>1112500</v>
      </c>
      <c r="I576" s="22">
        <f t="shared" si="10"/>
        <v>2200</v>
      </c>
      <c r="J576" s="23">
        <f t="shared" si="11"/>
        <v>0.9980263748</v>
      </c>
      <c r="K576" s="21">
        <f t="shared" si="12"/>
        <v>440</v>
      </c>
      <c r="L576" s="24">
        <v>14500.44</v>
      </c>
      <c r="M576" s="24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1.0" customHeight="1">
      <c r="A577" s="1">
        <v>501.0</v>
      </c>
      <c r="B577" s="20" t="s">
        <v>27</v>
      </c>
      <c r="C577" s="20" t="s">
        <v>150</v>
      </c>
      <c r="D577" s="1" t="s">
        <v>104</v>
      </c>
      <c r="E577" s="21">
        <v>4.8321457769999996E7</v>
      </c>
      <c r="F577" s="21">
        <v>4.256587836E7</v>
      </c>
      <c r="G577" s="21">
        <v>725000.0</v>
      </c>
      <c r="H577" s="22">
        <f t="shared" si="9"/>
        <v>43290878.36</v>
      </c>
      <c r="I577" s="22">
        <f t="shared" si="10"/>
        <v>5030579.41</v>
      </c>
      <c r="J577" s="23">
        <f t="shared" si="11"/>
        <v>0.8958934676</v>
      </c>
      <c r="K577" s="21">
        <f t="shared" si="12"/>
        <v>1006115.882</v>
      </c>
      <c r="L577" s="24">
        <v>74324.0</v>
      </c>
      <c r="M577" s="24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1.0" customHeight="1">
      <c r="A578" s="1">
        <v>502.0</v>
      </c>
      <c r="B578" s="20" t="s">
        <v>27</v>
      </c>
      <c r="C578" s="20" t="s">
        <v>150</v>
      </c>
      <c r="D578" s="1" t="s">
        <v>105</v>
      </c>
      <c r="E578" s="21">
        <v>3.41133462E8</v>
      </c>
      <c r="F578" s="21">
        <v>3.00970346E8</v>
      </c>
      <c r="G578" s="21">
        <v>1922175.0</v>
      </c>
      <c r="H578" s="22">
        <f t="shared" si="9"/>
        <v>302892521</v>
      </c>
      <c r="I578" s="22">
        <f t="shared" si="10"/>
        <v>38240941</v>
      </c>
      <c r="J578" s="23">
        <f t="shared" si="11"/>
        <v>0.887900352</v>
      </c>
      <c r="K578" s="21">
        <f t="shared" si="12"/>
        <v>7648188.2</v>
      </c>
      <c r="L578" s="24">
        <v>178770.02</v>
      </c>
      <c r="M578" s="24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1.0" customHeight="1">
      <c r="A579" s="1">
        <v>503.0</v>
      </c>
      <c r="B579" s="20" t="s">
        <v>27</v>
      </c>
      <c r="C579" s="20" t="s">
        <v>150</v>
      </c>
      <c r="D579" s="1" t="s">
        <v>106</v>
      </c>
      <c r="E579" s="21">
        <v>7.0730032E7</v>
      </c>
      <c r="F579" s="21">
        <v>5.8130019E7</v>
      </c>
      <c r="G579" s="21">
        <v>7602076.0</v>
      </c>
      <c r="H579" s="22">
        <f t="shared" si="9"/>
        <v>65732095</v>
      </c>
      <c r="I579" s="22">
        <f t="shared" si="10"/>
        <v>4997937</v>
      </c>
      <c r="J579" s="23">
        <f t="shared" si="11"/>
        <v>0.9293378377</v>
      </c>
      <c r="K579" s="21">
        <f t="shared" si="12"/>
        <v>999587.4</v>
      </c>
      <c r="L579" s="24">
        <v>36633.0</v>
      </c>
      <c r="M579" s="24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1.0" customHeight="1">
      <c r="A580" s="1">
        <v>504.0</v>
      </c>
      <c r="B580" s="20" t="s">
        <v>27</v>
      </c>
      <c r="C580" s="20" t="s">
        <v>150</v>
      </c>
      <c r="D580" s="1" t="s">
        <v>107</v>
      </c>
      <c r="E580" s="21">
        <v>1.1250288167E8</v>
      </c>
      <c r="F580" s="21">
        <v>8.941280192E7</v>
      </c>
      <c r="G580" s="21">
        <v>50463.0</v>
      </c>
      <c r="H580" s="22">
        <f t="shared" si="9"/>
        <v>89463264.92</v>
      </c>
      <c r="I580" s="22">
        <f t="shared" si="10"/>
        <v>23039616.75</v>
      </c>
      <c r="J580" s="23">
        <f t="shared" si="11"/>
        <v>0.7952086524</v>
      </c>
      <c r="K580" s="21">
        <f t="shared" si="12"/>
        <v>4607923.35</v>
      </c>
      <c r="L580" s="24">
        <v>285080.62</v>
      </c>
      <c r="M580" s="24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1.0" customHeight="1">
      <c r="A581" s="1">
        <v>505.0</v>
      </c>
      <c r="B581" s="20" t="s">
        <v>27</v>
      </c>
      <c r="C581" s="20" t="s">
        <v>150</v>
      </c>
      <c r="D581" s="1" t="s">
        <v>108</v>
      </c>
      <c r="E581" s="21">
        <v>1.0455092464000003E8</v>
      </c>
      <c r="F581" s="21">
        <v>8.642307938000001E7</v>
      </c>
      <c r="G581" s="21">
        <v>1.203680648E7</v>
      </c>
      <c r="H581" s="22">
        <f t="shared" si="9"/>
        <v>98459885.86</v>
      </c>
      <c r="I581" s="22">
        <f t="shared" si="10"/>
        <v>6091038.78</v>
      </c>
      <c r="J581" s="23">
        <f t="shared" si="11"/>
        <v>0.9417409382</v>
      </c>
      <c r="K581" s="21">
        <f t="shared" si="12"/>
        <v>1218207.756</v>
      </c>
      <c r="L581" s="24">
        <v>211616.97</v>
      </c>
      <c r="M581" s="24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1.0" customHeight="1">
      <c r="A582" s="1">
        <v>506.0</v>
      </c>
      <c r="B582" s="20" t="s">
        <v>27</v>
      </c>
      <c r="C582" s="20" t="s">
        <v>150</v>
      </c>
      <c r="D582" s="1" t="s">
        <v>109</v>
      </c>
      <c r="E582" s="21">
        <v>2.9326152E7</v>
      </c>
      <c r="F582" s="21">
        <v>2.4185076E7</v>
      </c>
      <c r="G582" s="21">
        <v>285750.0</v>
      </c>
      <c r="H582" s="22">
        <f t="shared" si="9"/>
        <v>24470826</v>
      </c>
      <c r="I582" s="22">
        <f t="shared" si="10"/>
        <v>4855326</v>
      </c>
      <c r="J582" s="23">
        <f t="shared" si="11"/>
        <v>0.8344369899</v>
      </c>
      <c r="K582" s="21">
        <f t="shared" si="12"/>
        <v>971065.2</v>
      </c>
      <c r="L582" s="24">
        <v>412351.32</v>
      </c>
      <c r="M582" s="24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1.0" customHeight="1">
      <c r="A583" s="1">
        <v>507.0</v>
      </c>
      <c r="B583" s="20" t="s">
        <v>27</v>
      </c>
      <c r="C583" s="20" t="s">
        <v>150</v>
      </c>
      <c r="D583" s="1" t="s">
        <v>110</v>
      </c>
      <c r="E583" s="21">
        <v>2.7518372E7</v>
      </c>
      <c r="F583" s="21">
        <v>2.1565547E7</v>
      </c>
      <c r="G583" s="21">
        <v>0.0</v>
      </c>
      <c r="H583" s="22">
        <f t="shared" si="9"/>
        <v>21565547</v>
      </c>
      <c r="I583" s="22">
        <f t="shared" si="10"/>
        <v>5952825</v>
      </c>
      <c r="J583" s="23">
        <f t="shared" si="11"/>
        <v>0.7836781551</v>
      </c>
      <c r="K583" s="21">
        <f t="shared" si="12"/>
        <v>1190565</v>
      </c>
      <c r="L583" s="24">
        <v>1925.0</v>
      </c>
      <c r="M583" s="24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1.0" customHeight="1">
      <c r="A584" s="1">
        <v>508.0</v>
      </c>
      <c r="B584" s="20" t="s">
        <v>27</v>
      </c>
      <c r="C584" s="20" t="s">
        <v>150</v>
      </c>
      <c r="D584" s="1" t="s">
        <v>111</v>
      </c>
      <c r="E584" s="21">
        <v>4.41000891E8</v>
      </c>
      <c r="F584" s="21">
        <v>4.08968097E8</v>
      </c>
      <c r="G584" s="21">
        <v>3558592.0</v>
      </c>
      <c r="H584" s="22">
        <f t="shared" si="9"/>
        <v>412526689</v>
      </c>
      <c r="I584" s="22">
        <f t="shared" si="10"/>
        <v>28474202</v>
      </c>
      <c r="J584" s="23">
        <f t="shared" si="11"/>
        <v>0.935432779</v>
      </c>
      <c r="K584" s="21">
        <f t="shared" si="12"/>
        <v>5694840.4</v>
      </c>
      <c r="L584" s="24">
        <v>1.0452643469999999E7</v>
      </c>
      <c r="M584" s="24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1.0" customHeight="1">
      <c r="A585" s="1">
        <v>509.0</v>
      </c>
      <c r="B585" s="20" t="s">
        <v>27</v>
      </c>
      <c r="C585" s="20" t="s">
        <v>150</v>
      </c>
      <c r="D585" s="1" t="s">
        <v>112</v>
      </c>
      <c r="E585" s="21">
        <v>1.4789334531999996E8</v>
      </c>
      <c r="F585" s="21">
        <v>1.220304514E8</v>
      </c>
      <c r="G585" s="21">
        <v>5041936.0986</v>
      </c>
      <c r="H585" s="22">
        <f t="shared" si="9"/>
        <v>127072387.5</v>
      </c>
      <c r="I585" s="22">
        <f t="shared" si="10"/>
        <v>20820957.82</v>
      </c>
      <c r="J585" s="23">
        <f t="shared" si="11"/>
        <v>0.8592163983</v>
      </c>
      <c r="K585" s="21">
        <f t="shared" si="12"/>
        <v>4164191.564</v>
      </c>
      <c r="L585" s="24">
        <v>29883.02</v>
      </c>
      <c r="M585" s="24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8.5" customHeight="1">
      <c r="A586" s="1">
        <v>510.0</v>
      </c>
      <c r="B586" s="20" t="s">
        <v>27</v>
      </c>
      <c r="C586" s="20" t="s">
        <v>150</v>
      </c>
      <c r="D586" s="1" t="s">
        <v>113</v>
      </c>
      <c r="E586" s="21">
        <v>3.1056755E7</v>
      </c>
      <c r="F586" s="21">
        <v>2.7767928E7</v>
      </c>
      <c r="G586" s="21">
        <v>0.0</v>
      </c>
      <c r="H586" s="22">
        <f t="shared" si="9"/>
        <v>27767928</v>
      </c>
      <c r="I586" s="22">
        <f t="shared" si="10"/>
        <v>3288827</v>
      </c>
      <c r="J586" s="23">
        <f t="shared" si="11"/>
        <v>0.8941026839</v>
      </c>
      <c r="K586" s="21">
        <f t="shared" si="12"/>
        <v>657765.4</v>
      </c>
      <c r="L586" s="24">
        <v>30682.02</v>
      </c>
      <c r="M586" s="24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>
        <v>511.0</v>
      </c>
      <c r="B587" s="20" t="s">
        <v>27</v>
      </c>
      <c r="C587" s="20" t="s">
        <v>150</v>
      </c>
      <c r="D587" s="1" t="s">
        <v>114</v>
      </c>
      <c r="E587" s="21">
        <v>1.1714233858E8</v>
      </c>
      <c r="F587" s="21">
        <v>9.491278589E7</v>
      </c>
      <c r="G587" s="21">
        <v>1002840.0</v>
      </c>
      <c r="H587" s="22">
        <f t="shared" si="9"/>
        <v>95915625.89</v>
      </c>
      <c r="I587" s="22">
        <f t="shared" si="10"/>
        <v>21226712.69</v>
      </c>
      <c r="J587" s="23">
        <f t="shared" si="11"/>
        <v>0.8187955529</v>
      </c>
      <c r="K587" s="21">
        <f t="shared" si="12"/>
        <v>4245342.538</v>
      </c>
      <c r="L587" s="24">
        <v>691460.64</v>
      </c>
      <c r="M587" s="24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>
        <v>512.0</v>
      </c>
      <c r="B588" s="20" t="s">
        <v>27</v>
      </c>
      <c r="C588" s="20" t="s">
        <v>150</v>
      </c>
      <c r="D588" s="1" t="s">
        <v>115</v>
      </c>
      <c r="E588" s="21">
        <v>2.75312781E8</v>
      </c>
      <c r="F588" s="21">
        <v>1.96331245E8</v>
      </c>
      <c r="G588" s="21">
        <v>4208442.0</v>
      </c>
      <c r="H588" s="22">
        <f t="shared" si="9"/>
        <v>200539687</v>
      </c>
      <c r="I588" s="22">
        <f t="shared" si="10"/>
        <v>74773094</v>
      </c>
      <c r="J588" s="23">
        <f t="shared" si="11"/>
        <v>0.7284067462</v>
      </c>
      <c r="K588" s="21">
        <f t="shared" si="12"/>
        <v>14954618.8</v>
      </c>
      <c r="L588" s="24">
        <v>629643.6873366014</v>
      </c>
      <c r="M588" s="24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>
        <v>513.0</v>
      </c>
      <c r="B589" s="20" t="s">
        <v>27</v>
      </c>
      <c r="C589" s="20" t="s">
        <v>150</v>
      </c>
      <c r="D589" s="1" t="s">
        <v>116</v>
      </c>
      <c r="E589" s="21">
        <v>2.7313608E7</v>
      </c>
      <c r="F589" s="21">
        <v>2.1906487E7</v>
      </c>
      <c r="G589" s="21">
        <v>1075064.0</v>
      </c>
      <c r="H589" s="22">
        <f t="shared" si="9"/>
        <v>22981551</v>
      </c>
      <c r="I589" s="22">
        <f t="shared" si="10"/>
        <v>4332057</v>
      </c>
      <c r="J589" s="23">
        <f t="shared" si="11"/>
        <v>0.8413956516</v>
      </c>
      <c r="K589" s="21">
        <f t="shared" si="12"/>
        <v>866411.4</v>
      </c>
      <c r="L589" s="24">
        <v>0.0</v>
      </c>
      <c r="M589" s="24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>
        <v>514.0</v>
      </c>
      <c r="B590" s="20" t="s">
        <v>27</v>
      </c>
      <c r="C590" s="20" t="s">
        <v>150</v>
      </c>
      <c r="D590" s="1" t="s">
        <v>117</v>
      </c>
      <c r="E590" s="21">
        <v>6.7843682E7</v>
      </c>
      <c r="F590" s="21">
        <v>5.4886739E7</v>
      </c>
      <c r="G590" s="21">
        <v>2736392.0</v>
      </c>
      <c r="H590" s="22">
        <f t="shared" si="9"/>
        <v>57623131</v>
      </c>
      <c r="I590" s="22">
        <f t="shared" si="10"/>
        <v>10220551</v>
      </c>
      <c r="J590" s="23">
        <f t="shared" si="11"/>
        <v>0.8493514695</v>
      </c>
      <c r="K590" s="21">
        <f t="shared" si="12"/>
        <v>2044110.2</v>
      </c>
      <c r="L590" s="24">
        <v>358405.05</v>
      </c>
      <c r="M590" s="24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>
        <v>515.0</v>
      </c>
      <c r="B591" s="20" t="s">
        <v>27</v>
      </c>
      <c r="C591" s="20" t="s">
        <v>150</v>
      </c>
      <c r="D591" s="1" t="s">
        <v>118</v>
      </c>
      <c r="E591" s="21">
        <v>3.2299497285441574E7</v>
      </c>
      <c r="F591" s="21">
        <v>2.7841496285441574E7</v>
      </c>
      <c r="G591" s="21">
        <v>4402768.0</v>
      </c>
      <c r="H591" s="22">
        <f t="shared" si="9"/>
        <v>32244264.29</v>
      </c>
      <c r="I591" s="22">
        <f t="shared" si="10"/>
        <v>55233</v>
      </c>
      <c r="J591" s="23">
        <f t="shared" si="11"/>
        <v>0.9982899734</v>
      </c>
      <c r="K591" s="21">
        <f t="shared" si="12"/>
        <v>11046.6</v>
      </c>
      <c r="L591" s="24">
        <v>216561.36</v>
      </c>
      <c r="M591" s="24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>
        <v>516.0</v>
      </c>
      <c r="B592" s="20" t="s">
        <v>27</v>
      </c>
      <c r="C592" s="20" t="s">
        <v>150</v>
      </c>
      <c r="D592" s="1" t="s">
        <v>119</v>
      </c>
      <c r="E592" s="21">
        <v>1.2460715090999998E8</v>
      </c>
      <c r="F592" s="21">
        <v>8.10008112E7</v>
      </c>
      <c r="G592" s="21">
        <v>4071165.0</v>
      </c>
      <c r="H592" s="22">
        <f t="shared" si="9"/>
        <v>85071976.2</v>
      </c>
      <c r="I592" s="22">
        <f t="shared" si="10"/>
        <v>39535174.71</v>
      </c>
      <c r="J592" s="23">
        <f t="shared" si="11"/>
        <v>0.6827214616</v>
      </c>
      <c r="K592" s="21">
        <f t="shared" si="12"/>
        <v>7907034.942</v>
      </c>
      <c r="L592" s="24">
        <v>380139.55000000005</v>
      </c>
      <c r="M592" s="24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>
        <v>517.0</v>
      </c>
      <c r="B593" s="20" t="s">
        <v>27</v>
      </c>
      <c r="C593" s="20" t="s">
        <v>150</v>
      </c>
      <c r="D593" s="1" t="s">
        <v>120</v>
      </c>
      <c r="E593" s="21">
        <v>6.712355023E7</v>
      </c>
      <c r="F593" s="21">
        <v>5.200446395999999E7</v>
      </c>
      <c r="G593" s="21">
        <v>0.0</v>
      </c>
      <c r="H593" s="22">
        <f t="shared" si="9"/>
        <v>52004463.96</v>
      </c>
      <c r="I593" s="22">
        <f t="shared" si="10"/>
        <v>15119086.27</v>
      </c>
      <c r="J593" s="23">
        <f t="shared" si="11"/>
        <v>0.7747573509</v>
      </c>
      <c r="K593" s="21">
        <f t="shared" si="12"/>
        <v>3023817.254</v>
      </c>
      <c r="L593" s="24">
        <v>294308.0</v>
      </c>
      <c r="M593" s="24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>
        <v>518.0</v>
      </c>
      <c r="B594" s="20" t="s">
        <v>27</v>
      </c>
      <c r="C594" s="20" t="s">
        <v>150</v>
      </c>
      <c r="D594" s="1" t="s">
        <v>121</v>
      </c>
      <c r="E594" s="21">
        <v>1.682682906E7</v>
      </c>
      <c r="F594" s="21">
        <v>1.237786942E7</v>
      </c>
      <c r="G594" s="21">
        <v>4423959.64</v>
      </c>
      <c r="H594" s="22">
        <f t="shared" si="9"/>
        <v>16801829.06</v>
      </c>
      <c r="I594" s="22">
        <f t="shared" si="10"/>
        <v>25000</v>
      </c>
      <c r="J594" s="23">
        <f t="shared" si="11"/>
        <v>0.9985142774</v>
      </c>
      <c r="K594" s="21">
        <f t="shared" si="12"/>
        <v>5000</v>
      </c>
      <c r="L594" s="24">
        <v>125959.0</v>
      </c>
      <c r="M594" s="24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>
        <v>519.0</v>
      </c>
      <c r="B595" s="20" t="s">
        <v>27</v>
      </c>
      <c r="C595" s="20" t="s">
        <v>150</v>
      </c>
      <c r="D595" s="1" t="s">
        <v>122</v>
      </c>
      <c r="E595" s="21">
        <v>3.2446651E7</v>
      </c>
      <c r="F595" s="21">
        <v>2.4680498E7</v>
      </c>
      <c r="G595" s="21">
        <v>693465.0</v>
      </c>
      <c r="H595" s="22">
        <f t="shared" si="9"/>
        <v>25373963</v>
      </c>
      <c r="I595" s="22">
        <f t="shared" si="10"/>
        <v>7072688</v>
      </c>
      <c r="J595" s="23">
        <f t="shared" si="11"/>
        <v>0.7820210166</v>
      </c>
      <c r="K595" s="21">
        <f t="shared" si="12"/>
        <v>1414537.6</v>
      </c>
      <c r="L595" s="24">
        <v>212900.0</v>
      </c>
      <c r="M595" s="24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>
        <v>520.0</v>
      </c>
      <c r="B596" s="20" t="s">
        <v>27</v>
      </c>
      <c r="C596" s="20" t="s">
        <v>150</v>
      </c>
      <c r="D596" s="1" t="s">
        <v>123</v>
      </c>
      <c r="E596" s="21">
        <v>4.568055E7</v>
      </c>
      <c r="F596" s="21">
        <v>3.5537525E7</v>
      </c>
      <c r="G596" s="21">
        <v>0.0</v>
      </c>
      <c r="H596" s="22">
        <f t="shared" si="9"/>
        <v>35537525</v>
      </c>
      <c r="I596" s="22">
        <f t="shared" si="10"/>
        <v>10143025</v>
      </c>
      <c r="J596" s="23">
        <f t="shared" si="11"/>
        <v>0.7779574677</v>
      </c>
      <c r="K596" s="21">
        <f t="shared" si="12"/>
        <v>2028605</v>
      </c>
      <c r="L596" s="24">
        <v>31968.89</v>
      </c>
      <c r="M596" s="24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>
        <v>521.0</v>
      </c>
      <c r="B597" s="20" t="s">
        <v>27</v>
      </c>
      <c r="C597" s="20" t="s">
        <v>150</v>
      </c>
      <c r="D597" s="1" t="s">
        <v>124</v>
      </c>
      <c r="E597" s="21">
        <v>2.2981715E7</v>
      </c>
      <c r="F597" s="21">
        <v>2.2447738E7</v>
      </c>
      <c r="G597" s="21">
        <v>516577.0</v>
      </c>
      <c r="H597" s="22">
        <f t="shared" si="9"/>
        <v>22964315</v>
      </c>
      <c r="I597" s="22">
        <f t="shared" si="10"/>
        <v>17400</v>
      </c>
      <c r="J597" s="23">
        <f t="shared" si="11"/>
        <v>0.9992428763</v>
      </c>
      <c r="K597" s="21">
        <f t="shared" si="12"/>
        <v>3480</v>
      </c>
      <c r="L597" s="24">
        <v>2625.2</v>
      </c>
      <c r="M597" s="24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>
        <v>522.0</v>
      </c>
      <c r="B598" s="20" t="s">
        <v>27</v>
      </c>
      <c r="C598" s="20" t="s">
        <v>150</v>
      </c>
      <c r="D598" s="1" t="s">
        <v>125</v>
      </c>
      <c r="E598" s="21">
        <v>1.097220414E8</v>
      </c>
      <c r="F598" s="21">
        <v>8.80644584E7</v>
      </c>
      <c r="G598" s="21">
        <v>7529767.0</v>
      </c>
      <c r="H598" s="22">
        <f t="shared" si="9"/>
        <v>95594225.4</v>
      </c>
      <c r="I598" s="22">
        <f t="shared" si="10"/>
        <v>14127816</v>
      </c>
      <c r="J598" s="23">
        <f t="shared" si="11"/>
        <v>0.8712399458</v>
      </c>
      <c r="K598" s="21">
        <f t="shared" si="12"/>
        <v>2825563.2</v>
      </c>
      <c r="L598" s="24">
        <v>387677.66</v>
      </c>
      <c r="M598" s="24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>
        <v>523.0</v>
      </c>
      <c r="B599" s="20" t="s">
        <v>27</v>
      </c>
      <c r="C599" s="20" t="s">
        <v>150</v>
      </c>
      <c r="D599" s="1" t="s">
        <v>126</v>
      </c>
      <c r="E599" s="21">
        <v>3.999700022E7</v>
      </c>
      <c r="F599" s="41">
        <v>3.2146596689999994E7</v>
      </c>
      <c r="G599" s="21">
        <v>0.0</v>
      </c>
      <c r="H599" s="22">
        <f t="shared" si="9"/>
        <v>32146596.69</v>
      </c>
      <c r="I599" s="22">
        <f t="shared" si="10"/>
        <v>7850403.53</v>
      </c>
      <c r="J599" s="23">
        <f t="shared" si="11"/>
        <v>0.8037251922</v>
      </c>
      <c r="K599" s="21">
        <f t="shared" si="12"/>
        <v>1570080.706</v>
      </c>
      <c r="L599" s="24">
        <v>0.0</v>
      </c>
      <c r="M599" s="24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>
        <v>524.0</v>
      </c>
      <c r="B600" s="20" t="s">
        <v>27</v>
      </c>
      <c r="C600" s="20" t="s">
        <v>150</v>
      </c>
      <c r="D600" s="1" t="s">
        <v>127</v>
      </c>
      <c r="E600" s="21">
        <v>1.50329342E8</v>
      </c>
      <c r="F600" s="21">
        <v>1.31015212E8</v>
      </c>
      <c r="G600" s="21">
        <v>3728782.0</v>
      </c>
      <c r="H600" s="22">
        <f t="shared" si="9"/>
        <v>134743994</v>
      </c>
      <c r="I600" s="22">
        <f t="shared" si="10"/>
        <v>15585348</v>
      </c>
      <c r="J600" s="23">
        <f t="shared" si="11"/>
        <v>0.8963253095</v>
      </c>
      <c r="K600" s="21">
        <f t="shared" si="12"/>
        <v>3117069.6</v>
      </c>
      <c r="L600" s="24">
        <v>1359720.28</v>
      </c>
      <c r="M600" s="24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>
        <v>525.0</v>
      </c>
      <c r="B601" s="20" t="s">
        <v>27</v>
      </c>
      <c r="C601" s="20" t="s">
        <v>150</v>
      </c>
      <c r="D601" s="1" t="s">
        <v>128</v>
      </c>
      <c r="E601" s="21">
        <v>2.18747408E8</v>
      </c>
      <c r="F601" s="21">
        <v>1.62378626E8</v>
      </c>
      <c r="G601" s="21">
        <v>547740.0</v>
      </c>
      <c r="H601" s="22">
        <f t="shared" si="9"/>
        <v>162926366</v>
      </c>
      <c r="I601" s="22">
        <f t="shared" si="10"/>
        <v>55821042</v>
      </c>
      <c r="J601" s="23">
        <f t="shared" si="11"/>
        <v>0.74481507</v>
      </c>
      <c r="K601" s="21">
        <f t="shared" si="12"/>
        <v>11164208.4</v>
      </c>
      <c r="L601" s="24">
        <v>836324.97</v>
      </c>
      <c r="M601" s="24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>
        <v>526.0</v>
      </c>
      <c r="B602" s="20" t="s">
        <v>27</v>
      </c>
      <c r="C602" s="20" t="s">
        <v>150</v>
      </c>
      <c r="D602" s="1" t="s">
        <v>129</v>
      </c>
      <c r="E602" s="21">
        <v>1.0049463734E8</v>
      </c>
      <c r="F602" s="21">
        <v>6.823769651E7</v>
      </c>
      <c r="G602" s="21">
        <v>3.1467263834000003E7</v>
      </c>
      <c r="H602" s="22">
        <f t="shared" si="9"/>
        <v>99704960.34</v>
      </c>
      <c r="I602" s="22">
        <f t="shared" si="10"/>
        <v>789676.996</v>
      </c>
      <c r="J602" s="23">
        <f t="shared" si="11"/>
        <v>0.9921420982</v>
      </c>
      <c r="K602" s="21">
        <f t="shared" si="12"/>
        <v>157935.3992</v>
      </c>
      <c r="L602" s="24">
        <v>57121.009999999995</v>
      </c>
      <c r="M602" s="24"/>
      <c r="N602" s="1"/>
      <c r="O602" s="1"/>
      <c r="P602" s="1"/>
      <c r="Q602" s="1"/>
      <c r="R602" s="1"/>
      <c r="S602" s="1"/>
      <c r="T602" s="24"/>
      <c r="U602" s="24"/>
      <c r="V602" s="24"/>
      <c r="W602" s="24"/>
      <c r="X602" s="24"/>
      <c r="Y602" s="24"/>
      <c r="Z602" s="24"/>
    </row>
    <row r="603" ht="18.75" customHeight="1">
      <c r="A603" s="1">
        <v>527.0</v>
      </c>
      <c r="B603" s="20" t="s">
        <v>27</v>
      </c>
      <c r="C603" s="20" t="s">
        <v>150</v>
      </c>
      <c r="D603" s="1" t="s">
        <v>130</v>
      </c>
      <c r="E603" s="21">
        <v>6.236975E7</v>
      </c>
      <c r="F603" s="21">
        <v>4.7000516E7</v>
      </c>
      <c r="G603" s="21">
        <v>7177203.0</v>
      </c>
      <c r="H603" s="22">
        <f t="shared" si="9"/>
        <v>54177719</v>
      </c>
      <c r="I603" s="22">
        <f t="shared" si="10"/>
        <v>8192031</v>
      </c>
      <c r="J603" s="23">
        <f t="shared" si="11"/>
        <v>0.8686537785</v>
      </c>
      <c r="K603" s="21">
        <f t="shared" si="12"/>
        <v>1638406.2</v>
      </c>
      <c r="L603" s="24">
        <v>1018486.6299999999</v>
      </c>
      <c r="M603" s="24"/>
      <c r="N603" s="1"/>
      <c r="O603" s="1"/>
      <c r="P603" s="1"/>
      <c r="Q603" s="1"/>
      <c r="R603" s="1"/>
      <c r="S603" s="1"/>
      <c r="T603" s="24"/>
      <c r="U603" s="24"/>
      <c r="V603" s="24"/>
      <c r="W603" s="24"/>
      <c r="X603" s="24"/>
      <c r="Y603" s="24"/>
      <c r="Z603" s="24"/>
    </row>
    <row r="604" ht="18.75" customHeight="1">
      <c r="A604" s="1">
        <v>528.0</v>
      </c>
      <c r="B604" s="20" t="s">
        <v>27</v>
      </c>
      <c r="C604" s="20" t="s">
        <v>150</v>
      </c>
      <c r="D604" s="1" t="s">
        <v>131</v>
      </c>
      <c r="E604" s="21">
        <v>4.9460393E7</v>
      </c>
      <c r="F604" s="21">
        <v>3.868371E7</v>
      </c>
      <c r="G604" s="21">
        <v>0.0</v>
      </c>
      <c r="H604" s="22">
        <f t="shared" si="9"/>
        <v>38683710</v>
      </c>
      <c r="I604" s="22">
        <f t="shared" si="10"/>
        <v>10776683</v>
      </c>
      <c r="J604" s="23">
        <f t="shared" si="11"/>
        <v>0.7821148934</v>
      </c>
      <c r="K604" s="21">
        <f t="shared" si="12"/>
        <v>2155336.6</v>
      </c>
      <c r="L604" s="24">
        <v>860540.23</v>
      </c>
      <c r="M604" s="24"/>
      <c r="N604" s="1"/>
      <c r="O604" s="1"/>
      <c r="P604" s="1"/>
      <c r="Q604" s="1"/>
      <c r="R604" s="1"/>
      <c r="S604" s="1"/>
      <c r="T604" s="24"/>
      <c r="U604" s="24"/>
      <c r="V604" s="24"/>
      <c r="W604" s="24"/>
      <c r="X604" s="24"/>
      <c r="Y604" s="24"/>
      <c r="Z604" s="24"/>
    </row>
    <row r="605" ht="18.75" customHeight="1">
      <c r="A605" s="1">
        <v>529.0</v>
      </c>
      <c r="B605" s="20" t="s">
        <v>27</v>
      </c>
      <c r="C605" s="20" t="s">
        <v>150</v>
      </c>
      <c r="D605" s="1" t="s">
        <v>132</v>
      </c>
      <c r="E605" s="21">
        <v>6.2476902E7</v>
      </c>
      <c r="F605" s="21">
        <v>3.7456892E7</v>
      </c>
      <c r="G605" s="21">
        <v>682356.0</v>
      </c>
      <c r="H605" s="22">
        <f t="shared" si="9"/>
        <v>38139248</v>
      </c>
      <c r="I605" s="22">
        <f t="shared" si="10"/>
        <v>24337654</v>
      </c>
      <c r="J605" s="23">
        <f t="shared" si="11"/>
        <v>0.6104535721</v>
      </c>
      <c r="K605" s="21">
        <f t="shared" si="12"/>
        <v>4867530.8</v>
      </c>
      <c r="L605" s="24">
        <v>210754.24</v>
      </c>
      <c r="M605" s="24"/>
      <c r="N605" s="1"/>
      <c r="O605" s="1"/>
      <c r="P605" s="1"/>
      <c r="Q605" s="1"/>
      <c r="R605" s="1"/>
      <c r="S605" s="1"/>
      <c r="T605" s="24"/>
      <c r="U605" s="24"/>
      <c r="V605" s="24"/>
      <c r="W605" s="24"/>
      <c r="X605" s="24"/>
      <c r="Y605" s="24"/>
      <c r="Z605" s="24"/>
    </row>
    <row r="606" ht="18.75" customHeight="1">
      <c r="A606" s="1">
        <v>530.0</v>
      </c>
      <c r="B606" s="20" t="s">
        <v>27</v>
      </c>
      <c r="C606" s="20" t="s">
        <v>150</v>
      </c>
      <c r="D606" s="1" t="s">
        <v>133</v>
      </c>
      <c r="E606" s="21">
        <v>5.9464687E7</v>
      </c>
      <c r="F606" s="21">
        <v>4.7891731E7</v>
      </c>
      <c r="G606" s="21">
        <v>6905154.0</v>
      </c>
      <c r="H606" s="22">
        <f t="shared" si="9"/>
        <v>54796885</v>
      </c>
      <c r="I606" s="22">
        <f t="shared" si="10"/>
        <v>4667802</v>
      </c>
      <c r="J606" s="23">
        <f t="shared" si="11"/>
        <v>0.9215029586</v>
      </c>
      <c r="K606" s="21">
        <f t="shared" si="12"/>
        <v>933560.4</v>
      </c>
      <c r="L606" s="24">
        <v>150878.58</v>
      </c>
      <c r="M606" s="24"/>
      <c r="N606" s="1"/>
      <c r="O606" s="1"/>
      <c r="P606" s="1"/>
      <c r="Q606" s="1"/>
      <c r="R606" s="1"/>
      <c r="S606" s="1"/>
      <c r="T606" s="24"/>
      <c r="U606" s="24"/>
      <c r="V606" s="24"/>
      <c r="W606" s="24"/>
      <c r="X606" s="24"/>
      <c r="Y606" s="24"/>
      <c r="Z606" s="24"/>
    </row>
    <row r="607" ht="18.75" customHeight="1">
      <c r="A607" s="1">
        <v>531.0</v>
      </c>
      <c r="B607" s="20" t="s">
        <v>27</v>
      </c>
      <c r="C607" s="20" t="s">
        <v>150</v>
      </c>
      <c r="D607" s="1" t="s">
        <v>134</v>
      </c>
      <c r="E607" s="21">
        <v>2.3499353E7</v>
      </c>
      <c r="F607" s="21">
        <v>1.8385562E7</v>
      </c>
      <c r="G607" s="21">
        <v>427079.0</v>
      </c>
      <c r="H607" s="22">
        <f t="shared" si="9"/>
        <v>18812641</v>
      </c>
      <c r="I607" s="22">
        <f t="shared" si="10"/>
        <v>4686712</v>
      </c>
      <c r="J607" s="23">
        <f t="shared" si="11"/>
        <v>0.8005599558</v>
      </c>
      <c r="K607" s="21">
        <f t="shared" si="12"/>
        <v>937342.4</v>
      </c>
      <c r="L607" s="24">
        <v>1189.69</v>
      </c>
      <c r="M607" s="24"/>
      <c r="N607" s="1"/>
      <c r="O607" s="1"/>
      <c r="P607" s="1"/>
      <c r="Q607" s="1"/>
      <c r="R607" s="1"/>
      <c r="S607" s="1"/>
      <c r="T607" s="24"/>
      <c r="U607" s="24"/>
      <c r="V607" s="24"/>
      <c r="W607" s="24"/>
      <c r="X607" s="24"/>
      <c r="Y607" s="24"/>
      <c r="Z607" s="24"/>
    </row>
    <row r="608" ht="18.75" customHeight="1">
      <c r="A608" s="1">
        <v>532.0</v>
      </c>
      <c r="B608" s="20" t="s">
        <v>27</v>
      </c>
      <c r="C608" s="20" t="s">
        <v>150</v>
      </c>
      <c r="D608" s="1" t="s">
        <v>135</v>
      </c>
      <c r="E608" s="21">
        <v>1.6424430330999997E8</v>
      </c>
      <c r="F608" s="21">
        <v>1.394288965E8</v>
      </c>
      <c r="G608" s="21">
        <v>1424045.0</v>
      </c>
      <c r="H608" s="22">
        <f t="shared" si="9"/>
        <v>140852941.5</v>
      </c>
      <c r="I608" s="22">
        <f t="shared" si="10"/>
        <v>23391361.81</v>
      </c>
      <c r="J608" s="23">
        <f t="shared" si="11"/>
        <v>0.8575818988</v>
      </c>
      <c r="K608" s="21">
        <f t="shared" si="12"/>
        <v>4678272.362</v>
      </c>
      <c r="L608" s="24">
        <v>1298879.5</v>
      </c>
      <c r="M608" s="24"/>
      <c r="N608" s="1"/>
      <c r="O608" s="1"/>
      <c r="P608" s="1"/>
      <c r="Q608" s="1"/>
      <c r="R608" s="1"/>
      <c r="S608" s="1"/>
      <c r="T608" s="24"/>
      <c r="U608" s="24"/>
      <c r="V608" s="24"/>
      <c r="W608" s="24"/>
      <c r="X608" s="24"/>
      <c r="Y608" s="24"/>
      <c r="Z608" s="24"/>
    </row>
    <row r="609" ht="18.75" customHeight="1">
      <c r="A609" s="1">
        <v>533.0</v>
      </c>
      <c r="B609" s="20" t="s">
        <v>27</v>
      </c>
      <c r="C609" s="20" t="s">
        <v>150</v>
      </c>
      <c r="D609" s="1" t="s">
        <v>136</v>
      </c>
      <c r="E609" s="21">
        <v>1.9984603E7</v>
      </c>
      <c r="F609" s="21">
        <v>1.5439663E7</v>
      </c>
      <c r="G609" s="21">
        <v>3944916.0</v>
      </c>
      <c r="H609" s="22">
        <f t="shared" si="9"/>
        <v>19384579</v>
      </c>
      <c r="I609" s="22">
        <f t="shared" si="10"/>
        <v>600024</v>
      </c>
      <c r="J609" s="23">
        <f t="shared" si="11"/>
        <v>0.9699756858</v>
      </c>
      <c r="K609" s="21">
        <f t="shared" si="12"/>
        <v>120004.8</v>
      </c>
      <c r="L609" s="24">
        <v>0.0</v>
      </c>
      <c r="M609" s="24"/>
      <c r="N609" s="1"/>
      <c r="O609" s="1"/>
      <c r="P609" s="1"/>
      <c r="Q609" s="1"/>
      <c r="R609" s="1"/>
      <c r="S609" s="1"/>
      <c r="T609" s="24"/>
      <c r="U609" s="24"/>
      <c r="V609" s="24"/>
      <c r="W609" s="24"/>
      <c r="X609" s="24"/>
      <c r="Y609" s="24"/>
      <c r="Z609" s="24"/>
    </row>
    <row r="610" ht="18.75" customHeight="1">
      <c r="A610" s="1">
        <v>534.0</v>
      </c>
      <c r="B610" s="20" t="s">
        <v>27</v>
      </c>
      <c r="C610" s="20" t="s">
        <v>150</v>
      </c>
      <c r="D610" s="1" t="s">
        <v>137</v>
      </c>
      <c r="E610" s="21">
        <v>1.8581127E7</v>
      </c>
      <c r="F610" s="21">
        <v>1.6358252E7</v>
      </c>
      <c r="G610" s="21">
        <v>0.0</v>
      </c>
      <c r="H610" s="22">
        <f t="shared" si="9"/>
        <v>16358252</v>
      </c>
      <c r="I610" s="22">
        <f t="shared" si="10"/>
        <v>2222875</v>
      </c>
      <c r="J610" s="23">
        <f t="shared" si="11"/>
        <v>0.8803692047</v>
      </c>
      <c r="K610" s="21">
        <f t="shared" si="12"/>
        <v>444575</v>
      </c>
      <c r="L610" s="24">
        <v>0.0</v>
      </c>
      <c r="M610" s="24"/>
      <c r="N610" s="1"/>
      <c r="O610" s="1"/>
      <c r="P610" s="1"/>
      <c r="Q610" s="1"/>
      <c r="R610" s="1"/>
      <c r="S610" s="1"/>
      <c r="T610" s="24"/>
      <c r="U610" s="24"/>
      <c r="V610" s="24"/>
      <c r="W610" s="24"/>
      <c r="X610" s="24"/>
      <c r="Y610" s="24"/>
      <c r="Z610" s="24"/>
    </row>
    <row r="611" ht="18.75" customHeight="1">
      <c r="A611" s="1">
        <v>535.0</v>
      </c>
      <c r="B611" s="20" t="s">
        <v>27</v>
      </c>
      <c r="C611" s="20" t="s">
        <v>150</v>
      </c>
      <c r="D611" s="1" t="s">
        <v>138</v>
      </c>
      <c r="E611" s="21">
        <v>1.04051702E8</v>
      </c>
      <c r="F611" s="21">
        <v>7.5603783E7</v>
      </c>
      <c r="G611" s="21">
        <v>0.0</v>
      </c>
      <c r="H611" s="22">
        <f t="shared" si="9"/>
        <v>75603783</v>
      </c>
      <c r="I611" s="22">
        <f t="shared" si="10"/>
        <v>28447919</v>
      </c>
      <c r="J611" s="23">
        <f t="shared" si="11"/>
        <v>0.7265982348</v>
      </c>
      <c r="K611" s="21">
        <f t="shared" si="12"/>
        <v>5689583.8</v>
      </c>
      <c r="L611" s="24">
        <v>591168.91</v>
      </c>
      <c r="M611" s="24"/>
      <c r="N611" s="1"/>
      <c r="O611" s="1"/>
      <c r="P611" s="1"/>
      <c r="Q611" s="1"/>
      <c r="R611" s="1"/>
      <c r="S611" s="1"/>
      <c r="T611" s="24"/>
      <c r="U611" s="24"/>
      <c r="V611" s="24"/>
      <c r="W611" s="24"/>
      <c r="X611" s="24"/>
      <c r="Y611" s="24"/>
      <c r="Z611" s="24"/>
    </row>
    <row r="612" ht="18.75" customHeight="1">
      <c r="A612" s="1">
        <v>536.0</v>
      </c>
      <c r="B612" s="20" t="s">
        <v>27</v>
      </c>
      <c r="C612" s="20" t="s">
        <v>150</v>
      </c>
      <c r="D612" s="1" t="s">
        <v>139</v>
      </c>
      <c r="E612" s="21">
        <v>1.21830671E8</v>
      </c>
      <c r="F612" s="21">
        <v>5.7996356E7</v>
      </c>
      <c r="G612" s="21">
        <v>16580.0</v>
      </c>
      <c r="H612" s="22">
        <f t="shared" si="9"/>
        <v>58012936</v>
      </c>
      <c r="I612" s="22">
        <f t="shared" si="10"/>
        <v>63817735</v>
      </c>
      <c r="J612" s="23">
        <f t="shared" si="11"/>
        <v>0.4761767749</v>
      </c>
      <c r="K612" s="21">
        <f t="shared" si="12"/>
        <v>12763547</v>
      </c>
      <c r="L612" s="24">
        <v>0.0</v>
      </c>
      <c r="M612" s="24"/>
      <c r="N612" s="1"/>
      <c r="O612" s="1"/>
      <c r="P612" s="1"/>
      <c r="Q612" s="1"/>
      <c r="R612" s="1"/>
      <c r="S612" s="1"/>
      <c r="T612" s="24"/>
      <c r="U612" s="24"/>
      <c r="V612" s="24"/>
      <c r="W612" s="24"/>
      <c r="X612" s="24"/>
      <c r="Y612" s="24"/>
      <c r="Z612" s="24"/>
    </row>
    <row r="613" ht="18.75" customHeight="1">
      <c r="A613" s="1">
        <v>537.0</v>
      </c>
      <c r="B613" s="20" t="s">
        <v>27</v>
      </c>
      <c r="C613" s="20" t="s">
        <v>150</v>
      </c>
      <c r="D613" s="1" t="s">
        <v>140</v>
      </c>
      <c r="E613" s="21">
        <v>4.6849815E7</v>
      </c>
      <c r="F613" s="21">
        <v>2.7387284E7</v>
      </c>
      <c r="G613" s="21">
        <v>389401.0</v>
      </c>
      <c r="H613" s="22">
        <f t="shared" si="9"/>
        <v>27776685</v>
      </c>
      <c r="I613" s="22">
        <f t="shared" si="10"/>
        <v>19073130</v>
      </c>
      <c r="J613" s="23">
        <f t="shared" si="11"/>
        <v>0.5928878268</v>
      </c>
      <c r="K613" s="21">
        <f t="shared" si="12"/>
        <v>3814626</v>
      </c>
      <c r="L613" s="24">
        <v>3394076.8</v>
      </c>
      <c r="M613" s="24"/>
      <c r="N613" s="1"/>
      <c r="O613" s="1"/>
      <c r="P613" s="1"/>
      <c r="Q613" s="1"/>
      <c r="R613" s="1"/>
      <c r="S613" s="1"/>
      <c r="T613" s="24"/>
      <c r="U613" s="24"/>
      <c r="V613" s="24"/>
      <c r="W613" s="24"/>
      <c r="X613" s="24"/>
      <c r="Y613" s="24"/>
      <c r="Z613" s="24"/>
    </row>
    <row r="614" ht="18.75" customHeight="1">
      <c r="A614" s="1">
        <v>539.0</v>
      </c>
      <c r="B614" s="20" t="s">
        <v>27</v>
      </c>
      <c r="C614" s="20" t="s">
        <v>150</v>
      </c>
      <c r="D614" s="1" t="s">
        <v>141</v>
      </c>
      <c r="E614" s="21">
        <v>109840.54999999999</v>
      </c>
      <c r="F614" s="21">
        <v>4269.35</v>
      </c>
      <c r="G614" s="21">
        <v>0.0</v>
      </c>
      <c r="H614" s="22">
        <f t="shared" si="9"/>
        <v>4269.35</v>
      </c>
      <c r="I614" s="22">
        <f t="shared" si="10"/>
        <v>105571.2</v>
      </c>
      <c r="J614" s="23">
        <f t="shared" si="11"/>
        <v>0.03886861455</v>
      </c>
      <c r="K614" s="21">
        <f t="shared" si="12"/>
        <v>21114.24</v>
      </c>
      <c r="L614" s="24">
        <v>19478.57</v>
      </c>
      <c r="M614" s="24"/>
      <c r="N614" s="1"/>
      <c r="O614" s="1"/>
      <c r="P614" s="1"/>
      <c r="Q614" s="1"/>
      <c r="R614" s="1"/>
      <c r="S614" s="1"/>
      <c r="T614" s="24"/>
      <c r="U614" s="24"/>
      <c r="V614" s="24"/>
      <c r="W614" s="24"/>
      <c r="X614" s="24"/>
      <c r="Y614" s="24"/>
      <c r="Z614" s="24"/>
    </row>
    <row r="615" ht="18.75" customHeight="1">
      <c r="A615" s="1">
        <v>540.0</v>
      </c>
      <c r="B615" s="20" t="s">
        <v>27</v>
      </c>
      <c r="C615" s="20" t="s">
        <v>150</v>
      </c>
      <c r="D615" s="1" t="s">
        <v>142</v>
      </c>
      <c r="E615" s="21">
        <v>7.143453793625002E7</v>
      </c>
      <c r="F615" s="21">
        <v>5.547867300500001E7</v>
      </c>
      <c r="G615" s="21">
        <v>1.5932570691249996E7</v>
      </c>
      <c r="H615" s="22">
        <f t="shared" si="9"/>
        <v>71411243.7</v>
      </c>
      <c r="I615" s="22">
        <f t="shared" si="10"/>
        <v>23294.24</v>
      </c>
      <c r="J615" s="23">
        <f t="shared" si="11"/>
        <v>0.9996739079</v>
      </c>
      <c r="K615" s="21">
        <f t="shared" si="12"/>
        <v>4658.848</v>
      </c>
      <c r="L615" s="24">
        <v>333183.51</v>
      </c>
      <c r="M615" s="24"/>
      <c r="N615" s="1"/>
      <c r="O615" s="1"/>
      <c r="P615" s="1"/>
      <c r="Q615" s="1"/>
      <c r="R615" s="1"/>
      <c r="S615" s="1"/>
      <c r="T615" s="24"/>
      <c r="U615" s="24"/>
      <c r="V615" s="24"/>
      <c r="W615" s="24"/>
      <c r="X615" s="24"/>
      <c r="Y615" s="24"/>
      <c r="Z615" s="24"/>
    </row>
    <row r="616" ht="12.75" customHeight="1">
      <c r="A616" s="20"/>
      <c r="B616" s="20"/>
      <c r="C616" s="20"/>
      <c r="D616" s="1"/>
      <c r="E616" s="21"/>
      <c r="F616" s="22"/>
      <c r="G616" s="22"/>
      <c r="H616" s="22"/>
      <c r="I616" s="22"/>
      <c r="J616" s="23"/>
      <c r="K616" s="21"/>
      <c r="L616" s="24"/>
      <c r="M616" s="24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20"/>
      <c r="B617" s="20"/>
      <c r="C617" s="20"/>
      <c r="D617" s="1"/>
      <c r="E617" s="21"/>
      <c r="F617" s="22"/>
      <c r="G617" s="22"/>
      <c r="H617" s="22"/>
      <c r="I617" s="22"/>
      <c r="J617" s="23"/>
      <c r="K617" s="21"/>
      <c r="L617" s="24"/>
      <c r="M617" s="24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20"/>
      <c r="B618" s="20"/>
      <c r="C618" s="20"/>
      <c r="D618" s="1"/>
      <c r="E618" s="21"/>
      <c r="F618" s="22"/>
      <c r="G618" s="22"/>
      <c r="H618" s="22"/>
      <c r="I618" s="22"/>
      <c r="J618" s="23"/>
      <c r="K618" s="21"/>
      <c r="L618" s="24"/>
      <c r="M618" s="24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20"/>
      <c r="B619" s="20"/>
      <c r="C619" s="20"/>
      <c r="D619" s="1"/>
      <c r="E619" s="21"/>
      <c r="F619" s="22"/>
      <c r="G619" s="22"/>
      <c r="H619" s="22"/>
      <c r="I619" s="22"/>
      <c r="J619" s="23"/>
      <c r="K619" s="21"/>
      <c r="L619" s="24"/>
      <c r="M619" s="24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20"/>
      <c r="B620" s="20"/>
      <c r="C620" s="20"/>
      <c r="D620" s="1"/>
      <c r="E620" s="21"/>
      <c r="F620" s="22"/>
      <c r="G620" s="22"/>
      <c r="H620" s="22"/>
      <c r="I620" s="22"/>
      <c r="J620" s="23"/>
      <c r="K620" s="21"/>
      <c r="L620" s="24"/>
      <c r="M620" s="24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20"/>
      <c r="B621" s="20"/>
      <c r="C621" s="20"/>
      <c r="D621" s="1"/>
      <c r="E621" s="21"/>
      <c r="F621" s="22"/>
      <c r="G621" s="22"/>
      <c r="H621" s="22"/>
      <c r="I621" s="22"/>
      <c r="J621" s="23"/>
      <c r="K621" s="21"/>
      <c r="L621" s="24"/>
      <c r="M621" s="24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20"/>
      <c r="B622" s="20"/>
      <c r="C622" s="20"/>
      <c r="D622" s="1"/>
      <c r="E622" s="21"/>
      <c r="F622" s="22"/>
      <c r="G622" s="22"/>
      <c r="H622" s="22"/>
      <c r="I622" s="22"/>
      <c r="J622" s="23"/>
      <c r="K622" s="21"/>
      <c r="L622" s="24"/>
      <c r="M622" s="24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20"/>
      <c r="B623" s="20"/>
      <c r="C623" s="20"/>
      <c r="D623" s="1"/>
      <c r="E623" s="21"/>
      <c r="F623" s="22"/>
      <c r="G623" s="22"/>
      <c r="H623" s="22"/>
      <c r="I623" s="22"/>
      <c r="J623" s="23"/>
      <c r="K623" s="21"/>
      <c r="L623" s="24"/>
      <c r="M623" s="24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20"/>
      <c r="B624" s="20"/>
      <c r="C624" s="20"/>
      <c r="D624" s="1"/>
      <c r="E624" s="21"/>
      <c r="F624" s="22"/>
      <c r="G624" s="22"/>
      <c r="H624" s="22"/>
      <c r="I624" s="22"/>
      <c r="J624" s="23"/>
      <c r="K624" s="21"/>
      <c r="L624" s="24"/>
      <c r="M624" s="24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20"/>
      <c r="B625" s="20"/>
      <c r="C625" s="20"/>
      <c r="D625" s="1"/>
      <c r="E625" s="21"/>
      <c r="F625" s="22"/>
      <c r="G625" s="22"/>
      <c r="H625" s="22"/>
      <c r="I625" s="22"/>
      <c r="J625" s="23"/>
      <c r="K625" s="21"/>
      <c r="L625" s="24"/>
      <c r="M625" s="24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20"/>
      <c r="B626" s="20"/>
      <c r="C626" s="20"/>
      <c r="D626" s="1"/>
      <c r="E626" s="21"/>
      <c r="F626" s="22"/>
      <c r="G626" s="22"/>
      <c r="H626" s="22"/>
      <c r="I626" s="22"/>
      <c r="J626" s="23"/>
      <c r="K626" s="21"/>
      <c r="L626" s="24"/>
      <c r="M626" s="24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20"/>
      <c r="B627" s="20"/>
      <c r="C627" s="20"/>
      <c r="D627" s="1"/>
      <c r="E627" s="21"/>
      <c r="F627" s="22"/>
      <c r="G627" s="22"/>
      <c r="H627" s="22"/>
      <c r="I627" s="22"/>
      <c r="J627" s="23"/>
      <c r="K627" s="21"/>
      <c r="L627" s="24"/>
      <c r="M627" s="24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20"/>
      <c r="B628" s="20"/>
      <c r="C628" s="20"/>
      <c r="D628" s="1"/>
      <c r="E628" s="21"/>
      <c r="F628" s="22"/>
      <c r="G628" s="22"/>
      <c r="H628" s="22"/>
      <c r="I628" s="22"/>
      <c r="J628" s="23"/>
      <c r="K628" s="21"/>
      <c r="L628" s="24"/>
      <c r="M628" s="24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20"/>
      <c r="B629" s="20"/>
      <c r="C629" s="20"/>
      <c r="D629" s="1"/>
      <c r="E629" s="21"/>
      <c r="F629" s="22"/>
      <c r="G629" s="22"/>
      <c r="H629" s="22"/>
      <c r="I629" s="22"/>
      <c r="J629" s="23"/>
      <c r="K629" s="21"/>
      <c r="L629" s="24"/>
      <c r="M629" s="24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20"/>
      <c r="B630" s="20"/>
      <c r="C630" s="20"/>
      <c r="D630" s="1"/>
      <c r="E630" s="21"/>
      <c r="F630" s="22"/>
      <c r="G630" s="22"/>
      <c r="H630" s="22"/>
      <c r="I630" s="22"/>
      <c r="J630" s="23"/>
      <c r="K630" s="21"/>
      <c r="L630" s="24"/>
      <c r="M630" s="24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20"/>
      <c r="B631" s="20"/>
      <c r="C631" s="20"/>
      <c r="D631" s="1"/>
      <c r="E631" s="21"/>
      <c r="F631" s="22"/>
      <c r="G631" s="22"/>
      <c r="H631" s="22"/>
      <c r="I631" s="22"/>
      <c r="J631" s="23"/>
      <c r="K631" s="21"/>
      <c r="L631" s="24"/>
      <c r="M631" s="24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20"/>
      <c r="B632" s="20"/>
      <c r="C632" s="20"/>
      <c r="D632" s="1"/>
      <c r="E632" s="21"/>
      <c r="F632" s="22"/>
      <c r="G632" s="22"/>
      <c r="H632" s="22"/>
      <c r="I632" s="22"/>
      <c r="J632" s="23"/>
      <c r="K632" s="21"/>
      <c r="L632" s="24"/>
      <c r="M632" s="24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20"/>
      <c r="B633" s="20"/>
      <c r="C633" s="20"/>
      <c r="D633" s="1"/>
      <c r="E633" s="21"/>
      <c r="F633" s="22"/>
      <c r="G633" s="22"/>
      <c r="H633" s="22"/>
      <c r="I633" s="22"/>
      <c r="J633" s="23"/>
      <c r="K633" s="21"/>
      <c r="L633" s="24"/>
      <c r="M633" s="24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20"/>
      <c r="B634" s="20"/>
      <c r="C634" s="20"/>
      <c r="D634" s="1"/>
      <c r="E634" s="21"/>
      <c r="F634" s="22"/>
      <c r="G634" s="22"/>
      <c r="H634" s="22"/>
      <c r="I634" s="22"/>
      <c r="J634" s="23"/>
      <c r="K634" s="21"/>
      <c r="L634" s="24"/>
      <c r="M634" s="24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20"/>
      <c r="B635" s="20"/>
      <c r="C635" s="20"/>
      <c r="D635" s="1"/>
      <c r="E635" s="21"/>
      <c r="F635" s="22"/>
      <c r="G635" s="22"/>
      <c r="H635" s="22"/>
      <c r="I635" s="22"/>
      <c r="J635" s="23"/>
      <c r="K635" s="21"/>
      <c r="L635" s="24"/>
      <c r="M635" s="24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20"/>
      <c r="B636" s="20"/>
      <c r="C636" s="20"/>
      <c r="D636" s="1"/>
      <c r="E636" s="21"/>
      <c r="F636" s="22"/>
      <c r="G636" s="22"/>
      <c r="H636" s="22"/>
      <c r="I636" s="22"/>
      <c r="J636" s="23"/>
      <c r="K636" s="21"/>
      <c r="L636" s="24"/>
      <c r="M636" s="24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20"/>
      <c r="B637" s="20"/>
      <c r="C637" s="20"/>
      <c r="D637" s="1"/>
      <c r="E637" s="21"/>
      <c r="F637" s="22"/>
      <c r="G637" s="22"/>
      <c r="H637" s="22"/>
      <c r="I637" s="22"/>
      <c r="J637" s="23"/>
      <c r="K637" s="21"/>
      <c r="L637" s="24"/>
      <c r="M637" s="24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20"/>
      <c r="B638" s="20"/>
      <c r="C638" s="20"/>
      <c r="D638" s="1"/>
      <c r="E638" s="21"/>
      <c r="F638" s="22"/>
      <c r="G638" s="22"/>
      <c r="H638" s="22"/>
      <c r="I638" s="22"/>
      <c r="J638" s="23"/>
      <c r="K638" s="21"/>
      <c r="L638" s="24"/>
      <c r="M638" s="24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20"/>
      <c r="B639" s="20"/>
      <c r="C639" s="20"/>
      <c r="D639" s="1"/>
      <c r="E639" s="21"/>
      <c r="F639" s="22"/>
      <c r="G639" s="22"/>
      <c r="H639" s="22"/>
      <c r="I639" s="22"/>
      <c r="J639" s="23"/>
      <c r="K639" s="21"/>
      <c r="L639" s="24"/>
      <c r="M639" s="24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20"/>
      <c r="B640" s="20"/>
      <c r="C640" s="20"/>
      <c r="D640" s="1"/>
      <c r="E640" s="21"/>
      <c r="F640" s="22"/>
      <c r="G640" s="22"/>
      <c r="H640" s="22"/>
      <c r="I640" s="22"/>
      <c r="J640" s="23"/>
      <c r="K640" s="21"/>
      <c r="L640" s="24"/>
      <c r="M640" s="24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20"/>
      <c r="B641" s="20"/>
      <c r="C641" s="20"/>
      <c r="D641" s="1"/>
      <c r="E641" s="21"/>
      <c r="F641" s="22"/>
      <c r="G641" s="22"/>
      <c r="H641" s="22"/>
      <c r="I641" s="22"/>
      <c r="J641" s="23"/>
      <c r="K641" s="21"/>
      <c r="L641" s="24"/>
      <c r="M641" s="24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20"/>
      <c r="B642" s="20"/>
      <c r="C642" s="20"/>
      <c r="D642" s="1"/>
      <c r="E642" s="21"/>
      <c r="F642" s="22"/>
      <c r="G642" s="22"/>
      <c r="H642" s="22"/>
      <c r="I642" s="22"/>
      <c r="J642" s="23"/>
      <c r="K642" s="21"/>
      <c r="L642" s="24"/>
      <c r="M642" s="24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20"/>
      <c r="B643" s="20"/>
      <c r="C643" s="20"/>
      <c r="D643" s="1"/>
      <c r="E643" s="21"/>
      <c r="F643" s="22"/>
      <c r="G643" s="22"/>
      <c r="H643" s="22"/>
      <c r="I643" s="22"/>
      <c r="J643" s="23"/>
      <c r="K643" s="21"/>
      <c r="L643" s="24"/>
      <c r="M643" s="24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20"/>
      <c r="B644" s="20"/>
      <c r="C644" s="20"/>
      <c r="D644" s="1"/>
      <c r="E644" s="21"/>
      <c r="F644" s="22"/>
      <c r="G644" s="22"/>
      <c r="H644" s="22"/>
      <c r="I644" s="22"/>
      <c r="J644" s="23"/>
      <c r="K644" s="21"/>
      <c r="L644" s="24"/>
      <c r="M644" s="24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20"/>
      <c r="B645" s="20"/>
      <c r="C645" s="20"/>
      <c r="D645" s="1"/>
      <c r="E645" s="21"/>
      <c r="F645" s="22"/>
      <c r="G645" s="22"/>
      <c r="H645" s="22"/>
      <c r="I645" s="22"/>
      <c r="J645" s="23"/>
      <c r="K645" s="21"/>
      <c r="L645" s="24"/>
      <c r="M645" s="24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20"/>
      <c r="B646" s="20"/>
      <c r="C646" s="20"/>
      <c r="D646" s="1"/>
      <c r="E646" s="21"/>
      <c r="F646" s="22"/>
      <c r="G646" s="22"/>
      <c r="H646" s="22"/>
      <c r="I646" s="22"/>
      <c r="J646" s="23"/>
      <c r="K646" s="21"/>
      <c r="L646" s="24"/>
      <c r="M646" s="24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20"/>
      <c r="B647" s="20"/>
      <c r="C647" s="20"/>
      <c r="D647" s="1"/>
      <c r="E647" s="21"/>
      <c r="F647" s="22"/>
      <c r="G647" s="22"/>
      <c r="H647" s="22"/>
      <c r="I647" s="22"/>
      <c r="J647" s="23"/>
      <c r="K647" s="21"/>
      <c r="L647" s="24"/>
      <c r="M647" s="24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20"/>
      <c r="B648" s="20"/>
      <c r="C648" s="20"/>
      <c r="D648" s="1"/>
      <c r="E648" s="21"/>
      <c r="F648" s="22"/>
      <c r="G648" s="22"/>
      <c r="H648" s="22"/>
      <c r="I648" s="22"/>
      <c r="J648" s="23"/>
      <c r="K648" s="21"/>
      <c r="L648" s="24"/>
      <c r="M648" s="24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20"/>
      <c r="B649" s="20"/>
      <c r="C649" s="20"/>
      <c r="D649" s="1"/>
      <c r="E649" s="21"/>
      <c r="F649" s="22"/>
      <c r="G649" s="22"/>
      <c r="H649" s="22"/>
      <c r="I649" s="22"/>
      <c r="J649" s="23"/>
      <c r="K649" s="21"/>
      <c r="L649" s="24"/>
      <c r="M649" s="24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20"/>
      <c r="B650" s="20"/>
      <c r="C650" s="20"/>
      <c r="D650" s="1"/>
      <c r="E650" s="21"/>
      <c r="F650" s="22"/>
      <c r="G650" s="22"/>
      <c r="H650" s="22"/>
      <c r="I650" s="22"/>
      <c r="J650" s="23"/>
      <c r="K650" s="21"/>
      <c r="L650" s="24"/>
      <c r="M650" s="24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20"/>
      <c r="B651" s="20"/>
      <c r="C651" s="20"/>
      <c r="D651" s="1"/>
      <c r="E651" s="21"/>
      <c r="F651" s="22"/>
      <c r="G651" s="22"/>
      <c r="H651" s="22"/>
      <c r="I651" s="22"/>
      <c r="J651" s="23"/>
      <c r="K651" s="21"/>
      <c r="L651" s="24"/>
      <c r="M651" s="24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20"/>
      <c r="B652" s="20"/>
      <c r="C652" s="20"/>
      <c r="D652" s="1"/>
      <c r="E652" s="21"/>
      <c r="F652" s="22"/>
      <c r="G652" s="22"/>
      <c r="H652" s="22"/>
      <c r="I652" s="22"/>
      <c r="J652" s="23"/>
      <c r="K652" s="21"/>
      <c r="L652" s="24"/>
      <c r="M652" s="24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20"/>
      <c r="B653" s="20"/>
      <c r="C653" s="20"/>
      <c r="D653" s="1"/>
      <c r="E653" s="21"/>
      <c r="F653" s="22"/>
      <c r="G653" s="22"/>
      <c r="H653" s="22"/>
      <c r="I653" s="22"/>
      <c r="J653" s="23"/>
      <c r="K653" s="21"/>
      <c r="L653" s="24"/>
      <c r="M653" s="24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20"/>
      <c r="B654" s="20"/>
      <c r="C654" s="20"/>
      <c r="D654" s="1"/>
      <c r="E654" s="21"/>
      <c r="F654" s="22"/>
      <c r="G654" s="22"/>
      <c r="H654" s="22"/>
      <c r="I654" s="22"/>
      <c r="J654" s="23"/>
      <c r="K654" s="21"/>
      <c r="L654" s="24"/>
      <c r="M654" s="24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20"/>
      <c r="B655" s="20"/>
      <c r="C655" s="20"/>
      <c r="D655" s="1"/>
      <c r="E655" s="21"/>
      <c r="F655" s="22"/>
      <c r="G655" s="22"/>
      <c r="H655" s="22"/>
      <c r="I655" s="22"/>
      <c r="J655" s="23"/>
      <c r="K655" s="21"/>
      <c r="L655" s="24"/>
      <c r="M655" s="24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20"/>
      <c r="B656" s="20"/>
      <c r="C656" s="20"/>
      <c r="D656" s="1"/>
      <c r="E656" s="21"/>
      <c r="F656" s="22"/>
      <c r="G656" s="22"/>
      <c r="H656" s="22"/>
      <c r="I656" s="22"/>
      <c r="J656" s="23"/>
      <c r="K656" s="21"/>
      <c r="L656" s="24"/>
      <c r="M656" s="24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20"/>
      <c r="B657" s="20"/>
      <c r="C657" s="20"/>
      <c r="D657" s="1"/>
      <c r="E657" s="21"/>
      <c r="F657" s="22"/>
      <c r="G657" s="22"/>
      <c r="H657" s="22"/>
      <c r="I657" s="22"/>
      <c r="J657" s="23"/>
      <c r="K657" s="21"/>
      <c r="L657" s="24"/>
      <c r="M657" s="24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20"/>
      <c r="B658" s="20"/>
      <c r="C658" s="20"/>
      <c r="D658" s="1"/>
      <c r="E658" s="21"/>
      <c r="F658" s="22"/>
      <c r="G658" s="22"/>
      <c r="H658" s="22"/>
      <c r="I658" s="22"/>
      <c r="J658" s="23"/>
      <c r="K658" s="21"/>
      <c r="L658" s="24"/>
      <c r="M658" s="24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20"/>
      <c r="B659" s="20"/>
      <c r="C659" s="20"/>
      <c r="D659" s="1"/>
      <c r="E659" s="21"/>
      <c r="F659" s="22"/>
      <c r="G659" s="22"/>
      <c r="H659" s="22"/>
      <c r="I659" s="22"/>
      <c r="J659" s="23"/>
      <c r="K659" s="21"/>
      <c r="L659" s="24"/>
      <c r="M659" s="24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20"/>
      <c r="B660" s="20"/>
      <c r="C660" s="20"/>
      <c r="D660" s="1"/>
      <c r="E660" s="21"/>
      <c r="F660" s="22"/>
      <c r="G660" s="22"/>
      <c r="H660" s="22"/>
      <c r="I660" s="22"/>
      <c r="J660" s="23"/>
      <c r="K660" s="21"/>
      <c r="L660" s="24"/>
      <c r="M660" s="24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20"/>
      <c r="B661" s="20"/>
      <c r="C661" s="20"/>
      <c r="D661" s="1"/>
      <c r="E661" s="21"/>
      <c r="F661" s="22"/>
      <c r="G661" s="22"/>
      <c r="H661" s="22"/>
      <c r="I661" s="22"/>
      <c r="J661" s="23"/>
      <c r="K661" s="21"/>
      <c r="L661" s="24"/>
      <c r="M661" s="24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20"/>
      <c r="B662" s="20"/>
      <c r="C662" s="20"/>
      <c r="D662" s="1"/>
      <c r="E662" s="21"/>
      <c r="F662" s="22"/>
      <c r="G662" s="22"/>
      <c r="H662" s="22"/>
      <c r="I662" s="22"/>
      <c r="J662" s="23"/>
      <c r="K662" s="21"/>
      <c r="L662" s="24"/>
      <c r="M662" s="24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20"/>
      <c r="B663" s="20"/>
      <c r="C663" s="20"/>
      <c r="D663" s="1"/>
      <c r="E663" s="21"/>
      <c r="F663" s="22"/>
      <c r="G663" s="22"/>
      <c r="H663" s="22"/>
      <c r="I663" s="22"/>
      <c r="J663" s="23"/>
      <c r="K663" s="21"/>
      <c r="L663" s="24"/>
      <c r="M663" s="24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20"/>
      <c r="B664" s="20"/>
      <c r="C664" s="20"/>
      <c r="D664" s="1"/>
      <c r="E664" s="21"/>
      <c r="F664" s="22"/>
      <c r="G664" s="22"/>
      <c r="H664" s="22"/>
      <c r="I664" s="22"/>
      <c r="J664" s="23"/>
      <c r="K664" s="21"/>
      <c r="L664" s="24"/>
      <c r="M664" s="24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20"/>
      <c r="B665" s="20"/>
      <c r="C665" s="20"/>
      <c r="D665" s="1"/>
      <c r="E665" s="21"/>
      <c r="F665" s="22"/>
      <c r="G665" s="22"/>
      <c r="H665" s="22"/>
      <c r="I665" s="22"/>
      <c r="J665" s="23"/>
      <c r="K665" s="21"/>
      <c r="L665" s="24"/>
      <c r="M665" s="24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20"/>
      <c r="B666" s="20"/>
      <c r="C666" s="20"/>
      <c r="D666" s="1"/>
      <c r="E666" s="21"/>
      <c r="F666" s="22"/>
      <c r="G666" s="22"/>
      <c r="H666" s="22"/>
      <c r="I666" s="22"/>
      <c r="J666" s="23"/>
      <c r="K666" s="21"/>
      <c r="L666" s="24"/>
      <c r="M666" s="24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20"/>
      <c r="B667" s="20"/>
      <c r="C667" s="20"/>
      <c r="D667" s="1"/>
      <c r="E667" s="21"/>
      <c r="F667" s="22"/>
      <c r="G667" s="22"/>
      <c r="H667" s="22"/>
      <c r="I667" s="22"/>
      <c r="J667" s="23"/>
      <c r="K667" s="21"/>
      <c r="L667" s="24"/>
      <c r="M667" s="24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20"/>
      <c r="B668" s="20"/>
      <c r="C668" s="20"/>
      <c r="D668" s="1"/>
      <c r="E668" s="21"/>
      <c r="F668" s="22"/>
      <c r="G668" s="22"/>
      <c r="H668" s="22"/>
      <c r="I668" s="22"/>
      <c r="J668" s="23"/>
      <c r="K668" s="21"/>
      <c r="L668" s="24"/>
      <c r="M668" s="24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20"/>
      <c r="B669" s="20"/>
      <c r="C669" s="20"/>
      <c r="D669" s="1"/>
      <c r="E669" s="21"/>
      <c r="F669" s="22"/>
      <c r="G669" s="22"/>
      <c r="H669" s="22"/>
      <c r="I669" s="22"/>
      <c r="J669" s="23"/>
      <c r="K669" s="21"/>
      <c r="L669" s="24"/>
      <c r="M669" s="24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20"/>
      <c r="B670" s="20"/>
      <c r="C670" s="20"/>
      <c r="D670" s="1"/>
      <c r="E670" s="21"/>
      <c r="F670" s="22"/>
      <c r="G670" s="22"/>
      <c r="H670" s="22"/>
      <c r="I670" s="22"/>
      <c r="J670" s="23"/>
      <c r="K670" s="21"/>
      <c r="L670" s="24"/>
      <c r="M670" s="24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20"/>
      <c r="B671" s="20"/>
      <c r="C671" s="20"/>
      <c r="D671" s="1"/>
      <c r="E671" s="21"/>
      <c r="F671" s="22"/>
      <c r="G671" s="22"/>
      <c r="H671" s="22"/>
      <c r="I671" s="22"/>
      <c r="J671" s="23"/>
      <c r="K671" s="21"/>
      <c r="L671" s="24"/>
      <c r="M671" s="24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20"/>
      <c r="B672" s="20"/>
      <c r="C672" s="20"/>
      <c r="D672" s="1"/>
      <c r="E672" s="21"/>
      <c r="F672" s="22"/>
      <c r="G672" s="22"/>
      <c r="H672" s="22"/>
      <c r="I672" s="22"/>
      <c r="J672" s="23"/>
      <c r="K672" s="21"/>
      <c r="L672" s="24"/>
      <c r="M672" s="24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20"/>
      <c r="B673" s="20"/>
      <c r="C673" s="20"/>
      <c r="D673" s="1"/>
      <c r="E673" s="21"/>
      <c r="F673" s="22"/>
      <c r="G673" s="22"/>
      <c r="H673" s="22"/>
      <c r="I673" s="22"/>
      <c r="J673" s="23"/>
      <c r="K673" s="21"/>
      <c r="L673" s="24"/>
      <c r="M673" s="24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20"/>
      <c r="B674" s="20"/>
      <c r="C674" s="20"/>
      <c r="D674" s="1"/>
      <c r="E674" s="21"/>
      <c r="F674" s="22"/>
      <c r="G674" s="22"/>
      <c r="H674" s="22"/>
      <c r="I674" s="22"/>
      <c r="J674" s="23"/>
      <c r="K674" s="21"/>
      <c r="L674" s="24"/>
      <c r="M674" s="24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20"/>
      <c r="B675" s="20"/>
      <c r="C675" s="20"/>
      <c r="D675" s="1"/>
      <c r="E675" s="21"/>
      <c r="F675" s="22"/>
      <c r="G675" s="22"/>
      <c r="H675" s="22"/>
      <c r="I675" s="22"/>
      <c r="J675" s="23"/>
      <c r="K675" s="21"/>
      <c r="L675" s="24"/>
      <c r="M675" s="24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20"/>
      <c r="B676" s="20"/>
      <c r="C676" s="20"/>
      <c r="D676" s="1"/>
      <c r="E676" s="21"/>
      <c r="F676" s="22"/>
      <c r="G676" s="22"/>
      <c r="H676" s="22"/>
      <c r="I676" s="22"/>
      <c r="J676" s="23"/>
      <c r="K676" s="21"/>
      <c r="L676" s="24"/>
      <c r="M676" s="24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20"/>
      <c r="B677" s="20"/>
      <c r="C677" s="20"/>
      <c r="D677" s="1"/>
      <c r="E677" s="21"/>
      <c r="F677" s="22"/>
      <c r="G677" s="22"/>
      <c r="H677" s="22"/>
      <c r="I677" s="22"/>
      <c r="J677" s="23"/>
      <c r="K677" s="21"/>
      <c r="L677" s="24"/>
      <c r="M677" s="24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20"/>
      <c r="B678" s="20"/>
      <c r="C678" s="20"/>
      <c r="D678" s="1"/>
      <c r="E678" s="21"/>
      <c r="F678" s="22"/>
      <c r="G678" s="22"/>
      <c r="H678" s="22"/>
      <c r="I678" s="22"/>
      <c r="J678" s="23"/>
      <c r="K678" s="21"/>
      <c r="L678" s="24"/>
      <c r="M678" s="24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20"/>
      <c r="B679" s="20"/>
      <c r="C679" s="20"/>
      <c r="D679" s="1"/>
      <c r="E679" s="21"/>
      <c r="F679" s="22"/>
      <c r="G679" s="22"/>
      <c r="H679" s="22"/>
      <c r="I679" s="22"/>
      <c r="J679" s="23"/>
      <c r="K679" s="21"/>
      <c r="L679" s="24"/>
      <c r="M679" s="24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20"/>
      <c r="B680" s="20"/>
      <c r="C680" s="20"/>
      <c r="D680" s="1"/>
      <c r="E680" s="21"/>
      <c r="F680" s="22"/>
      <c r="G680" s="22"/>
      <c r="H680" s="22"/>
      <c r="I680" s="22"/>
      <c r="J680" s="23"/>
      <c r="K680" s="21"/>
      <c r="L680" s="24"/>
      <c r="M680" s="24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20"/>
      <c r="B681" s="20"/>
      <c r="C681" s="20"/>
      <c r="D681" s="1"/>
      <c r="E681" s="21"/>
      <c r="F681" s="22"/>
      <c r="G681" s="22"/>
      <c r="H681" s="22"/>
      <c r="I681" s="22"/>
      <c r="J681" s="23"/>
      <c r="K681" s="21"/>
      <c r="L681" s="24"/>
      <c r="M681" s="24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20"/>
      <c r="B682" s="20"/>
      <c r="C682" s="20"/>
      <c r="D682" s="1"/>
      <c r="E682" s="21"/>
      <c r="F682" s="22"/>
      <c r="G682" s="22"/>
      <c r="H682" s="22"/>
      <c r="I682" s="22"/>
      <c r="J682" s="23"/>
      <c r="K682" s="21"/>
      <c r="L682" s="24"/>
      <c r="M682" s="24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20"/>
      <c r="B683" s="20"/>
      <c r="C683" s="20"/>
      <c r="D683" s="1"/>
      <c r="E683" s="21"/>
      <c r="F683" s="22"/>
      <c r="G683" s="22"/>
      <c r="H683" s="22"/>
      <c r="I683" s="22"/>
      <c r="J683" s="23"/>
      <c r="K683" s="21"/>
      <c r="L683" s="24"/>
      <c r="M683" s="24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20"/>
      <c r="B684" s="20"/>
      <c r="C684" s="20"/>
      <c r="D684" s="1"/>
      <c r="E684" s="21"/>
      <c r="F684" s="22"/>
      <c r="G684" s="22"/>
      <c r="H684" s="22"/>
      <c r="I684" s="22"/>
      <c r="J684" s="23"/>
      <c r="K684" s="21"/>
      <c r="L684" s="24"/>
      <c r="M684" s="24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20"/>
      <c r="B685" s="20"/>
      <c r="C685" s="20"/>
      <c r="D685" s="1"/>
      <c r="E685" s="21"/>
      <c r="F685" s="22"/>
      <c r="G685" s="22"/>
      <c r="H685" s="22"/>
      <c r="I685" s="22"/>
      <c r="J685" s="23"/>
      <c r="K685" s="21"/>
      <c r="L685" s="24"/>
      <c r="M685" s="24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20"/>
      <c r="B686" s="20"/>
      <c r="C686" s="20"/>
      <c r="D686" s="1"/>
      <c r="E686" s="21"/>
      <c r="F686" s="22"/>
      <c r="G686" s="22"/>
      <c r="H686" s="22"/>
      <c r="I686" s="22"/>
      <c r="J686" s="23"/>
      <c r="K686" s="21"/>
      <c r="L686" s="24"/>
      <c r="M686" s="24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20"/>
      <c r="B687" s="20"/>
      <c r="C687" s="20"/>
      <c r="D687" s="1"/>
      <c r="E687" s="21"/>
      <c r="F687" s="22"/>
      <c r="G687" s="22"/>
      <c r="H687" s="22"/>
      <c r="I687" s="22"/>
      <c r="J687" s="23"/>
      <c r="K687" s="21"/>
      <c r="L687" s="24"/>
      <c r="M687" s="24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20"/>
      <c r="B688" s="20"/>
      <c r="C688" s="20"/>
      <c r="D688" s="1"/>
      <c r="E688" s="21"/>
      <c r="F688" s="22"/>
      <c r="G688" s="22"/>
      <c r="H688" s="22"/>
      <c r="I688" s="22"/>
      <c r="J688" s="23"/>
      <c r="K688" s="21"/>
      <c r="L688" s="24"/>
      <c r="M688" s="24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20"/>
      <c r="B689" s="20"/>
      <c r="C689" s="20"/>
      <c r="D689" s="1"/>
      <c r="E689" s="21"/>
      <c r="F689" s="22"/>
      <c r="G689" s="22"/>
      <c r="H689" s="22"/>
      <c r="I689" s="22"/>
      <c r="J689" s="23"/>
      <c r="K689" s="21"/>
      <c r="L689" s="24"/>
      <c r="M689" s="24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20"/>
      <c r="B690" s="20"/>
      <c r="C690" s="20"/>
      <c r="D690" s="1"/>
      <c r="E690" s="21"/>
      <c r="F690" s="22"/>
      <c r="G690" s="22"/>
      <c r="H690" s="22"/>
      <c r="I690" s="22"/>
      <c r="J690" s="23"/>
      <c r="K690" s="21"/>
      <c r="L690" s="24"/>
      <c r="M690" s="24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20"/>
      <c r="B691" s="20"/>
      <c r="C691" s="20"/>
      <c r="D691" s="1"/>
      <c r="E691" s="21"/>
      <c r="F691" s="22"/>
      <c r="G691" s="22"/>
      <c r="H691" s="22"/>
      <c r="I691" s="22"/>
      <c r="J691" s="23"/>
      <c r="K691" s="21"/>
      <c r="L691" s="24"/>
      <c r="M691" s="24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20"/>
      <c r="B692" s="20"/>
      <c r="C692" s="20"/>
      <c r="D692" s="1"/>
      <c r="E692" s="21"/>
      <c r="F692" s="22"/>
      <c r="G692" s="22"/>
      <c r="H692" s="22"/>
      <c r="I692" s="22"/>
      <c r="J692" s="23"/>
      <c r="K692" s="21"/>
      <c r="L692" s="24"/>
      <c r="M692" s="24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20"/>
      <c r="B693" s="20"/>
      <c r="C693" s="20"/>
      <c r="D693" s="1"/>
      <c r="E693" s="21"/>
      <c r="F693" s="22"/>
      <c r="G693" s="22"/>
      <c r="H693" s="22"/>
      <c r="I693" s="22"/>
      <c r="J693" s="23"/>
      <c r="K693" s="21"/>
      <c r="L693" s="24"/>
      <c r="M693" s="24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20"/>
      <c r="B694" s="20"/>
      <c r="C694" s="20"/>
      <c r="D694" s="1"/>
      <c r="E694" s="21"/>
      <c r="F694" s="22"/>
      <c r="G694" s="22"/>
      <c r="H694" s="22"/>
      <c r="I694" s="22"/>
      <c r="J694" s="23"/>
      <c r="K694" s="21"/>
      <c r="L694" s="24"/>
      <c r="M694" s="24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20"/>
      <c r="B695" s="20"/>
      <c r="C695" s="20"/>
      <c r="D695" s="1"/>
      <c r="E695" s="21"/>
      <c r="F695" s="22"/>
      <c r="G695" s="22"/>
      <c r="H695" s="22"/>
      <c r="I695" s="22"/>
      <c r="J695" s="23"/>
      <c r="K695" s="21"/>
      <c r="L695" s="24"/>
      <c r="M695" s="24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20"/>
      <c r="B696" s="20"/>
      <c r="C696" s="20"/>
      <c r="D696" s="1"/>
      <c r="E696" s="21"/>
      <c r="F696" s="22"/>
      <c r="G696" s="22"/>
      <c r="H696" s="22"/>
      <c r="I696" s="22"/>
      <c r="J696" s="23"/>
      <c r="K696" s="21"/>
      <c r="L696" s="24"/>
      <c r="M696" s="24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20"/>
      <c r="B697" s="20"/>
      <c r="C697" s="20"/>
      <c r="D697" s="1"/>
      <c r="E697" s="21"/>
      <c r="F697" s="22"/>
      <c r="G697" s="22"/>
      <c r="H697" s="22"/>
      <c r="I697" s="22"/>
      <c r="J697" s="23"/>
      <c r="K697" s="21"/>
      <c r="L697" s="24"/>
      <c r="M697" s="24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20"/>
      <c r="B698" s="20"/>
      <c r="C698" s="20"/>
      <c r="D698" s="1"/>
      <c r="E698" s="21"/>
      <c r="F698" s="22"/>
      <c r="G698" s="22"/>
      <c r="H698" s="22"/>
      <c r="I698" s="22"/>
      <c r="J698" s="23"/>
      <c r="K698" s="21"/>
      <c r="L698" s="24"/>
      <c r="M698" s="24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20"/>
      <c r="B699" s="20"/>
      <c r="C699" s="20"/>
      <c r="D699" s="1"/>
      <c r="E699" s="21"/>
      <c r="F699" s="22"/>
      <c r="G699" s="22"/>
      <c r="H699" s="22"/>
      <c r="I699" s="22"/>
      <c r="J699" s="23"/>
      <c r="K699" s="21"/>
      <c r="L699" s="24"/>
      <c r="M699" s="24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20"/>
      <c r="B700" s="20"/>
      <c r="C700" s="20"/>
      <c r="D700" s="1"/>
      <c r="E700" s="21"/>
      <c r="F700" s="22"/>
      <c r="G700" s="22"/>
      <c r="H700" s="22"/>
      <c r="I700" s="22"/>
      <c r="J700" s="23"/>
      <c r="K700" s="21"/>
      <c r="L700" s="24"/>
      <c r="M700" s="24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20"/>
      <c r="B701" s="20"/>
      <c r="C701" s="20"/>
      <c r="D701" s="1"/>
      <c r="E701" s="21"/>
      <c r="F701" s="22"/>
      <c r="G701" s="22"/>
      <c r="H701" s="22"/>
      <c r="I701" s="22"/>
      <c r="J701" s="23"/>
      <c r="K701" s="21"/>
      <c r="L701" s="24"/>
      <c r="M701" s="24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20"/>
      <c r="B702" s="20"/>
      <c r="C702" s="20"/>
      <c r="D702" s="1"/>
      <c r="E702" s="21"/>
      <c r="F702" s="22"/>
      <c r="G702" s="22"/>
      <c r="H702" s="22"/>
      <c r="I702" s="22"/>
      <c r="J702" s="23"/>
      <c r="K702" s="21"/>
      <c r="L702" s="24"/>
      <c r="M702" s="24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20"/>
      <c r="B703" s="20"/>
      <c r="C703" s="20"/>
      <c r="D703" s="1"/>
      <c r="E703" s="21"/>
      <c r="F703" s="22"/>
      <c r="G703" s="22"/>
      <c r="H703" s="22"/>
      <c r="I703" s="22"/>
      <c r="J703" s="23"/>
      <c r="K703" s="21"/>
      <c r="L703" s="24"/>
      <c r="M703" s="24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20"/>
      <c r="B704" s="20"/>
      <c r="C704" s="20"/>
      <c r="D704" s="1"/>
      <c r="E704" s="21"/>
      <c r="F704" s="22"/>
      <c r="G704" s="22"/>
      <c r="H704" s="22"/>
      <c r="I704" s="22"/>
      <c r="J704" s="23"/>
      <c r="K704" s="21"/>
      <c r="L704" s="24"/>
      <c r="M704" s="24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20"/>
      <c r="B705" s="20"/>
      <c r="C705" s="20"/>
      <c r="D705" s="1"/>
      <c r="E705" s="21"/>
      <c r="F705" s="22"/>
      <c r="G705" s="22"/>
      <c r="H705" s="22"/>
      <c r="I705" s="22"/>
      <c r="J705" s="23"/>
      <c r="K705" s="21"/>
      <c r="L705" s="24"/>
      <c r="M705" s="24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20"/>
      <c r="B706" s="20"/>
      <c r="C706" s="20"/>
      <c r="D706" s="1"/>
      <c r="E706" s="21"/>
      <c r="F706" s="22"/>
      <c r="G706" s="22"/>
      <c r="H706" s="22"/>
      <c r="I706" s="22"/>
      <c r="J706" s="23"/>
      <c r="K706" s="21"/>
      <c r="L706" s="24"/>
      <c r="M706" s="2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20"/>
      <c r="B707" s="20"/>
      <c r="C707" s="20"/>
      <c r="D707" s="1"/>
      <c r="E707" s="21"/>
      <c r="F707" s="22"/>
      <c r="G707" s="22"/>
      <c r="H707" s="22"/>
      <c r="I707" s="22"/>
      <c r="J707" s="23"/>
      <c r="K707" s="21"/>
      <c r="L707" s="24"/>
      <c r="M707" s="24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20"/>
      <c r="B708" s="20"/>
      <c r="C708" s="20"/>
      <c r="D708" s="1"/>
      <c r="E708" s="21"/>
      <c r="F708" s="22"/>
      <c r="G708" s="22"/>
      <c r="H708" s="22"/>
      <c r="I708" s="22"/>
      <c r="J708" s="23"/>
      <c r="K708" s="21"/>
      <c r="L708" s="24"/>
      <c r="M708" s="24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20"/>
      <c r="B709" s="20"/>
      <c r="C709" s="20"/>
      <c r="D709" s="1"/>
      <c r="E709" s="21"/>
      <c r="F709" s="22"/>
      <c r="G709" s="22"/>
      <c r="H709" s="22"/>
      <c r="I709" s="22"/>
      <c r="J709" s="23"/>
      <c r="K709" s="21"/>
      <c r="L709" s="24"/>
      <c r="M709" s="24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20"/>
      <c r="B710" s="20"/>
      <c r="C710" s="20"/>
      <c r="D710" s="1"/>
      <c r="E710" s="21"/>
      <c r="F710" s="22"/>
      <c r="G710" s="22"/>
      <c r="H710" s="22"/>
      <c r="I710" s="22"/>
      <c r="J710" s="23"/>
      <c r="K710" s="21"/>
      <c r="L710" s="24"/>
      <c r="M710" s="24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20"/>
      <c r="B711" s="20"/>
      <c r="C711" s="20"/>
      <c r="D711" s="1"/>
      <c r="E711" s="21"/>
      <c r="F711" s="22"/>
      <c r="G711" s="22"/>
      <c r="H711" s="22"/>
      <c r="I711" s="22"/>
      <c r="J711" s="23"/>
      <c r="K711" s="21"/>
      <c r="L711" s="24"/>
      <c r="M711" s="24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20"/>
      <c r="B712" s="20"/>
      <c r="C712" s="20"/>
      <c r="D712" s="1"/>
      <c r="E712" s="21"/>
      <c r="F712" s="22"/>
      <c r="G712" s="22"/>
      <c r="H712" s="22"/>
      <c r="I712" s="22"/>
      <c r="J712" s="23"/>
      <c r="K712" s="21"/>
      <c r="L712" s="24"/>
      <c r="M712" s="24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20"/>
      <c r="B713" s="20"/>
      <c r="C713" s="20"/>
      <c r="D713" s="1"/>
      <c r="E713" s="21"/>
      <c r="F713" s="22"/>
      <c r="G713" s="22"/>
      <c r="H713" s="22"/>
      <c r="I713" s="22"/>
      <c r="J713" s="23"/>
      <c r="K713" s="21"/>
      <c r="L713" s="24"/>
      <c r="M713" s="24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20"/>
      <c r="B714" s="20"/>
      <c r="C714" s="20"/>
      <c r="D714" s="1"/>
      <c r="E714" s="21"/>
      <c r="F714" s="22"/>
      <c r="G714" s="22"/>
      <c r="H714" s="22"/>
      <c r="I714" s="22"/>
      <c r="J714" s="23"/>
      <c r="K714" s="21"/>
      <c r="L714" s="24"/>
      <c r="M714" s="24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20"/>
      <c r="B715" s="20"/>
      <c r="C715" s="20"/>
      <c r="D715" s="1"/>
      <c r="E715" s="21"/>
      <c r="F715" s="22"/>
      <c r="G715" s="22"/>
      <c r="H715" s="22"/>
      <c r="I715" s="22"/>
      <c r="J715" s="23"/>
      <c r="K715" s="21"/>
      <c r="L715" s="24"/>
      <c r="M715" s="24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20"/>
      <c r="B716" s="20"/>
      <c r="C716" s="20"/>
      <c r="D716" s="1"/>
      <c r="E716" s="21"/>
      <c r="F716" s="22"/>
      <c r="G716" s="22"/>
      <c r="H716" s="22"/>
      <c r="I716" s="22"/>
      <c r="J716" s="23"/>
      <c r="K716" s="21"/>
      <c r="L716" s="24"/>
      <c r="M716" s="24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20"/>
      <c r="B717" s="20"/>
      <c r="C717" s="20"/>
      <c r="D717" s="1"/>
      <c r="E717" s="21"/>
      <c r="F717" s="22"/>
      <c r="G717" s="22"/>
      <c r="H717" s="22"/>
      <c r="I717" s="22"/>
      <c r="J717" s="23"/>
      <c r="K717" s="21"/>
      <c r="L717" s="24"/>
      <c r="M717" s="24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20"/>
      <c r="B718" s="20"/>
      <c r="C718" s="20"/>
      <c r="D718" s="1"/>
      <c r="E718" s="21"/>
      <c r="F718" s="22"/>
      <c r="G718" s="22"/>
      <c r="H718" s="22"/>
      <c r="I718" s="22"/>
      <c r="J718" s="23"/>
      <c r="K718" s="21"/>
      <c r="L718" s="24"/>
      <c r="M718" s="24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20"/>
      <c r="B719" s="20"/>
      <c r="C719" s="20"/>
      <c r="D719" s="1"/>
      <c r="E719" s="21"/>
      <c r="F719" s="22"/>
      <c r="G719" s="22"/>
      <c r="H719" s="22"/>
      <c r="I719" s="22"/>
      <c r="J719" s="23"/>
      <c r="K719" s="21"/>
      <c r="L719" s="24"/>
      <c r="M719" s="24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20"/>
      <c r="B720" s="20"/>
      <c r="C720" s="20"/>
      <c r="D720" s="1"/>
      <c r="E720" s="21"/>
      <c r="F720" s="22"/>
      <c r="G720" s="22"/>
      <c r="H720" s="22"/>
      <c r="I720" s="22"/>
      <c r="J720" s="23"/>
      <c r="K720" s="21"/>
      <c r="L720" s="24"/>
      <c r="M720" s="24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20"/>
      <c r="B721" s="20"/>
      <c r="C721" s="20"/>
      <c r="D721" s="1"/>
      <c r="E721" s="21"/>
      <c r="F721" s="22"/>
      <c r="G721" s="22"/>
      <c r="H721" s="22"/>
      <c r="I721" s="22"/>
      <c r="J721" s="23"/>
      <c r="K721" s="21"/>
      <c r="L721" s="24"/>
      <c r="M721" s="24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20"/>
      <c r="B722" s="20"/>
      <c r="C722" s="20"/>
      <c r="D722" s="1"/>
      <c r="E722" s="21"/>
      <c r="F722" s="22"/>
      <c r="G722" s="22"/>
      <c r="H722" s="22"/>
      <c r="I722" s="22"/>
      <c r="J722" s="23"/>
      <c r="K722" s="21"/>
      <c r="L722" s="24"/>
      <c r="M722" s="24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20"/>
      <c r="B723" s="20"/>
      <c r="C723" s="20"/>
      <c r="D723" s="1"/>
      <c r="E723" s="21"/>
      <c r="F723" s="22"/>
      <c r="G723" s="22"/>
      <c r="H723" s="22"/>
      <c r="I723" s="22"/>
      <c r="J723" s="23"/>
      <c r="K723" s="21"/>
      <c r="L723" s="24"/>
      <c r="M723" s="24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20"/>
      <c r="B724" s="20"/>
      <c r="C724" s="20"/>
      <c r="D724" s="1"/>
      <c r="E724" s="21"/>
      <c r="F724" s="22"/>
      <c r="G724" s="22"/>
      <c r="H724" s="22"/>
      <c r="I724" s="22"/>
      <c r="J724" s="23"/>
      <c r="K724" s="21"/>
      <c r="L724" s="24"/>
      <c r="M724" s="24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20"/>
      <c r="B725" s="20"/>
      <c r="C725" s="20"/>
      <c r="D725" s="1"/>
      <c r="E725" s="21"/>
      <c r="F725" s="22"/>
      <c r="G725" s="22"/>
      <c r="H725" s="22"/>
      <c r="I725" s="22"/>
      <c r="J725" s="23"/>
      <c r="K725" s="21"/>
      <c r="L725" s="24"/>
      <c r="M725" s="24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20"/>
      <c r="B726" s="20"/>
      <c r="C726" s="20"/>
      <c r="D726" s="1"/>
      <c r="E726" s="21"/>
      <c r="F726" s="22"/>
      <c r="G726" s="22"/>
      <c r="H726" s="22"/>
      <c r="I726" s="22"/>
      <c r="J726" s="23"/>
      <c r="K726" s="21"/>
      <c r="L726" s="24"/>
      <c r="M726" s="24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20"/>
      <c r="B727" s="20"/>
      <c r="C727" s="20"/>
      <c r="D727" s="1"/>
      <c r="E727" s="21"/>
      <c r="F727" s="22"/>
      <c r="G727" s="22"/>
      <c r="H727" s="22"/>
      <c r="I727" s="22"/>
      <c r="J727" s="23"/>
      <c r="K727" s="21"/>
      <c r="L727" s="24"/>
      <c r="M727" s="24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20"/>
      <c r="B728" s="20"/>
      <c r="C728" s="20"/>
      <c r="D728" s="1"/>
      <c r="E728" s="21"/>
      <c r="F728" s="22"/>
      <c r="G728" s="22"/>
      <c r="H728" s="22"/>
      <c r="I728" s="22"/>
      <c r="J728" s="23"/>
      <c r="K728" s="21"/>
      <c r="L728" s="24"/>
      <c r="M728" s="24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20"/>
      <c r="B729" s="20"/>
      <c r="C729" s="20"/>
      <c r="D729" s="1"/>
      <c r="E729" s="21"/>
      <c r="F729" s="22"/>
      <c r="G729" s="22"/>
      <c r="H729" s="22"/>
      <c r="I729" s="22"/>
      <c r="J729" s="23"/>
      <c r="K729" s="21"/>
      <c r="L729" s="24"/>
      <c r="M729" s="24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20"/>
      <c r="B730" s="20"/>
      <c r="C730" s="20"/>
      <c r="D730" s="1"/>
      <c r="E730" s="21"/>
      <c r="F730" s="22"/>
      <c r="G730" s="22"/>
      <c r="H730" s="22"/>
      <c r="I730" s="22"/>
      <c r="J730" s="23"/>
      <c r="K730" s="21"/>
      <c r="L730" s="24"/>
      <c r="M730" s="24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20"/>
      <c r="B731" s="20"/>
      <c r="C731" s="20"/>
      <c r="D731" s="1"/>
      <c r="E731" s="21"/>
      <c r="F731" s="22"/>
      <c r="G731" s="22"/>
      <c r="H731" s="22"/>
      <c r="I731" s="22"/>
      <c r="J731" s="23"/>
      <c r="K731" s="21"/>
      <c r="L731" s="24"/>
      <c r="M731" s="24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20"/>
      <c r="B732" s="20"/>
      <c r="C732" s="20"/>
      <c r="D732" s="1"/>
      <c r="E732" s="21"/>
      <c r="F732" s="22"/>
      <c r="G732" s="22"/>
      <c r="H732" s="22"/>
      <c r="I732" s="22"/>
      <c r="J732" s="23"/>
      <c r="K732" s="21"/>
      <c r="L732" s="24"/>
      <c r="M732" s="24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20"/>
      <c r="B733" s="20"/>
      <c r="C733" s="20"/>
      <c r="D733" s="1"/>
      <c r="E733" s="21"/>
      <c r="F733" s="22"/>
      <c r="G733" s="22"/>
      <c r="H733" s="22"/>
      <c r="I733" s="22"/>
      <c r="J733" s="23"/>
      <c r="K733" s="21"/>
      <c r="L733" s="24"/>
      <c r="M733" s="24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20"/>
      <c r="B734" s="20"/>
      <c r="C734" s="20"/>
      <c r="D734" s="1"/>
      <c r="E734" s="21"/>
      <c r="F734" s="22"/>
      <c r="G734" s="22"/>
      <c r="H734" s="22"/>
      <c r="I734" s="22"/>
      <c r="J734" s="23"/>
      <c r="K734" s="21"/>
      <c r="L734" s="24"/>
      <c r="M734" s="24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20"/>
      <c r="B735" s="20"/>
      <c r="C735" s="20"/>
      <c r="D735" s="1"/>
      <c r="E735" s="21"/>
      <c r="F735" s="22"/>
      <c r="G735" s="22"/>
      <c r="H735" s="22"/>
      <c r="I735" s="22"/>
      <c r="J735" s="23"/>
      <c r="K735" s="21"/>
      <c r="L735" s="24"/>
      <c r="M735" s="24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20"/>
      <c r="B736" s="20"/>
      <c r="C736" s="20"/>
      <c r="D736" s="1"/>
      <c r="E736" s="21"/>
      <c r="F736" s="22"/>
      <c r="G736" s="22"/>
      <c r="H736" s="22"/>
      <c r="I736" s="22"/>
      <c r="J736" s="23"/>
      <c r="K736" s="21"/>
      <c r="L736" s="24"/>
      <c r="M736" s="24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20"/>
      <c r="B737" s="20"/>
      <c r="C737" s="20"/>
      <c r="D737" s="1"/>
      <c r="E737" s="21"/>
      <c r="F737" s="22"/>
      <c r="G737" s="22"/>
      <c r="H737" s="22"/>
      <c r="I737" s="22"/>
      <c r="J737" s="23"/>
      <c r="K737" s="21"/>
      <c r="L737" s="24"/>
      <c r="M737" s="24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20"/>
      <c r="B738" s="20"/>
      <c r="C738" s="20"/>
      <c r="D738" s="1"/>
      <c r="E738" s="21"/>
      <c r="F738" s="22"/>
      <c r="G738" s="22"/>
      <c r="H738" s="22"/>
      <c r="I738" s="22"/>
      <c r="J738" s="23"/>
      <c r="K738" s="21"/>
      <c r="L738" s="24"/>
      <c r="M738" s="24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20"/>
      <c r="B739" s="20"/>
      <c r="C739" s="20"/>
      <c r="D739" s="1"/>
      <c r="E739" s="21"/>
      <c r="F739" s="22"/>
      <c r="G739" s="22"/>
      <c r="H739" s="22"/>
      <c r="I739" s="22"/>
      <c r="J739" s="23"/>
      <c r="K739" s="21"/>
      <c r="L739" s="24"/>
      <c r="M739" s="24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20"/>
      <c r="B740" s="20"/>
      <c r="C740" s="20"/>
      <c r="D740" s="1"/>
      <c r="E740" s="21"/>
      <c r="F740" s="22"/>
      <c r="G740" s="22"/>
      <c r="H740" s="22"/>
      <c r="I740" s="22"/>
      <c r="J740" s="23"/>
      <c r="K740" s="21"/>
      <c r="L740" s="24"/>
      <c r="M740" s="24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20"/>
      <c r="B741" s="20"/>
      <c r="C741" s="20"/>
      <c r="D741" s="1"/>
      <c r="E741" s="21"/>
      <c r="F741" s="22"/>
      <c r="G741" s="22"/>
      <c r="H741" s="22"/>
      <c r="I741" s="22"/>
      <c r="J741" s="23"/>
      <c r="K741" s="21"/>
      <c r="L741" s="24"/>
      <c r="M741" s="24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20"/>
      <c r="B742" s="20"/>
      <c r="C742" s="20"/>
      <c r="D742" s="1"/>
      <c r="E742" s="21"/>
      <c r="F742" s="22"/>
      <c r="G742" s="22"/>
      <c r="H742" s="22"/>
      <c r="I742" s="22"/>
      <c r="J742" s="23"/>
      <c r="K742" s="21"/>
      <c r="L742" s="24"/>
      <c r="M742" s="24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20"/>
      <c r="B743" s="20"/>
      <c r="C743" s="20"/>
      <c r="D743" s="1"/>
      <c r="E743" s="21"/>
      <c r="F743" s="22"/>
      <c r="G743" s="22"/>
      <c r="H743" s="22"/>
      <c r="I743" s="22"/>
      <c r="J743" s="23"/>
      <c r="K743" s="21"/>
      <c r="L743" s="24"/>
      <c r="M743" s="24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20"/>
      <c r="B744" s="20"/>
      <c r="C744" s="20"/>
      <c r="D744" s="1"/>
      <c r="E744" s="21"/>
      <c r="F744" s="22"/>
      <c r="G744" s="22"/>
      <c r="H744" s="22"/>
      <c r="I744" s="22"/>
      <c r="J744" s="23"/>
      <c r="K744" s="21"/>
      <c r="L744" s="24"/>
      <c r="M744" s="24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20"/>
      <c r="B745" s="20"/>
      <c r="C745" s="20"/>
      <c r="D745" s="1"/>
      <c r="E745" s="21"/>
      <c r="F745" s="22"/>
      <c r="G745" s="22"/>
      <c r="H745" s="22"/>
      <c r="I745" s="22"/>
      <c r="J745" s="23"/>
      <c r="K745" s="21"/>
      <c r="L745" s="24"/>
      <c r="M745" s="24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20"/>
      <c r="B746" s="20"/>
      <c r="C746" s="20"/>
      <c r="D746" s="1"/>
      <c r="E746" s="21"/>
      <c r="F746" s="22"/>
      <c r="G746" s="22"/>
      <c r="H746" s="22"/>
      <c r="I746" s="22"/>
      <c r="J746" s="23"/>
      <c r="K746" s="21"/>
      <c r="L746" s="24"/>
      <c r="M746" s="24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20"/>
      <c r="B747" s="20"/>
      <c r="C747" s="20"/>
      <c r="D747" s="1"/>
      <c r="E747" s="21"/>
      <c r="F747" s="22"/>
      <c r="G747" s="22"/>
      <c r="H747" s="22"/>
      <c r="I747" s="22"/>
      <c r="J747" s="23"/>
      <c r="K747" s="21"/>
      <c r="L747" s="24"/>
      <c r="M747" s="24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20"/>
      <c r="B748" s="20"/>
      <c r="C748" s="20"/>
      <c r="D748" s="1"/>
      <c r="E748" s="21"/>
      <c r="F748" s="22"/>
      <c r="G748" s="22"/>
      <c r="H748" s="22"/>
      <c r="I748" s="22"/>
      <c r="J748" s="23"/>
      <c r="K748" s="21"/>
      <c r="L748" s="24"/>
      <c r="M748" s="24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20"/>
      <c r="B749" s="20"/>
      <c r="C749" s="20"/>
      <c r="D749" s="1"/>
      <c r="E749" s="21"/>
      <c r="F749" s="22"/>
      <c r="G749" s="22"/>
      <c r="H749" s="22"/>
      <c r="I749" s="22"/>
      <c r="J749" s="23"/>
      <c r="K749" s="21"/>
      <c r="L749" s="24"/>
      <c r="M749" s="24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20"/>
      <c r="B750" s="20"/>
      <c r="C750" s="20"/>
      <c r="D750" s="1"/>
      <c r="E750" s="21"/>
      <c r="F750" s="22"/>
      <c r="G750" s="22"/>
      <c r="H750" s="22"/>
      <c r="I750" s="22"/>
      <c r="J750" s="23"/>
      <c r="K750" s="21"/>
      <c r="L750" s="24"/>
      <c r="M750" s="24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20"/>
      <c r="B751" s="20"/>
      <c r="C751" s="20"/>
      <c r="D751" s="1"/>
      <c r="E751" s="21"/>
      <c r="F751" s="22"/>
      <c r="G751" s="22"/>
      <c r="H751" s="22"/>
      <c r="I751" s="22"/>
      <c r="J751" s="23"/>
      <c r="K751" s="21"/>
      <c r="L751" s="24"/>
      <c r="M751" s="24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20"/>
      <c r="B752" s="20"/>
      <c r="C752" s="20"/>
      <c r="D752" s="1"/>
      <c r="E752" s="21"/>
      <c r="F752" s="22"/>
      <c r="G752" s="22"/>
      <c r="H752" s="22"/>
      <c r="I752" s="22"/>
      <c r="J752" s="23"/>
      <c r="K752" s="21"/>
      <c r="L752" s="24"/>
      <c r="M752" s="24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20"/>
      <c r="B753" s="20"/>
      <c r="C753" s="20"/>
      <c r="D753" s="1"/>
      <c r="E753" s="21"/>
      <c r="F753" s="22"/>
      <c r="G753" s="22"/>
      <c r="H753" s="22"/>
      <c r="I753" s="22"/>
      <c r="J753" s="23"/>
      <c r="K753" s="21"/>
      <c r="L753" s="24"/>
      <c r="M753" s="24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20"/>
      <c r="B754" s="20"/>
      <c r="C754" s="20"/>
      <c r="D754" s="1"/>
      <c r="E754" s="21"/>
      <c r="F754" s="22"/>
      <c r="G754" s="22"/>
      <c r="H754" s="22"/>
      <c r="I754" s="22"/>
      <c r="J754" s="23"/>
      <c r="K754" s="21"/>
      <c r="L754" s="24"/>
      <c r="M754" s="24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20"/>
      <c r="B755" s="20"/>
      <c r="C755" s="20"/>
      <c r="D755" s="1"/>
      <c r="E755" s="21"/>
      <c r="F755" s="22"/>
      <c r="G755" s="22"/>
      <c r="H755" s="22"/>
      <c r="I755" s="22"/>
      <c r="J755" s="23"/>
      <c r="K755" s="21"/>
      <c r="L755" s="24"/>
      <c r="M755" s="24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20"/>
      <c r="B756" s="20"/>
      <c r="C756" s="20"/>
      <c r="D756" s="1"/>
      <c r="E756" s="21"/>
      <c r="F756" s="22"/>
      <c r="G756" s="22"/>
      <c r="H756" s="22"/>
      <c r="I756" s="22"/>
      <c r="J756" s="23"/>
      <c r="K756" s="21"/>
      <c r="L756" s="24"/>
      <c r="M756" s="24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20"/>
      <c r="B757" s="20"/>
      <c r="C757" s="20"/>
      <c r="D757" s="1"/>
      <c r="E757" s="21"/>
      <c r="F757" s="22"/>
      <c r="G757" s="22"/>
      <c r="H757" s="22"/>
      <c r="I757" s="22"/>
      <c r="J757" s="23"/>
      <c r="K757" s="21"/>
      <c r="L757" s="24"/>
      <c r="M757" s="24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20"/>
      <c r="B758" s="20"/>
      <c r="C758" s="20"/>
      <c r="D758" s="1"/>
      <c r="E758" s="21"/>
      <c r="F758" s="22"/>
      <c r="G758" s="22"/>
      <c r="H758" s="22"/>
      <c r="I758" s="22"/>
      <c r="J758" s="23"/>
      <c r="K758" s="21"/>
      <c r="L758" s="24"/>
      <c r="M758" s="24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20"/>
      <c r="B759" s="20"/>
      <c r="C759" s="20"/>
      <c r="D759" s="1"/>
      <c r="E759" s="21"/>
      <c r="F759" s="22"/>
      <c r="G759" s="22"/>
      <c r="H759" s="22"/>
      <c r="I759" s="22"/>
      <c r="J759" s="23"/>
      <c r="K759" s="21"/>
      <c r="L759" s="24"/>
      <c r="M759" s="2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20"/>
      <c r="B760" s="20"/>
      <c r="C760" s="20"/>
      <c r="D760" s="1"/>
      <c r="E760" s="21"/>
      <c r="F760" s="22"/>
      <c r="G760" s="22"/>
      <c r="H760" s="22"/>
      <c r="I760" s="22"/>
      <c r="J760" s="23"/>
      <c r="K760" s="21"/>
      <c r="L760" s="24"/>
      <c r="M760" s="24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20"/>
      <c r="B761" s="20"/>
      <c r="C761" s="20"/>
      <c r="D761" s="1"/>
      <c r="E761" s="21"/>
      <c r="F761" s="22"/>
      <c r="G761" s="22"/>
      <c r="H761" s="22"/>
      <c r="I761" s="22"/>
      <c r="J761" s="23"/>
      <c r="K761" s="21"/>
      <c r="L761" s="24"/>
      <c r="M761" s="2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20"/>
      <c r="B762" s="20"/>
      <c r="C762" s="20"/>
      <c r="D762" s="1"/>
      <c r="E762" s="21"/>
      <c r="F762" s="22"/>
      <c r="G762" s="22"/>
      <c r="H762" s="22"/>
      <c r="I762" s="22"/>
      <c r="J762" s="23"/>
      <c r="K762" s="21"/>
      <c r="L762" s="24"/>
      <c r="M762" s="2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20"/>
      <c r="B763" s="20"/>
      <c r="C763" s="20"/>
      <c r="D763" s="1"/>
      <c r="E763" s="21"/>
      <c r="F763" s="22"/>
      <c r="G763" s="22"/>
      <c r="H763" s="22"/>
      <c r="I763" s="22"/>
      <c r="J763" s="23"/>
      <c r="K763" s="21"/>
      <c r="L763" s="24"/>
      <c r="M763" s="2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20"/>
      <c r="B764" s="20"/>
      <c r="C764" s="20"/>
      <c r="D764" s="1"/>
      <c r="E764" s="21"/>
      <c r="F764" s="22"/>
      <c r="G764" s="22"/>
      <c r="H764" s="22"/>
      <c r="I764" s="22"/>
      <c r="J764" s="23"/>
      <c r="K764" s="21"/>
      <c r="L764" s="24"/>
      <c r="M764" s="2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20"/>
      <c r="B765" s="20"/>
      <c r="C765" s="20"/>
      <c r="D765" s="1"/>
      <c r="E765" s="21"/>
      <c r="F765" s="22"/>
      <c r="G765" s="22"/>
      <c r="H765" s="22"/>
      <c r="I765" s="22"/>
      <c r="J765" s="23"/>
      <c r="K765" s="21"/>
      <c r="L765" s="24"/>
      <c r="M765" s="2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20"/>
      <c r="B766" s="20"/>
      <c r="C766" s="20"/>
      <c r="D766" s="1"/>
      <c r="E766" s="21"/>
      <c r="F766" s="22"/>
      <c r="G766" s="22"/>
      <c r="H766" s="22"/>
      <c r="I766" s="22"/>
      <c r="J766" s="23"/>
      <c r="K766" s="21"/>
      <c r="L766" s="24"/>
      <c r="M766" s="2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20"/>
      <c r="B767" s="20"/>
      <c r="C767" s="20"/>
      <c r="D767" s="1"/>
      <c r="E767" s="21"/>
      <c r="F767" s="22"/>
      <c r="G767" s="22"/>
      <c r="H767" s="22"/>
      <c r="I767" s="22"/>
      <c r="J767" s="23"/>
      <c r="K767" s="21"/>
      <c r="L767" s="24"/>
      <c r="M767" s="2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20"/>
      <c r="B768" s="20"/>
      <c r="C768" s="20"/>
      <c r="D768" s="1"/>
      <c r="E768" s="21"/>
      <c r="F768" s="22"/>
      <c r="G768" s="22"/>
      <c r="H768" s="22"/>
      <c r="I768" s="22"/>
      <c r="J768" s="23"/>
      <c r="K768" s="21"/>
      <c r="L768" s="24"/>
      <c r="M768" s="2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20"/>
      <c r="B769" s="20"/>
      <c r="C769" s="20"/>
      <c r="D769" s="1"/>
      <c r="E769" s="21"/>
      <c r="F769" s="22"/>
      <c r="G769" s="22"/>
      <c r="H769" s="22"/>
      <c r="I769" s="22"/>
      <c r="J769" s="23"/>
      <c r="K769" s="21"/>
      <c r="L769" s="24"/>
      <c r="M769" s="2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20"/>
      <c r="B770" s="20"/>
      <c r="C770" s="20"/>
      <c r="D770" s="1"/>
      <c r="E770" s="21"/>
      <c r="F770" s="22"/>
      <c r="G770" s="22"/>
      <c r="H770" s="22"/>
      <c r="I770" s="22"/>
      <c r="J770" s="23"/>
      <c r="K770" s="21"/>
      <c r="L770" s="24"/>
      <c r="M770" s="2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20"/>
      <c r="B771" s="20"/>
      <c r="C771" s="20"/>
      <c r="D771" s="1"/>
      <c r="E771" s="21"/>
      <c r="F771" s="22"/>
      <c r="G771" s="22"/>
      <c r="H771" s="22"/>
      <c r="I771" s="22"/>
      <c r="J771" s="23"/>
      <c r="K771" s="21"/>
      <c r="L771" s="24"/>
      <c r="M771" s="2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20"/>
      <c r="B772" s="20"/>
      <c r="C772" s="20"/>
      <c r="D772" s="1"/>
      <c r="E772" s="21"/>
      <c r="F772" s="22"/>
      <c r="G772" s="22"/>
      <c r="H772" s="22"/>
      <c r="I772" s="22"/>
      <c r="J772" s="23"/>
      <c r="K772" s="21"/>
      <c r="L772" s="24"/>
      <c r="M772" s="2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20"/>
      <c r="B773" s="20"/>
      <c r="C773" s="20"/>
      <c r="D773" s="1"/>
      <c r="E773" s="21"/>
      <c r="F773" s="22"/>
      <c r="G773" s="22"/>
      <c r="H773" s="22"/>
      <c r="I773" s="22"/>
      <c r="J773" s="23"/>
      <c r="K773" s="21"/>
      <c r="L773" s="24"/>
      <c r="M773" s="2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20"/>
      <c r="B774" s="20"/>
      <c r="C774" s="20"/>
      <c r="D774" s="1"/>
      <c r="E774" s="21"/>
      <c r="F774" s="22"/>
      <c r="G774" s="22"/>
      <c r="H774" s="22"/>
      <c r="I774" s="22"/>
      <c r="J774" s="23"/>
      <c r="K774" s="21"/>
      <c r="L774" s="24"/>
      <c r="M774" s="2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20"/>
      <c r="B775" s="20"/>
      <c r="C775" s="20"/>
      <c r="D775" s="1"/>
      <c r="E775" s="21"/>
      <c r="F775" s="22"/>
      <c r="G775" s="22"/>
      <c r="H775" s="22"/>
      <c r="I775" s="22"/>
      <c r="J775" s="23"/>
      <c r="K775" s="21"/>
      <c r="L775" s="24"/>
      <c r="M775" s="2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20"/>
      <c r="B776" s="20"/>
      <c r="C776" s="20"/>
      <c r="D776" s="1"/>
      <c r="E776" s="21"/>
      <c r="F776" s="22"/>
      <c r="G776" s="22"/>
      <c r="H776" s="22"/>
      <c r="I776" s="22"/>
      <c r="J776" s="23"/>
      <c r="K776" s="21"/>
      <c r="L776" s="24"/>
      <c r="M776" s="2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20"/>
      <c r="B777" s="20"/>
      <c r="C777" s="20"/>
      <c r="D777" s="1"/>
      <c r="E777" s="21"/>
      <c r="F777" s="22"/>
      <c r="G777" s="22"/>
      <c r="H777" s="22"/>
      <c r="I777" s="22"/>
      <c r="J777" s="23"/>
      <c r="K777" s="21"/>
      <c r="L777" s="24"/>
      <c r="M777" s="2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20"/>
      <c r="B778" s="20"/>
      <c r="C778" s="20"/>
      <c r="D778" s="1"/>
      <c r="E778" s="21"/>
      <c r="F778" s="22"/>
      <c r="G778" s="22"/>
      <c r="H778" s="22"/>
      <c r="I778" s="22"/>
      <c r="J778" s="23"/>
      <c r="K778" s="21"/>
      <c r="L778" s="24"/>
      <c r="M778" s="2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20"/>
      <c r="B779" s="20"/>
      <c r="C779" s="20"/>
      <c r="D779" s="1"/>
      <c r="E779" s="21"/>
      <c r="F779" s="22"/>
      <c r="G779" s="22"/>
      <c r="H779" s="22"/>
      <c r="I779" s="22"/>
      <c r="J779" s="23"/>
      <c r="K779" s="21"/>
      <c r="L779" s="24"/>
      <c r="M779" s="2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20"/>
      <c r="B780" s="20"/>
      <c r="C780" s="20"/>
      <c r="D780" s="1"/>
      <c r="E780" s="21"/>
      <c r="F780" s="22"/>
      <c r="G780" s="22"/>
      <c r="H780" s="22"/>
      <c r="I780" s="22"/>
      <c r="J780" s="23"/>
      <c r="K780" s="21"/>
      <c r="L780" s="24"/>
      <c r="M780" s="2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20"/>
      <c r="B781" s="20"/>
      <c r="C781" s="20"/>
      <c r="D781" s="1"/>
      <c r="E781" s="21"/>
      <c r="F781" s="22"/>
      <c r="G781" s="22"/>
      <c r="H781" s="22"/>
      <c r="I781" s="22"/>
      <c r="J781" s="23"/>
      <c r="K781" s="21"/>
      <c r="L781" s="24"/>
      <c r="M781" s="2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20"/>
      <c r="B782" s="20"/>
      <c r="C782" s="20"/>
      <c r="D782" s="1"/>
      <c r="E782" s="21"/>
      <c r="F782" s="22"/>
      <c r="G782" s="22"/>
      <c r="H782" s="22"/>
      <c r="I782" s="22"/>
      <c r="J782" s="23"/>
      <c r="K782" s="21"/>
      <c r="L782" s="24"/>
      <c r="M782" s="2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20"/>
      <c r="B783" s="20"/>
      <c r="C783" s="20"/>
      <c r="D783" s="1"/>
      <c r="E783" s="21"/>
      <c r="F783" s="22"/>
      <c r="G783" s="22"/>
      <c r="H783" s="22"/>
      <c r="I783" s="22"/>
      <c r="J783" s="23"/>
      <c r="K783" s="21"/>
      <c r="L783" s="24"/>
      <c r="M783" s="24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20"/>
      <c r="B784" s="20"/>
      <c r="C784" s="20"/>
      <c r="D784" s="1"/>
      <c r="E784" s="21"/>
      <c r="F784" s="22"/>
      <c r="G784" s="22"/>
      <c r="H784" s="22"/>
      <c r="I784" s="22"/>
      <c r="J784" s="23"/>
      <c r="K784" s="21"/>
      <c r="L784" s="24"/>
      <c r="M784" s="24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20"/>
      <c r="B785" s="20"/>
      <c r="C785" s="20"/>
      <c r="D785" s="1"/>
      <c r="E785" s="21"/>
      <c r="F785" s="22"/>
      <c r="G785" s="22"/>
      <c r="H785" s="22"/>
      <c r="I785" s="22"/>
      <c r="J785" s="23"/>
      <c r="K785" s="21"/>
      <c r="L785" s="24"/>
      <c r="M785" s="24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20"/>
      <c r="B786" s="20"/>
      <c r="C786" s="20"/>
      <c r="D786" s="1"/>
      <c r="E786" s="21"/>
      <c r="F786" s="22"/>
      <c r="G786" s="22"/>
      <c r="H786" s="22"/>
      <c r="I786" s="22"/>
      <c r="J786" s="23"/>
      <c r="K786" s="21"/>
      <c r="L786" s="24"/>
      <c r="M786" s="24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20"/>
      <c r="B787" s="20"/>
      <c r="C787" s="20"/>
      <c r="D787" s="1"/>
      <c r="E787" s="21"/>
      <c r="F787" s="22"/>
      <c r="G787" s="22"/>
      <c r="H787" s="22"/>
      <c r="I787" s="22"/>
      <c r="J787" s="23"/>
      <c r="K787" s="21"/>
      <c r="L787" s="24"/>
      <c r="M787" s="24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20"/>
      <c r="B788" s="20"/>
      <c r="C788" s="20"/>
      <c r="D788" s="1"/>
      <c r="E788" s="21"/>
      <c r="F788" s="22"/>
      <c r="G788" s="22"/>
      <c r="H788" s="22"/>
      <c r="I788" s="22"/>
      <c r="J788" s="23"/>
      <c r="K788" s="21"/>
      <c r="L788" s="24"/>
      <c r="M788" s="24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20"/>
      <c r="B789" s="20"/>
      <c r="C789" s="20"/>
      <c r="D789" s="1"/>
      <c r="E789" s="21"/>
      <c r="F789" s="22"/>
      <c r="G789" s="22"/>
      <c r="H789" s="22"/>
      <c r="I789" s="22"/>
      <c r="J789" s="23"/>
      <c r="K789" s="21"/>
      <c r="L789" s="24"/>
      <c r="M789" s="24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20"/>
      <c r="B790" s="20"/>
      <c r="C790" s="20"/>
      <c r="D790" s="1"/>
      <c r="E790" s="21"/>
      <c r="F790" s="22"/>
      <c r="G790" s="22"/>
      <c r="H790" s="22"/>
      <c r="I790" s="22"/>
      <c r="J790" s="23"/>
      <c r="K790" s="21"/>
      <c r="L790" s="24"/>
      <c r="M790" s="24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20"/>
      <c r="B791" s="20"/>
      <c r="C791" s="20"/>
      <c r="D791" s="1"/>
      <c r="E791" s="21"/>
      <c r="F791" s="22"/>
      <c r="G791" s="22"/>
      <c r="H791" s="22"/>
      <c r="I791" s="22"/>
      <c r="J791" s="23"/>
      <c r="K791" s="21"/>
      <c r="L791" s="24"/>
      <c r="M791" s="24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20"/>
      <c r="B792" s="20"/>
      <c r="C792" s="20"/>
      <c r="D792" s="1"/>
      <c r="E792" s="21"/>
      <c r="F792" s="22"/>
      <c r="G792" s="22"/>
      <c r="H792" s="22"/>
      <c r="I792" s="22"/>
      <c r="J792" s="23"/>
      <c r="K792" s="21"/>
      <c r="L792" s="24"/>
      <c r="M792" s="24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20"/>
      <c r="B793" s="20"/>
      <c r="C793" s="20"/>
      <c r="D793" s="1"/>
      <c r="E793" s="21"/>
      <c r="F793" s="22"/>
      <c r="G793" s="22"/>
      <c r="H793" s="22"/>
      <c r="I793" s="22"/>
      <c r="J793" s="23"/>
      <c r="K793" s="21"/>
      <c r="L793" s="24"/>
      <c r="M793" s="24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20"/>
      <c r="B794" s="20"/>
      <c r="C794" s="20"/>
      <c r="D794" s="1"/>
      <c r="E794" s="21"/>
      <c r="F794" s="22"/>
      <c r="G794" s="22"/>
      <c r="H794" s="22"/>
      <c r="I794" s="22"/>
      <c r="J794" s="23"/>
      <c r="K794" s="21"/>
      <c r="L794" s="24"/>
      <c r="M794" s="24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20"/>
      <c r="B795" s="20"/>
      <c r="C795" s="20"/>
      <c r="D795" s="1"/>
      <c r="E795" s="21"/>
      <c r="F795" s="22"/>
      <c r="G795" s="22"/>
      <c r="H795" s="22"/>
      <c r="I795" s="22"/>
      <c r="J795" s="23"/>
      <c r="K795" s="21"/>
      <c r="L795" s="24"/>
      <c r="M795" s="24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20"/>
      <c r="B796" s="20"/>
      <c r="C796" s="20"/>
      <c r="D796" s="1"/>
      <c r="E796" s="21"/>
      <c r="F796" s="22"/>
      <c r="G796" s="22"/>
      <c r="H796" s="22"/>
      <c r="I796" s="22"/>
      <c r="J796" s="23"/>
      <c r="K796" s="21"/>
      <c r="L796" s="24"/>
      <c r="M796" s="24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20"/>
      <c r="B797" s="20"/>
      <c r="C797" s="20"/>
      <c r="D797" s="1"/>
      <c r="E797" s="21"/>
      <c r="F797" s="22"/>
      <c r="G797" s="22"/>
      <c r="H797" s="22"/>
      <c r="I797" s="22"/>
      <c r="J797" s="23"/>
      <c r="K797" s="21"/>
      <c r="L797" s="24"/>
      <c r="M797" s="24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20"/>
      <c r="B798" s="20"/>
      <c r="C798" s="20"/>
      <c r="D798" s="1"/>
      <c r="E798" s="21"/>
      <c r="F798" s="22"/>
      <c r="G798" s="22"/>
      <c r="H798" s="22"/>
      <c r="I798" s="22"/>
      <c r="J798" s="23"/>
      <c r="K798" s="21"/>
      <c r="L798" s="24"/>
      <c r="M798" s="24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20"/>
      <c r="B799" s="20"/>
      <c r="C799" s="20"/>
      <c r="D799" s="1"/>
      <c r="E799" s="21"/>
      <c r="F799" s="22"/>
      <c r="G799" s="22"/>
      <c r="H799" s="22"/>
      <c r="I799" s="22"/>
      <c r="J799" s="23"/>
      <c r="K799" s="21"/>
      <c r="L799" s="24"/>
      <c r="M799" s="24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20"/>
      <c r="B800" s="20"/>
      <c r="C800" s="20"/>
      <c r="D800" s="1"/>
      <c r="E800" s="21"/>
      <c r="F800" s="22"/>
      <c r="G800" s="22"/>
      <c r="H800" s="22"/>
      <c r="I800" s="22"/>
      <c r="J800" s="23"/>
      <c r="K800" s="21"/>
      <c r="L800" s="24"/>
      <c r="M800" s="24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20"/>
      <c r="B801" s="20"/>
      <c r="C801" s="20"/>
      <c r="D801" s="1"/>
      <c r="E801" s="21"/>
      <c r="F801" s="22"/>
      <c r="G801" s="22"/>
      <c r="H801" s="22"/>
      <c r="I801" s="22"/>
      <c r="J801" s="23"/>
      <c r="K801" s="21"/>
      <c r="L801" s="24"/>
      <c r="M801" s="24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20"/>
      <c r="B802" s="20"/>
      <c r="C802" s="20"/>
      <c r="D802" s="1"/>
      <c r="E802" s="21"/>
      <c r="F802" s="22"/>
      <c r="G802" s="22"/>
      <c r="H802" s="22"/>
      <c r="I802" s="22"/>
      <c r="J802" s="23"/>
      <c r="K802" s="21"/>
      <c r="L802" s="24"/>
      <c r="M802" s="24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20"/>
      <c r="B803" s="20"/>
      <c r="C803" s="20"/>
      <c r="D803" s="1"/>
      <c r="E803" s="21"/>
      <c r="F803" s="22"/>
      <c r="G803" s="22"/>
      <c r="H803" s="22"/>
      <c r="I803" s="22"/>
      <c r="J803" s="23"/>
      <c r="K803" s="21"/>
      <c r="L803" s="24"/>
      <c r="M803" s="24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20"/>
      <c r="B804" s="20"/>
      <c r="C804" s="20"/>
      <c r="D804" s="1"/>
      <c r="E804" s="21"/>
      <c r="F804" s="22"/>
      <c r="G804" s="22"/>
      <c r="H804" s="22"/>
      <c r="I804" s="22"/>
      <c r="J804" s="23"/>
      <c r="K804" s="21"/>
      <c r="L804" s="24"/>
      <c r="M804" s="24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20"/>
      <c r="B805" s="20"/>
      <c r="C805" s="20"/>
      <c r="D805" s="1"/>
      <c r="E805" s="21"/>
      <c r="F805" s="22"/>
      <c r="G805" s="22"/>
      <c r="H805" s="22"/>
      <c r="I805" s="22"/>
      <c r="J805" s="23"/>
      <c r="K805" s="21"/>
      <c r="L805" s="24"/>
      <c r="M805" s="24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20"/>
      <c r="B806" s="20"/>
      <c r="C806" s="20"/>
      <c r="D806" s="1"/>
      <c r="E806" s="21"/>
      <c r="F806" s="22"/>
      <c r="G806" s="22"/>
      <c r="H806" s="22"/>
      <c r="I806" s="22"/>
      <c r="J806" s="23"/>
      <c r="K806" s="21"/>
      <c r="L806" s="24"/>
      <c r="M806" s="24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20"/>
      <c r="B807" s="20"/>
      <c r="C807" s="20"/>
      <c r="D807" s="1"/>
      <c r="E807" s="21"/>
      <c r="F807" s="22"/>
      <c r="G807" s="22"/>
      <c r="H807" s="22"/>
      <c r="I807" s="22"/>
      <c r="J807" s="23"/>
      <c r="K807" s="21"/>
      <c r="L807" s="24"/>
      <c r="M807" s="24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20"/>
      <c r="B808" s="20"/>
      <c r="C808" s="20"/>
      <c r="D808" s="1"/>
      <c r="E808" s="21"/>
      <c r="F808" s="22"/>
      <c r="G808" s="22"/>
      <c r="H808" s="22"/>
      <c r="I808" s="22"/>
      <c r="J808" s="23"/>
      <c r="K808" s="21"/>
      <c r="L808" s="24"/>
      <c r="M808" s="24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20"/>
      <c r="B809" s="20"/>
      <c r="C809" s="20"/>
      <c r="D809" s="1"/>
      <c r="E809" s="21"/>
      <c r="F809" s="22"/>
      <c r="G809" s="22"/>
      <c r="H809" s="22"/>
      <c r="I809" s="22"/>
      <c r="J809" s="23"/>
      <c r="K809" s="21"/>
      <c r="L809" s="24"/>
      <c r="M809" s="24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20"/>
      <c r="B810" s="20"/>
      <c r="C810" s="20"/>
      <c r="D810" s="1"/>
      <c r="E810" s="21"/>
      <c r="F810" s="22"/>
      <c r="G810" s="22"/>
      <c r="H810" s="22"/>
      <c r="I810" s="22"/>
      <c r="J810" s="23"/>
      <c r="K810" s="21"/>
      <c r="L810" s="24"/>
      <c r="M810" s="24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20"/>
      <c r="B811" s="20"/>
      <c r="C811" s="20"/>
      <c r="D811" s="1"/>
      <c r="E811" s="21"/>
      <c r="F811" s="22"/>
      <c r="G811" s="22"/>
      <c r="H811" s="22"/>
      <c r="I811" s="22"/>
      <c r="J811" s="23"/>
      <c r="K811" s="21"/>
      <c r="L811" s="24"/>
      <c r="M811" s="24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20"/>
      <c r="B812" s="20"/>
      <c r="C812" s="20"/>
      <c r="D812" s="1"/>
      <c r="E812" s="21"/>
      <c r="F812" s="22"/>
      <c r="G812" s="22"/>
      <c r="H812" s="22"/>
      <c r="I812" s="22"/>
      <c r="J812" s="23"/>
      <c r="K812" s="21"/>
      <c r="L812" s="24"/>
      <c r="M812" s="24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20"/>
      <c r="B813" s="20"/>
      <c r="C813" s="20"/>
      <c r="D813" s="1"/>
      <c r="E813" s="21"/>
      <c r="F813" s="22"/>
      <c r="G813" s="22"/>
      <c r="H813" s="22"/>
      <c r="I813" s="22"/>
      <c r="J813" s="23"/>
      <c r="K813" s="21"/>
      <c r="L813" s="24"/>
      <c r="M813" s="24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20"/>
      <c r="B814" s="20"/>
      <c r="C814" s="20"/>
      <c r="D814" s="1"/>
      <c r="E814" s="21"/>
      <c r="F814" s="22"/>
      <c r="G814" s="22"/>
      <c r="H814" s="22"/>
      <c r="I814" s="22"/>
      <c r="J814" s="23"/>
      <c r="K814" s="21"/>
      <c r="L814" s="24"/>
      <c r="M814" s="24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20"/>
      <c r="B815" s="20"/>
      <c r="C815" s="20"/>
      <c r="D815" s="1"/>
      <c r="E815" s="21"/>
      <c r="F815" s="22"/>
      <c r="G815" s="22"/>
      <c r="H815" s="22"/>
      <c r="I815" s="22"/>
      <c r="J815" s="23"/>
      <c r="K815" s="21"/>
      <c r="L815" s="24"/>
      <c r="M815" s="24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20"/>
      <c r="B816" s="20"/>
      <c r="C816" s="20"/>
      <c r="D816" s="1"/>
      <c r="E816" s="21"/>
      <c r="F816" s="22"/>
      <c r="G816" s="22"/>
      <c r="H816" s="22"/>
      <c r="I816" s="22"/>
      <c r="J816" s="23"/>
      <c r="K816" s="21"/>
      <c r="L816" s="24"/>
      <c r="M816" s="24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20"/>
      <c r="B817" s="20"/>
      <c r="C817" s="20"/>
      <c r="D817" s="1"/>
      <c r="E817" s="21"/>
      <c r="F817" s="22"/>
      <c r="G817" s="22"/>
      <c r="H817" s="22"/>
      <c r="I817" s="22"/>
      <c r="J817" s="23"/>
      <c r="K817" s="21"/>
      <c r="L817" s="24"/>
      <c r="M817" s="24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20"/>
      <c r="B818" s="20"/>
      <c r="C818" s="20"/>
      <c r="D818" s="1"/>
      <c r="E818" s="21"/>
      <c r="F818" s="22"/>
      <c r="G818" s="22"/>
      <c r="H818" s="22"/>
      <c r="I818" s="22"/>
      <c r="J818" s="23"/>
      <c r="K818" s="21"/>
      <c r="L818" s="24"/>
      <c r="M818" s="24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20"/>
      <c r="B819" s="20"/>
      <c r="C819" s="20"/>
      <c r="D819" s="1"/>
      <c r="E819" s="21"/>
      <c r="F819" s="22"/>
      <c r="G819" s="22"/>
      <c r="H819" s="22"/>
      <c r="I819" s="22"/>
      <c r="J819" s="23"/>
      <c r="K819" s="21"/>
      <c r="L819" s="24"/>
      <c r="M819" s="24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20"/>
      <c r="B820" s="20"/>
      <c r="C820" s="20"/>
      <c r="D820" s="1"/>
      <c r="E820" s="21"/>
      <c r="F820" s="22"/>
      <c r="G820" s="22"/>
      <c r="H820" s="22"/>
      <c r="I820" s="22"/>
      <c r="J820" s="23"/>
      <c r="K820" s="21"/>
      <c r="L820" s="24"/>
      <c r="M820" s="24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20"/>
      <c r="B821" s="20"/>
      <c r="C821" s="20"/>
      <c r="D821" s="1"/>
      <c r="E821" s="21"/>
      <c r="F821" s="22"/>
      <c r="G821" s="22"/>
      <c r="H821" s="22"/>
      <c r="I821" s="22"/>
      <c r="J821" s="23"/>
      <c r="K821" s="21"/>
      <c r="L821" s="24"/>
      <c r="M821" s="24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20"/>
      <c r="B822" s="20"/>
      <c r="C822" s="20"/>
      <c r="D822" s="1"/>
      <c r="E822" s="21"/>
      <c r="F822" s="22"/>
      <c r="G822" s="22"/>
      <c r="H822" s="22"/>
      <c r="I822" s="22"/>
      <c r="J822" s="23"/>
      <c r="K822" s="21"/>
      <c r="L822" s="24"/>
      <c r="M822" s="24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20"/>
      <c r="B823" s="20"/>
      <c r="C823" s="20"/>
      <c r="D823" s="1"/>
      <c r="E823" s="21"/>
      <c r="F823" s="22"/>
      <c r="G823" s="22"/>
      <c r="H823" s="22"/>
      <c r="I823" s="22"/>
      <c r="J823" s="23"/>
      <c r="K823" s="21"/>
      <c r="L823" s="24"/>
      <c r="M823" s="24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20"/>
      <c r="B824" s="20"/>
      <c r="C824" s="20"/>
      <c r="D824" s="1"/>
      <c r="E824" s="21"/>
      <c r="F824" s="22"/>
      <c r="G824" s="22"/>
      <c r="H824" s="22"/>
      <c r="I824" s="22"/>
      <c r="J824" s="23"/>
      <c r="K824" s="21"/>
      <c r="L824" s="24"/>
      <c r="M824" s="24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20"/>
      <c r="B825" s="20"/>
      <c r="C825" s="20"/>
      <c r="D825" s="1"/>
      <c r="E825" s="21"/>
      <c r="F825" s="22"/>
      <c r="G825" s="22"/>
      <c r="H825" s="22"/>
      <c r="I825" s="22"/>
      <c r="J825" s="23"/>
      <c r="K825" s="21"/>
      <c r="L825" s="24"/>
      <c r="M825" s="24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20"/>
      <c r="B826" s="20"/>
      <c r="C826" s="20"/>
      <c r="D826" s="1"/>
      <c r="E826" s="21"/>
      <c r="F826" s="22"/>
      <c r="G826" s="22"/>
      <c r="H826" s="22"/>
      <c r="I826" s="22"/>
      <c r="J826" s="23"/>
      <c r="K826" s="21"/>
      <c r="L826" s="24"/>
      <c r="M826" s="24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20"/>
      <c r="B827" s="20"/>
      <c r="C827" s="20"/>
      <c r="D827" s="1"/>
      <c r="E827" s="21"/>
      <c r="F827" s="22"/>
      <c r="G827" s="22"/>
      <c r="H827" s="22"/>
      <c r="I827" s="22"/>
      <c r="J827" s="23"/>
      <c r="K827" s="21"/>
      <c r="L827" s="24"/>
      <c r="M827" s="24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20"/>
      <c r="B828" s="20"/>
      <c r="C828" s="20"/>
      <c r="D828" s="1"/>
      <c r="E828" s="21"/>
      <c r="F828" s="22"/>
      <c r="G828" s="22"/>
      <c r="H828" s="22"/>
      <c r="I828" s="22"/>
      <c r="J828" s="23"/>
      <c r="K828" s="21"/>
      <c r="L828" s="24"/>
      <c r="M828" s="24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20"/>
      <c r="B829" s="20"/>
      <c r="C829" s="20"/>
      <c r="D829" s="1"/>
      <c r="E829" s="21"/>
      <c r="F829" s="22"/>
      <c r="G829" s="22"/>
      <c r="H829" s="22"/>
      <c r="I829" s="22"/>
      <c r="J829" s="23"/>
      <c r="K829" s="21"/>
      <c r="L829" s="24"/>
      <c r="M829" s="24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20"/>
      <c r="B830" s="20"/>
      <c r="C830" s="20"/>
      <c r="D830" s="1"/>
      <c r="E830" s="21"/>
      <c r="F830" s="22"/>
      <c r="G830" s="22"/>
      <c r="H830" s="22"/>
      <c r="I830" s="22"/>
      <c r="J830" s="23"/>
      <c r="K830" s="21"/>
      <c r="L830" s="24"/>
      <c r="M830" s="24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20"/>
      <c r="B831" s="20"/>
      <c r="C831" s="20"/>
      <c r="D831" s="1"/>
      <c r="E831" s="21"/>
      <c r="F831" s="22"/>
      <c r="G831" s="22"/>
      <c r="H831" s="22"/>
      <c r="I831" s="22"/>
      <c r="J831" s="23"/>
      <c r="K831" s="21"/>
      <c r="L831" s="24"/>
      <c r="M831" s="24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20"/>
      <c r="B832" s="20"/>
      <c r="C832" s="20"/>
      <c r="D832" s="1"/>
      <c r="E832" s="21"/>
      <c r="F832" s="22"/>
      <c r="G832" s="22"/>
      <c r="H832" s="22"/>
      <c r="I832" s="22"/>
      <c r="J832" s="23"/>
      <c r="K832" s="21"/>
      <c r="L832" s="24"/>
      <c r="M832" s="24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20"/>
      <c r="B833" s="20"/>
      <c r="C833" s="20"/>
      <c r="D833" s="1"/>
      <c r="E833" s="21"/>
      <c r="F833" s="22"/>
      <c r="G833" s="22"/>
      <c r="H833" s="22"/>
      <c r="I833" s="22"/>
      <c r="J833" s="23"/>
      <c r="K833" s="21"/>
      <c r="L833" s="24"/>
      <c r="M833" s="24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20"/>
      <c r="B834" s="20"/>
      <c r="C834" s="20"/>
      <c r="D834" s="1"/>
      <c r="E834" s="21"/>
      <c r="F834" s="22"/>
      <c r="G834" s="22"/>
      <c r="H834" s="22"/>
      <c r="I834" s="22"/>
      <c r="J834" s="23"/>
      <c r="K834" s="21"/>
      <c r="L834" s="24"/>
      <c r="M834" s="24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20"/>
      <c r="B835" s="20"/>
      <c r="C835" s="20"/>
      <c r="D835" s="1"/>
      <c r="E835" s="21"/>
      <c r="F835" s="22"/>
      <c r="G835" s="22"/>
      <c r="H835" s="22"/>
      <c r="I835" s="22"/>
      <c r="J835" s="23"/>
      <c r="K835" s="21"/>
      <c r="L835" s="24"/>
      <c r="M835" s="24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20"/>
      <c r="B836" s="20"/>
      <c r="C836" s="20"/>
      <c r="D836" s="1"/>
      <c r="E836" s="21"/>
      <c r="F836" s="22"/>
      <c r="G836" s="22"/>
      <c r="H836" s="22"/>
      <c r="I836" s="22"/>
      <c r="J836" s="23"/>
      <c r="K836" s="21"/>
      <c r="L836" s="24"/>
      <c r="M836" s="24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20"/>
      <c r="B837" s="20"/>
      <c r="C837" s="20"/>
      <c r="D837" s="1"/>
      <c r="E837" s="21"/>
      <c r="F837" s="22"/>
      <c r="G837" s="22"/>
      <c r="H837" s="22"/>
      <c r="I837" s="22"/>
      <c r="J837" s="23"/>
      <c r="K837" s="21"/>
      <c r="L837" s="24"/>
      <c r="M837" s="24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20"/>
      <c r="B838" s="20"/>
      <c r="C838" s="20"/>
      <c r="D838" s="1"/>
      <c r="E838" s="21"/>
      <c r="F838" s="22"/>
      <c r="G838" s="22"/>
      <c r="H838" s="22"/>
      <c r="I838" s="22"/>
      <c r="J838" s="23"/>
      <c r="K838" s="21"/>
      <c r="L838" s="24"/>
      <c r="M838" s="24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20"/>
      <c r="B839" s="20"/>
      <c r="C839" s="20"/>
      <c r="D839" s="1"/>
      <c r="E839" s="21"/>
      <c r="F839" s="22"/>
      <c r="G839" s="22"/>
      <c r="H839" s="22"/>
      <c r="I839" s="22"/>
      <c r="J839" s="23"/>
      <c r="K839" s="21"/>
      <c r="L839" s="24"/>
      <c r="M839" s="24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20"/>
      <c r="B840" s="20"/>
      <c r="C840" s="20"/>
      <c r="D840" s="1"/>
      <c r="E840" s="21"/>
      <c r="F840" s="22"/>
      <c r="G840" s="22"/>
      <c r="H840" s="22"/>
      <c r="I840" s="22"/>
      <c r="J840" s="23"/>
      <c r="K840" s="21"/>
      <c r="L840" s="24"/>
      <c r="M840" s="24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20"/>
      <c r="B841" s="20"/>
      <c r="C841" s="20"/>
      <c r="D841" s="1"/>
      <c r="E841" s="21"/>
      <c r="F841" s="22"/>
      <c r="G841" s="22"/>
      <c r="H841" s="22"/>
      <c r="I841" s="22"/>
      <c r="J841" s="23"/>
      <c r="K841" s="21"/>
      <c r="L841" s="24"/>
      <c r="M841" s="24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20"/>
      <c r="B842" s="20"/>
      <c r="C842" s="20"/>
      <c r="D842" s="1"/>
      <c r="E842" s="21"/>
      <c r="F842" s="22"/>
      <c r="G842" s="22"/>
      <c r="H842" s="22"/>
      <c r="I842" s="22"/>
      <c r="J842" s="23"/>
      <c r="K842" s="21"/>
      <c r="L842" s="24"/>
      <c r="M842" s="24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20"/>
      <c r="B843" s="20"/>
      <c r="C843" s="20"/>
      <c r="D843" s="1"/>
      <c r="E843" s="21"/>
      <c r="F843" s="22"/>
      <c r="G843" s="22"/>
      <c r="H843" s="22"/>
      <c r="I843" s="22"/>
      <c r="J843" s="23"/>
      <c r="K843" s="21"/>
      <c r="L843" s="24"/>
      <c r="M843" s="24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20"/>
      <c r="B844" s="20"/>
      <c r="C844" s="20"/>
      <c r="D844" s="1"/>
      <c r="E844" s="21"/>
      <c r="F844" s="22"/>
      <c r="G844" s="22"/>
      <c r="H844" s="22"/>
      <c r="I844" s="22"/>
      <c r="J844" s="23"/>
      <c r="K844" s="21"/>
      <c r="L844" s="24"/>
      <c r="M844" s="24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20"/>
      <c r="B845" s="20"/>
      <c r="C845" s="20"/>
      <c r="D845" s="1"/>
      <c r="E845" s="21"/>
      <c r="F845" s="22"/>
      <c r="G845" s="22"/>
      <c r="H845" s="22"/>
      <c r="I845" s="22"/>
      <c r="J845" s="23"/>
      <c r="K845" s="21"/>
      <c r="L845" s="24"/>
      <c r="M845" s="24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20"/>
      <c r="B846" s="20"/>
      <c r="C846" s="20"/>
      <c r="D846" s="1"/>
      <c r="E846" s="21"/>
      <c r="F846" s="22"/>
      <c r="G846" s="22"/>
      <c r="H846" s="22"/>
      <c r="I846" s="22"/>
      <c r="J846" s="23"/>
      <c r="K846" s="21"/>
      <c r="L846" s="24"/>
      <c r="M846" s="24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20"/>
      <c r="B847" s="20"/>
      <c r="C847" s="20"/>
      <c r="D847" s="1"/>
      <c r="E847" s="21"/>
      <c r="F847" s="22"/>
      <c r="G847" s="22"/>
      <c r="H847" s="22"/>
      <c r="I847" s="22"/>
      <c r="J847" s="23"/>
      <c r="K847" s="21"/>
      <c r="L847" s="24"/>
      <c r="M847" s="24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20"/>
      <c r="B848" s="20"/>
      <c r="C848" s="20"/>
      <c r="D848" s="1"/>
      <c r="E848" s="21"/>
      <c r="F848" s="22"/>
      <c r="G848" s="22"/>
      <c r="H848" s="22"/>
      <c r="I848" s="22"/>
      <c r="J848" s="23"/>
      <c r="K848" s="21"/>
      <c r="L848" s="24"/>
      <c r="M848" s="24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20"/>
      <c r="B849" s="20"/>
      <c r="C849" s="20"/>
      <c r="D849" s="1"/>
      <c r="E849" s="21"/>
      <c r="F849" s="22"/>
      <c r="G849" s="22"/>
      <c r="H849" s="22"/>
      <c r="I849" s="22"/>
      <c r="J849" s="23"/>
      <c r="K849" s="21"/>
      <c r="L849" s="24"/>
      <c r="M849" s="24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20"/>
      <c r="B850" s="20"/>
      <c r="C850" s="20"/>
      <c r="D850" s="1"/>
      <c r="E850" s="21"/>
      <c r="F850" s="22"/>
      <c r="G850" s="22"/>
      <c r="H850" s="22"/>
      <c r="I850" s="22"/>
      <c r="J850" s="23"/>
      <c r="K850" s="21"/>
      <c r="L850" s="24"/>
      <c r="M850" s="24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20"/>
      <c r="B851" s="20"/>
      <c r="C851" s="20"/>
      <c r="D851" s="1"/>
      <c r="E851" s="21"/>
      <c r="F851" s="22"/>
      <c r="G851" s="22"/>
      <c r="H851" s="22"/>
      <c r="I851" s="22"/>
      <c r="J851" s="23"/>
      <c r="K851" s="21"/>
      <c r="L851" s="24"/>
      <c r="M851" s="24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20"/>
      <c r="B852" s="20"/>
      <c r="C852" s="20"/>
      <c r="D852" s="1"/>
      <c r="E852" s="21"/>
      <c r="F852" s="22"/>
      <c r="G852" s="22"/>
      <c r="H852" s="22"/>
      <c r="I852" s="22"/>
      <c r="J852" s="23"/>
      <c r="K852" s="21"/>
      <c r="L852" s="24"/>
      <c r="M852" s="24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20"/>
      <c r="B853" s="20"/>
      <c r="C853" s="20"/>
      <c r="D853" s="1"/>
      <c r="E853" s="21"/>
      <c r="F853" s="22"/>
      <c r="G853" s="22"/>
      <c r="H853" s="22"/>
      <c r="I853" s="22"/>
      <c r="J853" s="23"/>
      <c r="K853" s="21"/>
      <c r="L853" s="24"/>
      <c r="M853" s="24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20"/>
      <c r="B854" s="20"/>
      <c r="C854" s="20"/>
      <c r="D854" s="1"/>
      <c r="E854" s="21"/>
      <c r="F854" s="22"/>
      <c r="G854" s="22"/>
      <c r="H854" s="22"/>
      <c r="I854" s="22"/>
      <c r="J854" s="23"/>
      <c r="K854" s="21"/>
      <c r="L854" s="24"/>
      <c r="M854" s="24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20"/>
      <c r="B855" s="20"/>
      <c r="C855" s="20"/>
      <c r="D855" s="1"/>
      <c r="E855" s="21"/>
      <c r="F855" s="22"/>
      <c r="G855" s="22"/>
      <c r="H855" s="22"/>
      <c r="I855" s="22"/>
      <c r="J855" s="23"/>
      <c r="K855" s="21"/>
      <c r="L855" s="24"/>
      <c r="M855" s="24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20"/>
      <c r="B856" s="20"/>
      <c r="C856" s="20"/>
      <c r="D856" s="1"/>
      <c r="E856" s="21"/>
      <c r="F856" s="22"/>
      <c r="G856" s="22"/>
      <c r="H856" s="22"/>
      <c r="I856" s="22"/>
      <c r="J856" s="23"/>
      <c r="K856" s="21"/>
      <c r="L856" s="24"/>
      <c r="M856" s="24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20"/>
      <c r="B857" s="20"/>
      <c r="C857" s="20"/>
      <c r="D857" s="1"/>
      <c r="E857" s="21"/>
      <c r="F857" s="22"/>
      <c r="G857" s="22"/>
      <c r="H857" s="22"/>
      <c r="I857" s="22"/>
      <c r="J857" s="23"/>
      <c r="K857" s="21"/>
      <c r="L857" s="24"/>
      <c r="M857" s="24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20"/>
      <c r="B858" s="20"/>
      <c r="C858" s="20"/>
      <c r="D858" s="1"/>
      <c r="E858" s="21"/>
      <c r="F858" s="22"/>
      <c r="G858" s="22"/>
      <c r="H858" s="22"/>
      <c r="I858" s="22"/>
      <c r="J858" s="23"/>
      <c r="K858" s="21"/>
      <c r="L858" s="24"/>
      <c r="M858" s="24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20"/>
      <c r="B859" s="20"/>
      <c r="C859" s="20"/>
      <c r="D859" s="1"/>
      <c r="E859" s="21"/>
      <c r="F859" s="22"/>
      <c r="G859" s="22"/>
      <c r="H859" s="22"/>
      <c r="I859" s="22"/>
      <c r="J859" s="23"/>
      <c r="K859" s="21"/>
      <c r="L859" s="24"/>
      <c r="M859" s="24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20"/>
      <c r="B860" s="20"/>
      <c r="C860" s="20"/>
      <c r="D860" s="1"/>
      <c r="E860" s="21"/>
      <c r="F860" s="22"/>
      <c r="G860" s="22"/>
      <c r="H860" s="22"/>
      <c r="I860" s="22"/>
      <c r="J860" s="23"/>
      <c r="K860" s="21"/>
      <c r="L860" s="24"/>
      <c r="M860" s="24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20"/>
      <c r="B861" s="20"/>
      <c r="C861" s="20"/>
      <c r="D861" s="1"/>
      <c r="E861" s="21"/>
      <c r="F861" s="22"/>
      <c r="G861" s="22"/>
      <c r="H861" s="22"/>
      <c r="I861" s="22"/>
      <c r="J861" s="23"/>
      <c r="K861" s="21"/>
      <c r="L861" s="24"/>
      <c r="M861" s="24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20"/>
      <c r="B862" s="20"/>
      <c r="C862" s="20"/>
      <c r="D862" s="1"/>
      <c r="E862" s="21"/>
      <c r="F862" s="22"/>
      <c r="G862" s="22"/>
      <c r="H862" s="22"/>
      <c r="I862" s="22"/>
      <c r="J862" s="23"/>
      <c r="K862" s="21"/>
      <c r="L862" s="24"/>
      <c r="M862" s="24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20"/>
      <c r="B863" s="20"/>
      <c r="C863" s="20"/>
      <c r="D863" s="1"/>
      <c r="E863" s="21"/>
      <c r="F863" s="22"/>
      <c r="G863" s="22"/>
      <c r="H863" s="22"/>
      <c r="I863" s="22"/>
      <c r="J863" s="23"/>
      <c r="K863" s="21"/>
      <c r="L863" s="24"/>
      <c r="M863" s="24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20"/>
      <c r="B864" s="20"/>
      <c r="C864" s="20"/>
      <c r="D864" s="1"/>
      <c r="E864" s="21"/>
      <c r="F864" s="22"/>
      <c r="G864" s="22"/>
      <c r="H864" s="22"/>
      <c r="I864" s="22"/>
      <c r="J864" s="23"/>
      <c r="K864" s="21"/>
      <c r="L864" s="24"/>
      <c r="M864" s="24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20"/>
      <c r="B865" s="20"/>
      <c r="C865" s="20"/>
      <c r="D865" s="1"/>
      <c r="E865" s="21"/>
      <c r="F865" s="22"/>
      <c r="G865" s="22"/>
      <c r="H865" s="22"/>
      <c r="I865" s="22"/>
      <c r="J865" s="23"/>
      <c r="K865" s="21"/>
      <c r="L865" s="24"/>
      <c r="M865" s="24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20"/>
      <c r="B866" s="20"/>
      <c r="C866" s="20"/>
      <c r="D866" s="1"/>
      <c r="E866" s="21"/>
      <c r="F866" s="22"/>
      <c r="G866" s="22"/>
      <c r="H866" s="22"/>
      <c r="I866" s="22"/>
      <c r="J866" s="23"/>
      <c r="K866" s="21"/>
      <c r="L866" s="24"/>
      <c r="M866" s="24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20"/>
      <c r="B867" s="20"/>
      <c r="C867" s="20"/>
      <c r="D867" s="1"/>
      <c r="E867" s="21"/>
      <c r="F867" s="22"/>
      <c r="G867" s="22"/>
      <c r="H867" s="22"/>
      <c r="I867" s="22"/>
      <c r="J867" s="23"/>
      <c r="K867" s="21"/>
      <c r="L867" s="24"/>
      <c r="M867" s="24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20"/>
      <c r="B868" s="20"/>
      <c r="C868" s="20"/>
      <c r="D868" s="1"/>
      <c r="E868" s="21"/>
      <c r="F868" s="22"/>
      <c r="G868" s="22"/>
      <c r="H868" s="22"/>
      <c r="I868" s="22"/>
      <c r="J868" s="23"/>
      <c r="K868" s="21"/>
      <c r="L868" s="24"/>
      <c r="M868" s="24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20"/>
      <c r="B869" s="20"/>
      <c r="C869" s="20"/>
      <c r="D869" s="1"/>
      <c r="E869" s="21"/>
      <c r="F869" s="22"/>
      <c r="G869" s="22"/>
      <c r="H869" s="22"/>
      <c r="I869" s="22"/>
      <c r="J869" s="23"/>
      <c r="K869" s="21"/>
      <c r="L869" s="24"/>
      <c r="M869" s="24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20"/>
      <c r="B870" s="20"/>
      <c r="C870" s="20"/>
      <c r="D870" s="1"/>
      <c r="E870" s="21"/>
      <c r="F870" s="22"/>
      <c r="G870" s="22"/>
      <c r="H870" s="22"/>
      <c r="I870" s="22"/>
      <c r="J870" s="23"/>
      <c r="K870" s="21"/>
      <c r="L870" s="24"/>
      <c r="M870" s="24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20"/>
      <c r="B871" s="20"/>
      <c r="C871" s="20"/>
      <c r="D871" s="1"/>
      <c r="E871" s="21"/>
      <c r="F871" s="22"/>
      <c r="G871" s="22"/>
      <c r="H871" s="22"/>
      <c r="I871" s="22"/>
      <c r="J871" s="23"/>
      <c r="K871" s="21"/>
      <c r="L871" s="24"/>
      <c r="M871" s="24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20"/>
      <c r="B872" s="20"/>
      <c r="C872" s="20"/>
      <c r="D872" s="1"/>
      <c r="E872" s="21"/>
      <c r="F872" s="22"/>
      <c r="G872" s="22"/>
      <c r="H872" s="22"/>
      <c r="I872" s="22"/>
      <c r="J872" s="23"/>
      <c r="K872" s="21"/>
      <c r="L872" s="24"/>
      <c r="M872" s="24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20"/>
      <c r="B873" s="20"/>
      <c r="C873" s="20"/>
      <c r="D873" s="1"/>
      <c r="E873" s="21"/>
      <c r="F873" s="22"/>
      <c r="G873" s="22"/>
      <c r="H873" s="22"/>
      <c r="I873" s="22"/>
      <c r="J873" s="23"/>
      <c r="K873" s="21"/>
      <c r="L873" s="24"/>
      <c r="M873" s="24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20"/>
      <c r="B874" s="20"/>
      <c r="C874" s="20"/>
      <c r="D874" s="1"/>
      <c r="E874" s="21"/>
      <c r="F874" s="22"/>
      <c r="G874" s="22"/>
      <c r="H874" s="22"/>
      <c r="I874" s="22"/>
      <c r="J874" s="23"/>
      <c r="K874" s="21"/>
      <c r="L874" s="24"/>
      <c r="M874" s="24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20"/>
      <c r="B875" s="20"/>
      <c r="C875" s="20"/>
      <c r="D875" s="1"/>
      <c r="E875" s="21"/>
      <c r="F875" s="22"/>
      <c r="G875" s="22"/>
      <c r="H875" s="22"/>
      <c r="I875" s="22"/>
      <c r="J875" s="23"/>
      <c r="K875" s="21"/>
      <c r="L875" s="24"/>
      <c r="M875" s="24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20"/>
      <c r="B876" s="20"/>
      <c r="C876" s="20"/>
      <c r="D876" s="1"/>
      <c r="E876" s="21"/>
      <c r="F876" s="22"/>
      <c r="G876" s="22"/>
      <c r="H876" s="22"/>
      <c r="I876" s="22"/>
      <c r="J876" s="23"/>
      <c r="K876" s="21"/>
      <c r="L876" s="24"/>
      <c r="M876" s="24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20"/>
      <c r="B877" s="20"/>
      <c r="C877" s="20"/>
      <c r="D877" s="1"/>
      <c r="E877" s="21"/>
      <c r="F877" s="22"/>
      <c r="G877" s="22"/>
      <c r="H877" s="22"/>
      <c r="I877" s="22"/>
      <c r="J877" s="23"/>
      <c r="K877" s="21"/>
      <c r="L877" s="24"/>
      <c r="M877" s="24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20"/>
      <c r="B878" s="20"/>
      <c r="C878" s="20"/>
      <c r="D878" s="1"/>
      <c r="E878" s="21"/>
      <c r="F878" s="22"/>
      <c r="G878" s="22"/>
      <c r="H878" s="22"/>
      <c r="I878" s="22"/>
      <c r="J878" s="23"/>
      <c r="K878" s="21"/>
      <c r="L878" s="24"/>
      <c r="M878" s="24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20"/>
      <c r="B879" s="20"/>
      <c r="C879" s="20"/>
      <c r="D879" s="1"/>
      <c r="E879" s="21"/>
      <c r="F879" s="22"/>
      <c r="G879" s="22"/>
      <c r="H879" s="22"/>
      <c r="I879" s="22"/>
      <c r="J879" s="23"/>
      <c r="K879" s="21"/>
      <c r="L879" s="24"/>
      <c r="M879" s="24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20"/>
      <c r="B880" s="20"/>
      <c r="C880" s="20"/>
      <c r="D880" s="1"/>
      <c r="E880" s="21"/>
      <c r="F880" s="22"/>
      <c r="G880" s="22"/>
      <c r="H880" s="22"/>
      <c r="I880" s="22"/>
      <c r="J880" s="23"/>
      <c r="K880" s="21"/>
      <c r="L880" s="24"/>
      <c r="M880" s="24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20"/>
      <c r="B881" s="20"/>
      <c r="C881" s="20"/>
      <c r="D881" s="1"/>
      <c r="E881" s="21"/>
      <c r="F881" s="22"/>
      <c r="G881" s="22"/>
      <c r="H881" s="22"/>
      <c r="I881" s="22"/>
      <c r="J881" s="23"/>
      <c r="K881" s="21"/>
      <c r="L881" s="24"/>
      <c r="M881" s="24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20"/>
      <c r="B882" s="20"/>
      <c r="C882" s="20"/>
      <c r="D882" s="1"/>
      <c r="E882" s="21"/>
      <c r="F882" s="22"/>
      <c r="G882" s="22"/>
      <c r="H882" s="22"/>
      <c r="I882" s="22"/>
      <c r="J882" s="23"/>
      <c r="K882" s="21"/>
      <c r="L882" s="24"/>
      <c r="M882" s="24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20"/>
      <c r="B883" s="20"/>
      <c r="C883" s="20"/>
      <c r="D883" s="1"/>
      <c r="E883" s="21"/>
      <c r="F883" s="22"/>
      <c r="G883" s="22"/>
      <c r="H883" s="22"/>
      <c r="I883" s="22"/>
      <c r="J883" s="23"/>
      <c r="K883" s="21"/>
      <c r="L883" s="24"/>
      <c r="M883" s="24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20"/>
      <c r="B884" s="20"/>
      <c r="C884" s="20"/>
      <c r="D884" s="1"/>
      <c r="E884" s="21"/>
      <c r="F884" s="22"/>
      <c r="G884" s="22"/>
      <c r="H884" s="22"/>
      <c r="I884" s="22"/>
      <c r="J884" s="23"/>
      <c r="K884" s="21"/>
      <c r="L884" s="24"/>
      <c r="M884" s="24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20"/>
      <c r="B885" s="20"/>
      <c r="C885" s="20"/>
      <c r="D885" s="1"/>
      <c r="E885" s="21"/>
      <c r="F885" s="22"/>
      <c r="G885" s="22"/>
      <c r="H885" s="22"/>
      <c r="I885" s="22"/>
      <c r="J885" s="23"/>
      <c r="K885" s="21"/>
      <c r="L885" s="24"/>
      <c r="M885" s="24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20"/>
      <c r="B886" s="20"/>
      <c r="C886" s="20"/>
      <c r="D886" s="1"/>
      <c r="E886" s="21"/>
      <c r="F886" s="22"/>
      <c r="G886" s="22"/>
      <c r="H886" s="22"/>
      <c r="I886" s="22"/>
      <c r="J886" s="23"/>
      <c r="K886" s="21"/>
      <c r="L886" s="24"/>
      <c r="M886" s="24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20"/>
      <c r="B887" s="20"/>
      <c r="C887" s="20"/>
      <c r="D887" s="1"/>
      <c r="E887" s="21"/>
      <c r="F887" s="22"/>
      <c r="G887" s="22"/>
      <c r="H887" s="22"/>
      <c r="I887" s="22"/>
      <c r="J887" s="23"/>
      <c r="K887" s="21"/>
      <c r="L887" s="24"/>
      <c r="M887" s="24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20"/>
      <c r="B888" s="20"/>
      <c r="C888" s="20"/>
      <c r="D888" s="1"/>
      <c r="E888" s="21"/>
      <c r="F888" s="22"/>
      <c r="G888" s="22"/>
      <c r="H888" s="22"/>
      <c r="I888" s="22"/>
      <c r="J888" s="23"/>
      <c r="K888" s="21"/>
      <c r="L888" s="24"/>
      <c r="M888" s="24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20"/>
      <c r="B889" s="20"/>
      <c r="C889" s="20"/>
      <c r="D889" s="1"/>
      <c r="E889" s="21"/>
      <c r="F889" s="22"/>
      <c r="G889" s="22"/>
      <c r="H889" s="22"/>
      <c r="I889" s="22"/>
      <c r="J889" s="23"/>
      <c r="K889" s="21"/>
      <c r="L889" s="24"/>
      <c r="M889" s="24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20"/>
      <c r="B890" s="20"/>
      <c r="C890" s="20"/>
      <c r="D890" s="1"/>
      <c r="E890" s="21"/>
      <c r="F890" s="22"/>
      <c r="G890" s="22"/>
      <c r="H890" s="22"/>
      <c r="I890" s="22"/>
      <c r="J890" s="23"/>
      <c r="K890" s="21"/>
      <c r="L890" s="24"/>
      <c r="M890" s="24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20"/>
      <c r="B891" s="20"/>
      <c r="C891" s="20"/>
      <c r="D891" s="1"/>
      <c r="E891" s="21"/>
      <c r="F891" s="22"/>
      <c r="G891" s="22"/>
      <c r="H891" s="22"/>
      <c r="I891" s="22"/>
      <c r="J891" s="23"/>
      <c r="K891" s="21"/>
      <c r="L891" s="24"/>
      <c r="M891" s="24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20"/>
      <c r="B892" s="20"/>
      <c r="C892" s="20"/>
      <c r="D892" s="1"/>
      <c r="E892" s="21"/>
      <c r="F892" s="22"/>
      <c r="G892" s="22"/>
      <c r="H892" s="22"/>
      <c r="I892" s="22"/>
      <c r="J892" s="23"/>
      <c r="K892" s="21"/>
      <c r="L892" s="24"/>
      <c r="M892" s="24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20"/>
      <c r="B893" s="20"/>
      <c r="C893" s="20"/>
      <c r="D893" s="1"/>
      <c r="E893" s="21"/>
      <c r="F893" s="22"/>
      <c r="G893" s="22"/>
      <c r="H893" s="22"/>
      <c r="I893" s="22"/>
      <c r="J893" s="23"/>
      <c r="K893" s="21"/>
      <c r="L893" s="24"/>
      <c r="M893" s="24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20"/>
      <c r="B894" s="20"/>
      <c r="C894" s="20"/>
      <c r="D894" s="1"/>
      <c r="E894" s="21"/>
      <c r="F894" s="22"/>
      <c r="G894" s="22"/>
      <c r="H894" s="22"/>
      <c r="I894" s="22"/>
      <c r="J894" s="23"/>
      <c r="K894" s="21"/>
      <c r="L894" s="24"/>
      <c r="M894" s="24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20"/>
      <c r="B895" s="20"/>
      <c r="C895" s="20"/>
      <c r="D895" s="1"/>
      <c r="E895" s="21"/>
      <c r="F895" s="22"/>
      <c r="G895" s="22"/>
      <c r="H895" s="22"/>
      <c r="I895" s="22"/>
      <c r="J895" s="23"/>
      <c r="K895" s="21"/>
      <c r="L895" s="24"/>
      <c r="M895" s="24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20"/>
      <c r="B896" s="20"/>
      <c r="C896" s="20"/>
      <c r="D896" s="1"/>
      <c r="E896" s="21"/>
      <c r="F896" s="22"/>
      <c r="G896" s="22"/>
      <c r="H896" s="22"/>
      <c r="I896" s="22"/>
      <c r="J896" s="23"/>
      <c r="K896" s="21"/>
      <c r="L896" s="24"/>
      <c r="M896" s="24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20"/>
      <c r="B897" s="20"/>
      <c r="C897" s="20"/>
      <c r="D897" s="1"/>
      <c r="E897" s="21"/>
      <c r="F897" s="22"/>
      <c r="G897" s="22"/>
      <c r="H897" s="22"/>
      <c r="I897" s="22"/>
      <c r="J897" s="23"/>
      <c r="K897" s="21"/>
      <c r="L897" s="24"/>
      <c r="M897" s="24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20"/>
      <c r="B898" s="20"/>
      <c r="C898" s="20"/>
      <c r="D898" s="1"/>
      <c r="E898" s="21"/>
      <c r="F898" s="22"/>
      <c r="G898" s="22"/>
      <c r="H898" s="22"/>
      <c r="I898" s="22"/>
      <c r="J898" s="23"/>
      <c r="K898" s="21"/>
      <c r="L898" s="24"/>
      <c r="M898" s="24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20"/>
      <c r="B899" s="20"/>
      <c r="C899" s="20"/>
      <c r="D899" s="1"/>
      <c r="E899" s="21"/>
      <c r="F899" s="22"/>
      <c r="G899" s="22"/>
      <c r="H899" s="22"/>
      <c r="I899" s="22"/>
      <c r="J899" s="23"/>
      <c r="K899" s="21"/>
      <c r="L899" s="24"/>
      <c r="M899" s="24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20"/>
      <c r="B900" s="20"/>
      <c r="C900" s="20"/>
      <c r="D900" s="1"/>
      <c r="E900" s="21"/>
      <c r="F900" s="22"/>
      <c r="G900" s="22"/>
      <c r="H900" s="22"/>
      <c r="I900" s="22"/>
      <c r="J900" s="23"/>
      <c r="K900" s="21"/>
      <c r="L900" s="24"/>
      <c r="M900" s="24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20"/>
      <c r="B901" s="20"/>
      <c r="C901" s="20"/>
      <c r="D901" s="1"/>
      <c r="E901" s="21"/>
      <c r="F901" s="22"/>
      <c r="G901" s="22"/>
      <c r="H901" s="22"/>
      <c r="I901" s="22"/>
      <c r="J901" s="23"/>
      <c r="K901" s="21"/>
      <c r="L901" s="24"/>
      <c r="M901" s="24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20"/>
      <c r="B902" s="20"/>
      <c r="C902" s="20"/>
      <c r="D902" s="1"/>
      <c r="E902" s="21"/>
      <c r="F902" s="22"/>
      <c r="G902" s="22"/>
      <c r="H902" s="22"/>
      <c r="I902" s="22"/>
      <c r="J902" s="23"/>
      <c r="K902" s="21"/>
      <c r="L902" s="24"/>
      <c r="M902" s="24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20"/>
      <c r="B903" s="20"/>
      <c r="C903" s="20"/>
      <c r="D903" s="1"/>
      <c r="E903" s="21"/>
      <c r="F903" s="22"/>
      <c r="G903" s="22"/>
      <c r="H903" s="22"/>
      <c r="I903" s="22"/>
      <c r="J903" s="23"/>
      <c r="K903" s="21"/>
      <c r="L903" s="24"/>
      <c r="M903" s="24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20"/>
      <c r="B904" s="20"/>
      <c r="C904" s="20"/>
      <c r="D904" s="1"/>
      <c r="E904" s="21"/>
      <c r="F904" s="22"/>
      <c r="G904" s="22"/>
      <c r="H904" s="22"/>
      <c r="I904" s="22"/>
      <c r="J904" s="23"/>
      <c r="K904" s="21"/>
      <c r="L904" s="24"/>
      <c r="M904" s="24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20"/>
      <c r="B905" s="20"/>
      <c r="C905" s="20"/>
      <c r="D905" s="1"/>
      <c r="E905" s="21"/>
      <c r="F905" s="22"/>
      <c r="G905" s="22"/>
      <c r="H905" s="22"/>
      <c r="I905" s="22"/>
      <c r="J905" s="23"/>
      <c r="K905" s="21"/>
      <c r="L905" s="24"/>
      <c r="M905" s="24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20"/>
      <c r="B906" s="20"/>
      <c r="C906" s="20"/>
      <c r="D906" s="1"/>
      <c r="E906" s="21"/>
      <c r="F906" s="22"/>
      <c r="G906" s="22"/>
      <c r="H906" s="22"/>
      <c r="I906" s="22"/>
      <c r="J906" s="23"/>
      <c r="K906" s="21"/>
      <c r="L906" s="24"/>
      <c r="M906" s="24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20"/>
      <c r="B907" s="20"/>
      <c r="C907" s="20"/>
      <c r="D907" s="1"/>
      <c r="E907" s="21"/>
      <c r="F907" s="22"/>
      <c r="G907" s="22"/>
      <c r="H907" s="22"/>
      <c r="I907" s="22"/>
      <c r="J907" s="23"/>
      <c r="K907" s="21"/>
      <c r="L907" s="24"/>
      <c r="M907" s="24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20"/>
      <c r="B908" s="20"/>
      <c r="C908" s="20"/>
      <c r="D908" s="1"/>
      <c r="E908" s="21"/>
      <c r="F908" s="22"/>
      <c r="G908" s="22"/>
      <c r="H908" s="22"/>
      <c r="I908" s="22"/>
      <c r="J908" s="23"/>
      <c r="K908" s="21"/>
      <c r="L908" s="24"/>
      <c r="M908" s="24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20"/>
      <c r="B909" s="20"/>
      <c r="C909" s="20"/>
      <c r="D909" s="1"/>
      <c r="E909" s="21"/>
      <c r="F909" s="22"/>
      <c r="G909" s="22"/>
      <c r="H909" s="22"/>
      <c r="I909" s="22"/>
      <c r="J909" s="23"/>
      <c r="K909" s="21"/>
      <c r="L909" s="24"/>
      <c r="M909" s="24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20"/>
      <c r="B910" s="20"/>
      <c r="C910" s="20"/>
      <c r="D910" s="1"/>
      <c r="E910" s="21"/>
      <c r="F910" s="22"/>
      <c r="G910" s="22"/>
      <c r="H910" s="22"/>
      <c r="I910" s="22"/>
      <c r="J910" s="23"/>
      <c r="K910" s="21"/>
      <c r="L910" s="24"/>
      <c r="M910" s="24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20"/>
      <c r="B911" s="20"/>
      <c r="C911" s="20"/>
      <c r="D911" s="1"/>
      <c r="E911" s="21"/>
      <c r="F911" s="22"/>
      <c r="G911" s="22"/>
      <c r="H911" s="22"/>
      <c r="I911" s="22"/>
      <c r="J911" s="23"/>
      <c r="K911" s="21"/>
      <c r="L911" s="24"/>
      <c r="M911" s="24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20"/>
      <c r="B912" s="20"/>
      <c r="C912" s="20"/>
      <c r="D912" s="1"/>
      <c r="E912" s="21"/>
      <c r="F912" s="22"/>
      <c r="G912" s="22"/>
      <c r="H912" s="22"/>
      <c r="I912" s="22"/>
      <c r="J912" s="23"/>
      <c r="K912" s="21"/>
      <c r="L912" s="24"/>
      <c r="M912" s="24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20"/>
      <c r="B913" s="20"/>
      <c r="C913" s="20"/>
      <c r="D913" s="1"/>
      <c r="E913" s="21"/>
      <c r="F913" s="22"/>
      <c r="G913" s="22"/>
      <c r="H913" s="22"/>
      <c r="I913" s="22"/>
      <c r="J913" s="23"/>
      <c r="K913" s="21"/>
      <c r="L913" s="24"/>
      <c r="M913" s="24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20"/>
      <c r="B914" s="20"/>
      <c r="C914" s="20"/>
      <c r="D914" s="1"/>
      <c r="E914" s="21"/>
      <c r="F914" s="22"/>
      <c r="G914" s="22"/>
      <c r="H914" s="22"/>
      <c r="I914" s="22"/>
      <c r="J914" s="23"/>
      <c r="K914" s="21"/>
      <c r="L914" s="24"/>
      <c r="M914" s="24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20"/>
      <c r="B915" s="20"/>
      <c r="C915" s="20"/>
      <c r="D915" s="1"/>
      <c r="E915" s="21"/>
      <c r="F915" s="22"/>
      <c r="G915" s="22"/>
      <c r="H915" s="22"/>
      <c r="I915" s="22"/>
      <c r="J915" s="23"/>
      <c r="K915" s="21"/>
      <c r="L915" s="24"/>
      <c r="M915" s="24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20"/>
      <c r="B916" s="20"/>
      <c r="C916" s="20"/>
      <c r="D916" s="1"/>
      <c r="E916" s="21"/>
      <c r="F916" s="22"/>
      <c r="G916" s="22"/>
      <c r="H916" s="22"/>
      <c r="I916" s="22"/>
      <c r="J916" s="23"/>
      <c r="K916" s="21"/>
      <c r="L916" s="24"/>
      <c r="M916" s="24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20"/>
      <c r="B917" s="20"/>
      <c r="C917" s="20"/>
      <c r="D917" s="1"/>
      <c r="E917" s="21"/>
      <c r="F917" s="22"/>
      <c r="G917" s="22"/>
      <c r="H917" s="22"/>
      <c r="I917" s="22"/>
      <c r="J917" s="23"/>
      <c r="K917" s="21"/>
      <c r="L917" s="24"/>
      <c r="M917" s="24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20"/>
      <c r="B918" s="20"/>
      <c r="C918" s="20"/>
      <c r="D918" s="1"/>
      <c r="E918" s="21"/>
      <c r="F918" s="22"/>
      <c r="G918" s="22"/>
      <c r="H918" s="22"/>
      <c r="I918" s="22"/>
      <c r="J918" s="23"/>
      <c r="K918" s="21"/>
      <c r="L918" s="24"/>
      <c r="M918" s="24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20"/>
      <c r="B919" s="20"/>
      <c r="C919" s="20"/>
      <c r="D919" s="1"/>
      <c r="E919" s="21"/>
      <c r="F919" s="22"/>
      <c r="G919" s="22"/>
      <c r="H919" s="22"/>
      <c r="I919" s="22"/>
      <c r="J919" s="23"/>
      <c r="K919" s="21"/>
      <c r="L919" s="24"/>
      <c r="M919" s="24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20"/>
      <c r="B920" s="20"/>
      <c r="C920" s="20"/>
      <c r="D920" s="1"/>
      <c r="E920" s="21"/>
      <c r="F920" s="22"/>
      <c r="G920" s="22"/>
      <c r="H920" s="22"/>
      <c r="I920" s="22"/>
      <c r="J920" s="23"/>
      <c r="K920" s="21"/>
      <c r="L920" s="24"/>
      <c r="M920" s="24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20"/>
      <c r="B921" s="20"/>
      <c r="C921" s="20"/>
      <c r="D921" s="1"/>
      <c r="E921" s="21"/>
      <c r="F921" s="22"/>
      <c r="G921" s="22"/>
      <c r="H921" s="22"/>
      <c r="I921" s="22"/>
      <c r="J921" s="23"/>
      <c r="K921" s="21"/>
      <c r="L921" s="24"/>
      <c r="M921" s="24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20"/>
      <c r="B922" s="20"/>
      <c r="C922" s="20"/>
      <c r="D922" s="1"/>
      <c r="E922" s="21"/>
      <c r="F922" s="22"/>
      <c r="G922" s="22"/>
      <c r="H922" s="22"/>
      <c r="I922" s="22"/>
      <c r="J922" s="23"/>
      <c r="K922" s="21"/>
      <c r="L922" s="24"/>
      <c r="M922" s="24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20"/>
      <c r="B923" s="20"/>
      <c r="C923" s="20"/>
      <c r="D923" s="1"/>
      <c r="E923" s="21"/>
      <c r="F923" s="22"/>
      <c r="G923" s="22"/>
      <c r="H923" s="22"/>
      <c r="I923" s="22"/>
      <c r="J923" s="23"/>
      <c r="K923" s="21"/>
      <c r="L923" s="24"/>
      <c r="M923" s="24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20"/>
      <c r="B924" s="20"/>
      <c r="C924" s="20"/>
      <c r="D924" s="1"/>
      <c r="E924" s="21"/>
      <c r="F924" s="22"/>
      <c r="G924" s="22"/>
      <c r="H924" s="22"/>
      <c r="I924" s="22"/>
      <c r="J924" s="23"/>
      <c r="K924" s="21"/>
      <c r="L924" s="24"/>
      <c r="M924" s="24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20"/>
      <c r="B925" s="20"/>
      <c r="C925" s="20"/>
      <c r="D925" s="1"/>
      <c r="E925" s="21"/>
      <c r="F925" s="22"/>
      <c r="G925" s="22"/>
      <c r="H925" s="22"/>
      <c r="I925" s="22"/>
      <c r="J925" s="23"/>
      <c r="K925" s="21"/>
      <c r="L925" s="24"/>
      <c r="M925" s="24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20"/>
      <c r="B926" s="20"/>
      <c r="C926" s="20"/>
      <c r="D926" s="1"/>
      <c r="E926" s="21"/>
      <c r="F926" s="22"/>
      <c r="G926" s="22"/>
      <c r="H926" s="22"/>
      <c r="I926" s="22"/>
      <c r="J926" s="23"/>
      <c r="K926" s="21"/>
      <c r="L926" s="24"/>
      <c r="M926" s="24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20"/>
      <c r="B927" s="20"/>
      <c r="C927" s="20"/>
      <c r="D927" s="1"/>
      <c r="E927" s="21"/>
      <c r="F927" s="22"/>
      <c r="G927" s="22"/>
      <c r="H927" s="22"/>
      <c r="I927" s="22"/>
      <c r="J927" s="23"/>
      <c r="K927" s="21"/>
      <c r="L927" s="24"/>
      <c r="M927" s="24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20"/>
      <c r="B928" s="20"/>
      <c r="C928" s="20"/>
      <c r="D928" s="1"/>
      <c r="E928" s="21"/>
      <c r="F928" s="22"/>
      <c r="G928" s="22"/>
      <c r="H928" s="22"/>
      <c r="I928" s="22"/>
      <c r="J928" s="23"/>
      <c r="K928" s="21"/>
      <c r="L928" s="24"/>
      <c r="M928" s="24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20"/>
      <c r="B929" s="20"/>
      <c r="C929" s="20"/>
      <c r="D929" s="1"/>
      <c r="E929" s="21"/>
      <c r="F929" s="22"/>
      <c r="G929" s="22"/>
      <c r="H929" s="22"/>
      <c r="I929" s="22"/>
      <c r="J929" s="23"/>
      <c r="K929" s="21"/>
      <c r="L929" s="24"/>
      <c r="M929" s="24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20"/>
      <c r="B930" s="20"/>
      <c r="C930" s="20"/>
      <c r="D930" s="1"/>
      <c r="E930" s="21"/>
      <c r="F930" s="22"/>
      <c r="G930" s="22"/>
      <c r="H930" s="22"/>
      <c r="I930" s="22"/>
      <c r="J930" s="23"/>
      <c r="K930" s="21"/>
      <c r="L930" s="24"/>
      <c r="M930" s="24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20"/>
      <c r="B931" s="20"/>
      <c r="C931" s="20"/>
      <c r="D931" s="1"/>
      <c r="E931" s="21"/>
      <c r="F931" s="22"/>
      <c r="G931" s="22"/>
      <c r="H931" s="22"/>
      <c r="I931" s="22"/>
      <c r="J931" s="23"/>
      <c r="K931" s="21"/>
      <c r="L931" s="24"/>
      <c r="M931" s="24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20"/>
      <c r="B932" s="20"/>
      <c r="C932" s="20"/>
      <c r="D932" s="1"/>
      <c r="E932" s="21"/>
      <c r="F932" s="22"/>
      <c r="G932" s="22"/>
      <c r="H932" s="22"/>
      <c r="I932" s="22"/>
      <c r="J932" s="23"/>
      <c r="K932" s="21"/>
      <c r="L932" s="24"/>
      <c r="M932" s="24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20"/>
      <c r="B933" s="20"/>
      <c r="C933" s="20"/>
      <c r="D933" s="1"/>
      <c r="E933" s="21"/>
      <c r="F933" s="22"/>
      <c r="G933" s="22"/>
      <c r="H933" s="22"/>
      <c r="I933" s="22"/>
      <c r="J933" s="23"/>
      <c r="K933" s="21"/>
      <c r="L933" s="24"/>
      <c r="M933" s="24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20"/>
      <c r="B934" s="20"/>
      <c r="C934" s="20"/>
      <c r="D934" s="1"/>
      <c r="E934" s="21"/>
      <c r="F934" s="22"/>
      <c r="G934" s="22"/>
      <c r="H934" s="22"/>
      <c r="I934" s="22"/>
      <c r="J934" s="23"/>
      <c r="K934" s="21"/>
      <c r="L934" s="24"/>
      <c r="M934" s="24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20"/>
      <c r="B935" s="20"/>
      <c r="C935" s="20"/>
      <c r="D935" s="1"/>
      <c r="E935" s="21"/>
      <c r="F935" s="22"/>
      <c r="G935" s="22"/>
      <c r="H935" s="22"/>
      <c r="I935" s="22"/>
      <c r="J935" s="23"/>
      <c r="K935" s="21"/>
      <c r="L935" s="24"/>
      <c r="M935" s="24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20"/>
      <c r="B936" s="20"/>
      <c r="C936" s="20"/>
      <c r="D936" s="1"/>
      <c r="E936" s="21"/>
      <c r="F936" s="22"/>
      <c r="G936" s="22"/>
      <c r="H936" s="22"/>
      <c r="I936" s="22"/>
      <c r="J936" s="23"/>
      <c r="K936" s="21"/>
      <c r="L936" s="24"/>
      <c r="M936" s="24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20"/>
      <c r="B937" s="20"/>
      <c r="C937" s="20"/>
      <c r="D937" s="1"/>
      <c r="E937" s="21"/>
      <c r="F937" s="22"/>
      <c r="G937" s="22"/>
      <c r="H937" s="22"/>
      <c r="I937" s="22"/>
      <c r="J937" s="23"/>
      <c r="K937" s="21"/>
      <c r="L937" s="24"/>
      <c r="M937" s="24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20"/>
      <c r="B938" s="20"/>
      <c r="C938" s="20"/>
      <c r="D938" s="1"/>
      <c r="E938" s="21"/>
      <c r="F938" s="22"/>
      <c r="G938" s="22"/>
      <c r="H938" s="22"/>
      <c r="I938" s="22"/>
      <c r="J938" s="23"/>
      <c r="K938" s="21"/>
      <c r="L938" s="24"/>
      <c r="M938" s="24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20"/>
      <c r="B939" s="20"/>
      <c r="C939" s="20"/>
      <c r="D939" s="1"/>
      <c r="E939" s="21"/>
      <c r="F939" s="22"/>
      <c r="G939" s="22"/>
      <c r="H939" s="22"/>
      <c r="I939" s="22"/>
      <c r="J939" s="23"/>
      <c r="K939" s="21"/>
      <c r="L939" s="24"/>
      <c r="M939" s="24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20"/>
      <c r="B940" s="20"/>
      <c r="C940" s="20"/>
      <c r="D940" s="1"/>
      <c r="E940" s="21"/>
      <c r="F940" s="22"/>
      <c r="G940" s="22"/>
      <c r="H940" s="22"/>
      <c r="I940" s="22"/>
      <c r="J940" s="23"/>
      <c r="K940" s="21"/>
      <c r="L940" s="24"/>
      <c r="M940" s="24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20"/>
      <c r="B941" s="20"/>
      <c r="C941" s="20"/>
      <c r="D941" s="1"/>
      <c r="E941" s="21"/>
      <c r="F941" s="22"/>
      <c r="G941" s="22"/>
      <c r="H941" s="22"/>
      <c r="I941" s="22"/>
      <c r="J941" s="23"/>
      <c r="K941" s="21"/>
      <c r="L941" s="24"/>
      <c r="M941" s="24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20"/>
      <c r="B942" s="20"/>
      <c r="C942" s="20"/>
      <c r="D942" s="1"/>
      <c r="E942" s="21"/>
      <c r="F942" s="22"/>
      <c r="G942" s="22"/>
      <c r="H942" s="22"/>
      <c r="I942" s="22"/>
      <c r="J942" s="23"/>
      <c r="K942" s="21"/>
      <c r="L942" s="24"/>
      <c r="M942" s="24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20"/>
      <c r="B943" s="20"/>
      <c r="C943" s="20"/>
      <c r="D943" s="1"/>
      <c r="E943" s="21"/>
      <c r="F943" s="22"/>
      <c r="G943" s="22"/>
      <c r="H943" s="22"/>
      <c r="I943" s="22"/>
      <c r="J943" s="23"/>
      <c r="K943" s="21"/>
      <c r="L943" s="24"/>
      <c r="M943" s="24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20"/>
      <c r="B944" s="20"/>
      <c r="C944" s="20"/>
      <c r="D944" s="1"/>
      <c r="E944" s="21"/>
      <c r="F944" s="22"/>
      <c r="G944" s="22"/>
      <c r="H944" s="22"/>
      <c r="I944" s="22"/>
      <c r="J944" s="23"/>
      <c r="K944" s="21"/>
      <c r="L944" s="24"/>
      <c r="M944" s="24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20"/>
      <c r="B945" s="20"/>
      <c r="C945" s="20"/>
      <c r="D945" s="1"/>
      <c r="E945" s="21"/>
      <c r="F945" s="22"/>
      <c r="G945" s="22"/>
      <c r="H945" s="22"/>
      <c r="I945" s="22"/>
      <c r="J945" s="23"/>
      <c r="K945" s="21"/>
      <c r="L945" s="24"/>
      <c r="M945" s="24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20"/>
      <c r="B946" s="20"/>
      <c r="C946" s="20"/>
      <c r="D946" s="1"/>
      <c r="E946" s="21"/>
      <c r="F946" s="22"/>
      <c r="G946" s="22"/>
      <c r="H946" s="22"/>
      <c r="I946" s="22"/>
      <c r="J946" s="23"/>
      <c r="K946" s="21"/>
      <c r="L946" s="24"/>
      <c r="M946" s="24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20"/>
      <c r="B947" s="20"/>
      <c r="C947" s="20"/>
      <c r="D947" s="1"/>
      <c r="E947" s="21"/>
      <c r="F947" s="22"/>
      <c r="G947" s="22"/>
      <c r="H947" s="22"/>
      <c r="I947" s="22"/>
      <c r="J947" s="23"/>
      <c r="K947" s="21"/>
      <c r="L947" s="24"/>
      <c r="M947" s="24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20"/>
      <c r="B948" s="20"/>
      <c r="C948" s="20"/>
      <c r="D948" s="1"/>
      <c r="E948" s="21"/>
      <c r="F948" s="22"/>
      <c r="G948" s="22"/>
      <c r="H948" s="22"/>
      <c r="I948" s="22"/>
      <c r="J948" s="23"/>
      <c r="K948" s="21"/>
      <c r="L948" s="24"/>
      <c r="M948" s="24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20"/>
      <c r="B949" s="20"/>
      <c r="C949" s="20"/>
      <c r="D949" s="1"/>
      <c r="E949" s="21"/>
      <c r="F949" s="22"/>
      <c r="G949" s="22"/>
      <c r="H949" s="22"/>
      <c r="I949" s="22"/>
      <c r="J949" s="23"/>
      <c r="K949" s="21"/>
      <c r="L949" s="24"/>
      <c r="M949" s="24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20"/>
      <c r="B950" s="20"/>
      <c r="C950" s="20"/>
      <c r="D950" s="1"/>
      <c r="E950" s="21"/>
      <c r="F950" s="22"/>
      <c r="G950" s="22"/>
      <c r="H950" s="22"/>
      <c r="I950" s="22"/>
      <c r="J950" s="23"/>
      <c r="K950" s="21"/>
      <c r="L950" s="24"/>
      <c r="M950" s="24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20"/>
      <c r="B951" s="20"/>
      <c r="C951" s="20"/>
      <c r="D951" s="1"/>
      <c r="E951" s="21"/>
      <c r="F951" s="22"/>
      <c r="G951" s="22"/>
      <c r="H951" s="22"/>
      <c r="I951" s="22"/>
      <c r="J951" s="23"/>
      <c r="K951" s="21"/>
      <c r="L951" s="24"/>
      <c r="M951" s="24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20"/>
      <c r="B952" s="20"/>
      <c r="C952" s="20"/>
      <c r="D952" s="1"/>
      <c r="E952" s="21"/>
      <c r="F952" s="22"/>
      <c r="G952" s="22"/>
      <c r="H952" s="22"/>
      <c r="I952" s="22"/>
      <c r="J952" s="23"/>
      <c r="K952" s="21"/>
      <c r="L952" s="24"/>
      <c r="M952" s="24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20"/>
      <c r="B953" s="20"/>
      <c r="C953" s="20"/>
      <c r="D953" s="1"/>
      <c r="E953" s="21"/>
      <c r="F953" s="22"/>
      <c r="G953" s="22"/>
      <c r="H953" s="22"/>
      <c r="I953" s="22"/>
      <c r="J953" s="23"/>
      <c r="K953" s="21"/>
      <c r="L953" s="24"/>
      <c r="M953" s="24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20"/>
      <c r="B954" s="20"/>
      <c r="C954" s="20"/>
      <c r="D954" s="1"/>
      <c r="E954" s="21"/>
      <c r="F954" s="22"/>
      <c r="G954" s="22"/>
      <c r="H954" s="22"/>
      <c r="I954" s="22"/>
      <c r="J954" s="23"/>
      <c r="K954" s="21"/>
      <c r="L954" s="24"/>
      <c r="M954" s="24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20"/>
      <c r="B955" s="20"/>
      <c r="C955" s="20"/>
      <c r="D955" s="1"/>
      <c r="E955" s="21"/>
      <c r="F955" s="22"/>
      <c r="G955" s="22"/>
      <c r="H955" s="22"/>
      <c r="I955" s="22"/>
      <c r="J955" s="23"/>
      <c r="K955" s="21"/>
      <c r="L955" s="24"/>
      <c r="M955" s="24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20"/>
      <c r="B956" s="20"/>
      <c r="C956" s="20"/>
      <c r="D956" s="1"/>
      <c r="E956" s="21"/>
      <c r="F956" s="22"/>
      <c r="G956" s="22"/>
      <c r="H956" s="22"/>
      <c r="I956" s="22"/>
      <c r="J956" s="23"/>
      <c r="K956" s="21"/>
      <c r="L956" s="24"/>
      <c r="M956" s="24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20"/>
      <c r="B957" s="20"/>
      <c r="C957" s="20"/>
      <c r="D957" s="1"/>
      <c r="E957" s="21"/>
      <c r="F957" s="22"/>
      <c r="G957" s="22"/>
      <c r="H957" s="22"/>
      <c r="I957" s="22"/>
      <c r="J957" s="23"/>
      <c r="K957" s="21"/>
      <c r="L957" s="24"/>
      <c r="M957" s="24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20"/>
      <c r="B958" s="20"/>
      <c r="C958" s="20"/>
      <c r="D958" s="1"/>
      <c r="E958" s="21"/>
      <c r="F958" s="22"/>
      <c r="G958" s="22"/>
      <c r="H958" s="22"/>
      <c r="I958" s="22"/>
      <c r="J958" s="23"/>
      <c r="K958" s="21"/>
      <c r="L958" s="24"/>
      <c r="M958" s="24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20"/>
      <c r="B959" s="20"/>
      <c r="C959" s="20"/>
      <c r="D959" s="1"/>
      <c r="E959" s="21"/>
      <c r="F959" s="22"/>
      <c r="G959" s="22"/>
      <c r="H959" s="22"/>
      <c r="I959" s="22"/>
      <c r="J959" s="23"/>
      <c r="K959" s="21"/>
      <c r="L959" s="24"/>
      <c r="M959" s="24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20"/>
      <c r="B960" s="20"/>
      <c r="C960" s="20"/>
      <c r="D960" s="1"/>
      <c r="E960" s="21"/>
      <c r="F960" s="22"/>
      <c r="G960" s="22"/>
      <c r="H960" s="22"/>
      <c r="I960" s="22"/>
      <c r="J960" s="23"/>
      <c r="K960" s="21"/>
      <c r="L960" s="24"/>
      <c r="M960" s="24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20"/>
      <c r="B961" s="20"/>
      <c r="C961" s="20"/>
      <c r="D961" s="1"/>
      <c r="E961" s="21"/>
      <c r="F961" s="22"/>
      <c r="G961" s="22"/>
      <c r="H961" s="22"/>
      <c r="I961" s="22"/>
      <c r="J961" s="23"/>
      <c r="K961" s="21"/>
      <c r="L961" s="24"/>
      <c r="M961" s="24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20"/>
      <c r="B962" s="20"/>
      <c r="C962" s="20"/>
      <c r="D962" s="1"/>
      <c r="E962" s="21"/>
      <c r="F962" s="22"/>
      <c r="G962" s="22"/>
      <c r="H962" s="22"/>
      <c r="I962" s="22"/>
      <c r="J962" s="23"/>
      <c r="K962" s="21"/>
      <c r="L962" s="24"/>
      <c r="M962" s="24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20"/>
      <c r="B963" s="20"/>
      <c r="C963" s="20"/>
      <c r="D963" s="1"/>
      <c r="E963" s="21"/>
      <c r="F963" s="22"/>
      <c r="G963" s="22"/>
      <c r="H963" s="22"/>
      <c r="I963" s="22"/>
      <c r="J963" s="23"/>
      <c r="K963" s="21"/>
      <c r="L963" s="24"/>
      <c r="M963" s="24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20"/>
      <c r="B964" s="20"/>
      <c r="C964" s="20"/>
      <c r="D964" s="1"/>
      <c r="E964" s="21"/>
      <c r="F964" s="22"/>
      <c r="G964" s="22"/>
      <c r="H964" s="22"/>
      <c r="I964" s="22"/>
      <c r="J964" s="23"/>
      <c r="K964" s="21"/>
      <c r="L964" s="24"/>
      <c r="M964" s="24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20"/>
      <c r="B965" s="20"/>
      <c r="C965" s="20"/>
      <c r="D965" s="1"/>
      <c r="E965" s="21"/>
      <c r="F965" s="22"/>
      <c r="G965" s="22"/>
      <c r="H965" s="22"/>
      <c r="I965" s="22"/>
      <c r="J965" s="23"/>
      <c r="K965" s="21"/>
      <c r="L965" s="24"/>
      <c r="M965" s="24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20"/>
      <c r="B966" s="20"/>
      <c r="C966" s="20"/>
      <c r="D966" s="1"/>
      <c r="E966" s="21"/>
      <c r="F966" s="22"/>
      <c r="G966" s="22"/>
      <c r="H966" s="22"/>
      <c r="I966" s="22"/>
      <c r="J966" s="23"/>
      <c r="K966" s="21"/>
      <c r="L966" s="24"/>
      <c r="M966" s="24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20"/>
      <c r="B967" s="20"/>
      <c r="C967" s="20"/>
      <c r="D967" s="1"/>
      <c r="E967" s="21"/>
      <c r="F967" s="22"/>
      <c r="G967" s="22"/>
      <c r="H967" s="22"/>
      <c r="I967" s="22"/>
      <c r="J967" s="23"/>
      <c r="K967" s="21"/>
      <c r="L967" s="24"/>
      <c r="M967" s="24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20"/>
      <c r="B968" s="20"/>
      <c r="C968" s="20"/>
      <c r="D968" s="1"/>
      <c r="E968" s="21"/>
      <c r="F968" s="22"/>
      <c r="G968" s="22"/>
      <c r="H968" s="22"/>
      <c r="I968" s="22"/>
      <c r="J968" s="23"/>
      <c r="K968" s="21"/>
      <c r="L968" s="24"/>
      <c r="M968" s="24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20"/>
      <c r="B969" s="20"/>
      <c r="C969" s="20"/>
      <c r="D969" s="1"/>
      <c r="E969" s="21"/>
      <c r="F969" s="22"/>
      <c r="G969" s="22"/>
      <c r="H969" s="22"/>
      <c r="I969" s="22"/>
      <c r="J969" s="23"/>
      <c r="K969" s="21"/>
      <c r="L969" s="24"/>
      <c r="M969" s="24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20"/>
      <c r="B970" s="20"/>
      <c r="C970" s="20"/>
      <c r="D970" s="1"/>
      <c r="E970" s="21"/>
      <c r="F970" s="22"/>
      <c r="G970" s="22"/>
      <c r="H970" s="22"/>
      <c r="I970" s="22"/>
      <c r="J970" s="23"/>
      <c r="K970" s="21"/>
      <c r="L970" s="24"/>
      <c r="M970" s="24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20"/>
      <c r="B971" s="20"/>
      <c r="C971" s="20"/>
      <c r="D971" s="1"/>
      <c r="E971" s="21"/>
      <c r="F971" s="22"/>
      <c r="G971" s="22"/>
      <c r="H971" s="22"/>
      <c r="I971" s="22"/>
      <c r="J971" s="23"/>
      <c r="K971" s="21"/>
      <c r="L971" s="24"/>
      <c r="M971" s="24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20"/>
      <c r="B972" s="20"/>
      <c r="C972" s="20"/>
      <c r="D972" s="1"/>
      <c r="E972" s="21"/>
      <c r="F972" s="22"/>
      <c r="G972" s="22"/>
      <c r="H972" s="22"/>
      <c r="I972" s="22"/>
      <c r="J972" s="23"/>
      <c r="K972" s="21"/>
      <c r="L972" s="24"/>
      <c r="M972" s="24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20"/>
      <c r="B973" s="20"/>
      <c r="C973" s="20"/>
      <c r="D973" s="1"/>
      <c r="E973" s="21"/>
      <c r="F973" s="22"/>
      <c r="G973" s="22"/>
      <c r="H973" s="22"/>
      <c r="I973" s="22"/>
      <c r="J973" s="23"/>
      <c r="K973" s="21"/>
      <c r="L973" s="24"/>
      <c r="M973" s="24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20"/>
      <c r="B974" s="20"/>
      <c r="C974" s="20"/>
      <c r="D974" s="1"/>
      <c r="E974" s="21"/>
      <c r="F974" s="22"/>
      <c r="G974" s="22"/>
      <c r="H974" s="22"/>
      <c r="I974" s="22"/>
      <c r="J974" s="23"/>
      <c r="K974" s="21"/>
      <c r="L974" s="24"/>
      <c r="M974" s="24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20"/>
      <c r="B975" s="20"/>
      <c r="C975" s="20"/>
      <c r="D975" s="1"/>
      <c r="E975" s="21"/>
      <c r="F975" s="22"/>
      <c r="G975" s="22"/>
      <c r="H975" s="22"/>
      <c r="I975" s="22"/>
      <c r="J975" s="23"/>
      <c r="K975" s="21"/>
      <c r="L975" s="24"/>
      <c r="M975" s="24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20"/>
      <c r="B976" s="20"/>
      <c r="C976" s="20"/>
      <c r="D976" s="1"/>
      <c r="E976" s="21"/>
      <c r="F976" s="22"/>
      <c r="G976" s="22"/>
      <c r="H976" s="22"/>
      <c r="I976" s="22"/>
      <c r="J976" s="23"/>
      <c r="K976" s="21"/>
      <c r="L976" s="24"/>
      <c r="M976" s="24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20"/>
      <c r="B977" s="20"/>
      <c r="C977" s="20"/>
      <c r="D977" s="1"/>
      <c r="E977" s="21"/>
      <c r="F977" s="22"/>
      <c r="G977" s="22"/>
      <c r="H977" s="22"/>
      <c r="I977" s="22"/>
      <c r="J977" s="23"/>
      <c r="K977" s="21"/>
      <c r="L977" s="24"/>
      <c r="M977" s="24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20"/>
      <c r="B978" s="20"/>
      <c r="C978" s="20"/>
      <c r="D978" s="1"/>
      <c r="E978" s="21"/>
      <c r="F978" s="22"/>
      <c r="G978" s="22"/>
      <c r="H978" s="22"/>
      <c r="I978" s="22"/>
      <c r="J978" s="23"/>
      <c r="K978" s="21"/>
      <c r="L978" s="24"/>
      <c r="M978" s="24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20"/>
      <c r="B979" s="20"/>
      <c r="C979" s="20"/>
      <c r="D979" s="1"/>
      <c r="E979" s="21"/>
      <c r="F979" s="22"/>
      <c r="G979" s="22"/>
      <c r="H979" s="22"/>
      <c r="I979" s="22"/>
      <c r="J979" s="23"/>
      <c r="K979" s="21"/>
      <c r="L979" s="24"/>
      <c r="M979" s="24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20"/>
      <c r="B980" s="20"/>
      <c r="C980" s="20"/>
      <c r="D980" s="1"/>
      <c r="E980" s="21"/>
      <c r="F980" s="22"/>
      <c r="G980" s="22"/>
      <c r="H980" s="22"/>
      <c r="I980" s="22"/>
      <c r="J980" s="23"/>
      <c r="K980" s="21"/>
      <c r="L980" s="24"/>
      <c r="M980" s="24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20"/>
      <c r="B981" s="20"/>
      <c r="C981" s="20"/>
      <c r="D981" s="1"/>
      <c r="E981" s="21"/>
      <c r="F981" s="22"/>
      <c r="G981" s="22"/>
      <c r="H981" s="22"/>
      <c r="I981" s="22"/>
      <c r="J981" s="23"/>
      <c r="K981" s="21"/>
      <c r="L981" s="24"/>
      <c r="M981" s="24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20"/>
      <c r="B982" s="20"/>
      <c r="C982" s="20"/>
      <c r="D982" s="1"/>
      <c r="E982" s="21"/>
      <c r="F982" s="22"/>
      <c r="G982" s="22"/>
      <c r="H982" s="22"/>
      <c r="I982" s="22"/>
      <c r="J982" s="23"/>
      <c r="K982" s="21"/>
      <c r="L982" s="24"/>
      <c r="M982" s="24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20"/>
      <c r="B983" s="20"/>
      <c r="C983" s="20"/>
      <c r="D983" s="1"/>
      <c r="E983" s="21"/>
      <c r="F983" s="22"/>
      <c r="G983" s="22"/>
      <c r="H983" s="22"/>
      <c r="I983" s="22"/>
      <c r="J983" s="23"/>
      <c r="K983" s="21"/>
      <c r="L983" s="24"/>
      <c r="M983" s="24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20"/>
      <c r="B984" s="20"/>
      <c r="C984" s="20"/>
      <c r="D984" s="1"/>
      <c r="E984" s="21"/>
      <c r="F984" s="22"/>
      <c r="G984" s="22"/>
      <c r="H984" s="22"/>
      <c r="I984" s="22"/>
      <c r="J984" s="23"/>
      <c r="K984" s="21"/>
      <c r="L984" s="24"/>
      <c r="M984" s="24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20"/>
      <c r="B985" s="20"/>
      <c r="C985" s="20"/>
      <c r="D985" s="1"/>
      <c r="E985" s="21"/>
      <c r="F985" s="22"/>
      <c r="G985" s="22"/>
      <c r="H985" s="22"/>
      <c r="I985" s="22"/>
      <c r="J985" s="23"/>
      <c r="K985" s="21"/>
      <c r="L985" s="24"/>
      <c r="M985" s="24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20"/>
      <c r="B986" s="20"/>
      <c r="C986" s="20"/>
      <c r="D986" s="1"/>
      <c r="E986" s="21"/>
      <c r="F986" s="22"/>
      <c r="G986" s="22"/>
      <c r="H986" s="22"/>
      <c r="I986" s="22"/>
      <c r="J986" s="23"/>
      <c r="K986" s="21"/>
      <c r="L986" s="24"/>
      <c r="M986" s="24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20"/>
      <c r="B987" s="20"/>
      <c r="C987" s="20"/>
      <c r="D987" s="1"/>
      <c r="E987" s="21"/>
      <c r="F987" s="22"/>
      <c r="G987" s="22"/>
      <c r="H987" s="22"/>
      <c r="I987" s="22"/>
      <c r="J987" s="23"/>
      <c r="K987" s="21"/>
      <c r="L987" s="24"/>
      <c r="M987" s="24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20"/>
      <c r="B988" s="20"/>
      <c r="C988" s="20"/>
      <c r="D988" s="1"/>
      <c r="E988" s="21"/>
      <c r="F988" s="22"/>
      <c r="G988" s="22"/>
      <c r="H988" s="22"/>
      <c r="I988" s="22"/>
      <c r="J988" s="23"/>
      <c r="K988" s="21"/>
      <c r="L988" s="24"/>
      <c r="M988" s="24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20"/>
      <c r="B989" s="20"/>
      <c r="C989" s="20"/>
      <c r="D989" s="1"/>
      <c r="E989" s="21"/>
      <c r="F989" s="22"/>
      <c r="G989" s="22"/>
      <c r="H989" s="22"/>
      <c r="I989" s="22"/>
      <c r="J989" s="23"/>
      <c r="K989" s="21"/>
      <c r="L989" s="24"/>
      <c r="M989" s="24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20"/>
      <c r="B990" s="20"/>
      <c r="C990" s="20"/>
      <c r="D990" s="1"/>
      <c r="E990" s="21"/>
      <c r="F990" s="22"/>
      <c r="G990" s="22"/>
      <c r="H990" s="22"/>
      <c r="I990" s="22"/>
      <c r="J990" s="23"/>
      <c r="K990" s="21"/>
      <c r="L990" s="24"/>
      <c r="M990" s="24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20"/>
      <c r="B991" s="20"/>
      <c r="C991" s="20"/>
      <c r="D991" s="1"/>
      <c r="E991" s="21"/>
      <c r="F991" s="22"/>
      <c r="G991" s="22"/>
      <c r="H991" s="22"/>
      <c r="I991" s="22"/>
      <c r="J991" s="23"/>
      <c r="K991" s="21"/>
      <c r="L991" s="24"/>
      <c r="M991" s="24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20"/>
      <c r="B992" s="20"/>
      <c r="C992" s="20"/>
      <c r="D992" s="1"/>
      <c r="E992" s="21"/>
      <c r="F992" s="22"/>
      <c r="G992" s="22"/>
      <c r="H992" s="22"/>
      <c r="I992" s="22"/>
      <c r="J992" s="23"/>
      <c r="K992" s="21"/>
      <c r="L992" s="24"/>
      <c r="M992" s="24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20"/>
      <c r="B993" s="20"/>
      <c r="C993" s="20"/>
      <c r="D993" s="1"/>
      <c r="E993" s="21"/>
      <c r="F993" s="22"/>
      <c r="G993" s="22"/>
      <c r="H993" s="22"/>
      <c r="I993" s="22"/>
      <c r="J993" s="23"/>
      <c r="K993" s="21"/>
      <c r="L993" s="24"/>
      <c r="M993" s="24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20"/>
      <c r="B994" s="20"/>
      <c r="C994" s="20"/>
      <c r="D994" s="1"/>
      <c r="E994" s="21"/>
      <c r="F994" s="22"/>
      <c r="G994" s="22"/>
      <c r="H994" s="22"/>
      <c r="I994" s="22"/>
      <c r="J994" s="23"/>
      <c r="K994" s="21"/>
      <c r="L994" s="24"/>
      <c r="M994" s="24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20"/>
      <c r="B995" s="20"/>
      <c r="C995" s="20"/>
      <c r="D995" s="1"/>
      <c r="E995" s="21"/>
      <c r="F995" s="22"/>
      <c r="G995" s="22"/>
      <c r="H995" s="22"/>
      <c r="I995" s="22"/>
      <c r="J995" s="23"/>
      <c r="K995" s="21"/>
      <c r="L995" s="24"/>
      <c r="M995" s="24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20"/>
      <c r="B996" s="20"/>
      <c r="C996" s="20"/>
      <c r="D996" s="1"/>
      <c r="E996" s="21"/>
      <c r="F996" s="22"/>
      <c r="G996" s="22"/>
      <c r="H996" s="22"/>
      <c r="I996" s="22"/>
      <c r="J996" s="23"/>
      <c r="K996" s="21"/>
      <c r="L996" s="24"/>
      <c r="M996" s="24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20"/>
      <c r="B997" s="20"/>
      <c r="C997" s="20"/>
      <c r="D997" s="1"/>
      <c r="E997" s="21"/>
      <c r="F997" s="22"/>
      <c r="G997" s="22"/>
      <c r="H997" s="22"/>
      <c r="I997" s="22"/>
      <c r="J997" s="23"/>
      <c r="K997" s="21"/>
      <c r="L997" s="24"/>
      <c r="M997" s="24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20"/>
      <c r="B998" s="20"/>
      <c r="C998" s="20"/>
      <c r="D998" s="1"/>
      <c r="E998" s="21"/>
      <c r="F998" s="22"/>
      <c r="G998" s="22"/>
      <c r="H998" s="22"/>
      <c r="I998" s="22"/>
      <c r="J998" s="23"/>
      <c r="K998" s="21"/>
      <c r="L998" s="24"/>
      <c r="M998" s="24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20"/>
      <c r="B999" s="20"/>
      <c r="C999" s="20"/>
      <c r="D999" s="1"/>
      <c r="E999" s="21"/>
      <c r="F999" s="22"/>
      <c r="G999" s="22"/>
      <c r="H999" s="22"/>
      <c r="I999" s="22"/>
      <c r="J999" s="23"/>
      <c r="K999" s="21"/>
      <c r="L999" s="24"/>
      <c r="M999" s="24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20"/>
      <c r="B1000" s="20"/>
      <c r="C1000" s="20"/>
      <c r="D1000" s="1"/>
      <c r="E1000" s="21"/>
      <c r="F1000" s="22"/>
      <c r="G1000" s="22"/>
      <c r="H1000" s="22"/>
      <c r="I1000" s="22"/>
      <c r="J1000" s="23"/>
      <c r="K1000" s="21"/>
      <c r="L1000" s="24"/>
      <c r="M1000" s="24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2017-03-13T16:06:57Z</dcterms:created>
  <dc:creator>Reinhard, Harry</dc:creator>
</cp:coreProperties>
</file>