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liveteesac-my.sharepoint.com/personal/b1932588_live_tees_ac_uk/Documents/lllllllllllllllllll/data analysis/"/>
    </mc:Choice>
  </mc:AlternateContent>
  <xr:revisionPtr revIDLastSave="1818" documentId="8_{E08E57F6-8679-4F18-819E-3181AD7904F8}" xr6:coauthVersionLast="47" xr6:coauthVersionMax="47" xr10:uidLastSave="{B4DE1C93-8EAC-4453-9A53-85876BFD68F7}"/>
  <bookViews>
    <workbookView xWindow="9510" yWindow="-90" windowWidth="19380" windowHeight="10260" firstSheet="1" activeTab="3" xr2:uid="{43038FFE-69D8-4DA6-8703-67358F7CD1F1}"/>
  </bookViews>
  <sheets>
    <sheet name="Raw data" sheetId="2" r:id="rId1"/>
    <sheet name="Working data" sheetId="1" r:id="rId2"/>
    <sheet name="Pivot page" sheetId="3" r:id="rId3"/>
    <sheet name="Dashboard" sheetId="6" r:id="rId4"/>
  </sheets>
  <definedNames>
    <definedName name="_xlnm._FilterDatabase" localSheetId="1" hidden="1">'Working data'!$A$1:$J$1</definedName>
    <definedName name="_xlcn.WorksheetConnection_capstoneprojectmyworking.xlsxBMI_tab1" hidden="1">BMI_tab</definedName>
    <definedName name="_xlcn.WorksheetConnection_capstoneprojectmyworking.xlsxTable21" hidden="1">Table2</definedName>
    <definedName name="BMI_table">#REF!</definedName>
    <definedName name="Slicer_Age_Range">#N/A</definedName>
    <definedName name="Slicer_Date">#N/A</definedName>
    <definedName name="Slicer_Department">#N/A</definedName>
    <definedName name="Slicer_Gender">#N/A</definedName>
    <definedName name="Slicer_Incident_Type">#N/A</definedName>
    <definedName name="Slicer_Injury_Location">#N/A</definedName>
    <definedName name="Slicer_Month">#N/A</definedName>
    <definedName name="Slicer_Plant">#N/A</definedName>
    <definedName name="Slicer_Report_Type">#N/A</definedName>
    <definedName name="Slicer_Shift">#N/A</definedName>
    <definedName name="Slicer_Week_Day">#N/A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capstone project my working.xlsx!Table2"/>
          <x15:modelTable id="BMI_tab" name="BMI_tab" connection="WorksheetConnection_capstone project my working.xlsx!BMI_tab"/>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5" i="3" l="1"/>
  <c r="D126" i="3"/>
  <c r="D127" i="3"/>
  <c r="D128" i="3"/>
  <c r="D129" i="3"/>
  <c r="D130" i="3"/>
  <c r="D131" i="3"/>
  <c r="D132" i="3"/>
  <c r="D124" i="3"/>
  <c r="C221" i="3"/>
  <c r="C222" i="3"/>
  <c r="C220" i="3"/>
  <c r="C111" i="3"/>
  <c r="C112" i="3"/>
  <c r="C113" i="3"/>
  <c r="C110" i="3"/>
  <c r="C106" i="3"/>
  <c r="C107" i="3"/>
  <c r="C108" i="3"/>
  <c r="C105" i="3"/>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O515" i="1"/>
  <c r="M515" i="1"/>
  <c r="O514" i="1"/>
  <c r="M514" i="1"/>
  <c r="O513" i="1"/>
  <c r="M513" i="1"/>
  <c r="O512" i="1"/>
  <c r="M512" i="1"/>
  <c r="O511" i="1"/>
  <c r="M511" i="1"/>
  <c r="O510" i="1"/>
  <c r="M510" i="1"/>
  <c r="O509" i="1"/>
  <c r="M509" i="1"/>
  <c r="O508" i="1"/>
  <c r="M508" i="1"/>
  <c r="O507" i="1"/>
  <c r="M507" i="1"/>
  <c r="O506" i="1"/>
  <c r="M506" i="1"/>
  <c r="O505" i="1"/>
  <c r="M505" i="1"/>
  <c r="O504" i="1"/>
  <c r="M504" i="1"/>
  <c r="O503" i="1"/>
  <c r="M503" i="1"/>
  <c r="O502" i="1"/>
  <c r="M502" i="1"/>
  <c r="O501" i="1"/>
  <c r="M501" i="1"/>
  <c r="O500" i="1"/>
  <c r="M500" i="1"/>
  <c r="O499" i="1"/>
  <c r="M499" i="1"/>
  <c r="O498" i="1"/>
  <c r="M498" i="1"/>
  <c r="O497" i="1"/>
  <c r="M497" i="1"/>
  <c r="O496" i="1"/>
  <c r="M496" i="1"/>
  <c r="O495" i="1"/>
  <c r="M495" i="1"/>
  <c r="O494" i="1"/>
  <c r="M494" i="1"/>
  <c r="O493" i="1"/>
  <c r="M493" i="1"/>
  <c r="O492" i="1"/>
  <c r="M492" i="1"/>
  <c r="O491" i="1"/>
  <c r="M491" i="1"/>
  <c r="O490" i="1"/>
  <c r="M490" i="1"/>
  <c r="O489" i="1"/>
  <c r="M489" i="1"/>
  <c r="O488" i="1"/>
  <c r="M488" i="1"/>
  <c r="O487" i="1"/>
  <c r="M487" i="1"/>
  <c r="O486" i="1"/>
  <c r="M486" i="1"/>
  <c r="O485" i="1"/>
  <c r="M485" i="1"/>
  <c r="O484" i="1"/>
  <c r="M484" i="1"/>
  <c r="O483" i="1"/>
  <c r="M483" i="1"/>
  <c r="O482" i="1"/>
  <c r="M482" i="1"/>
  <c r="O481" i="1"/>
  <c r="M481" i="1"/>
  <c r="O480" i="1"/>
  <c r="M480" i="1"/>
  <c r="O479" i="1"/>
  <c r="M479" i="1"/>
  <c r="O478" i="1"/>
  <c r="M478" i="1"/>
  <c r="O477" i="1"/>
  <c r="M477" i="1"/>
  <c r="O476" i="1"/>
  <c r="M476" i="1"/>
  <c r="O475" i="1"/>
  <c r="M475" i="1"/>
  <c r="O474" i="1"/>
  <c r="M474" i="1"/>
  <c r="O473" i="1"/>
  <c r="M473" i="1"/>
  <c r="O472" i="1"/>
  <c r="M472" i="1"/>
  <c r="O471" i="1"/>
  <c r="M471" i="1"/>
  <c r="O470" i="1"/>
  <c r="M470" i="1"/>
  <c r="O469" i="1"/>
  <c r="M469" i="1"/>
  <c r="O468" i="1"/>
  <c r="M468" i="1"/>
  <c r="O467" i="1"/>
  <c r="M467" i="1"/>
  <c r="O466" i="1"/>
  <c r="M466" i="1"/>
  <c r="O465" i="1"/>
  <c r="M465" i="1"/>
  <c r="O464" i="1"/>
  <c r="M464" i="1"/>
  <c r="O463" i="1"/>
  <c r="M463" i="1"/>
  <c r="O462" i="1"/>
  <c r="M462" i="1"/>
  <c r="O461" i="1"/>
  <c r="M461" i="1"/>
  <c r="O460" i="1"/>
  <c r="M460" i="1"/>
  <c r="O459" i="1"/>
  <c r="M459" i="1"/>
  <c r="O458" i="1"/>
  <c r="M458" i="1"/>
  <c r="O457" i="1"/>
  <c r="M457" i="1"/>
  <c r="O456" i="1"/>
  <c r="M456" i="1"/>
  <c r="O455" i="1"/>
  <c r="M455" i="1"/>
  <c r="O454" i="1"/>
  <c r="M454" i="1"/>
  <c r="O453" i="1"/>
  <c r="M453" i="1"/>
  <c r="O452" i="1"/>
  <c r="M452" i="1"/>
  <c r="O451" i="1"/>
  <c r="M451" i="1"/>
  <c r="O450" i="1"/>
  <c r="M450" i="1"/>
  <c r="O449" i="1"/>
  <c r="M449" i="1"/>
  <c r="O448" i="1"/>
  <c r="M448" i="1"/>
  <c r="O447" i="1"/>
  <c r="M447" i="1"/>
  <c r="O446" i="1"/>
  <c r="M446" i="1"/>
  <c r="O445" i="1"/>
  <c r="M445" i="1"/>
  <c r="O444" i="1"/>
  <c r="M444" i="1"/>
  <c r="O443" i="1"/>
  <c r="M443" i="1"/>
  <c r="O442" i="1"/>
  <c r="M442" i="1"/>
  <c r="O441" i="1"/>
  <c r="M441" i="1"/>
  <c r="O440" i="1"/>
  <c r="M440" i="1"/>
  <c r="O439" i="1"/>
  <c r="M439" i="1"/>
  <c r="O438" i="1"/>
  <c r="M438" i="1"/>
  <c r="O437" i="1"/>
  <c r="M437" i="1"/>
  <c r="O436" i="1"/>
  <c r="M436" i="1"/>
  <c r="O435" i="1"/>
  <c r="M435" i="1"/>
  <c r="O434" i="1"/>
  <c r="M434" i="1"/>
  <c r="O433" i="1"/>
  <c r="M433" i="1"/>
  <c r="O432" i="1"/>
  <c r="M432" i="1"/>
  <c r="O431" i="1"/>
  <c r="M431" i="1"/>
  <c r="O430" i="1"/>
  <c r="M430" i="1"/>
  <c r="O429" i="1"/>
  <c r="M429" i="1"/>
  <c r="O428" i="1"/>
  <c r="M428" i="1"/>
  <c r="O427" i="1"/>
  <c r="M427" i="1"/>
  <c r="O426" i="1"/>
  <c r="M426" i="1"/>
  <c r="O425" i="1"/>
  <c r="M425" i="1"/>
  <c r="O424" i="1"/>
  <c r="M424" i="1"/>
  <c r="O423" i="1"/>
  <c r="M423" i="1"/>
  <c r="O422" i="1"/>
  <c r="M422" i="1"/>
  <c r="O421" i="1"/>
  <c r="M421" i="1"/>
  <c r="O420" i="1"/>
  <c r="M420" i="1"/>
  <c r="O419" i="1"/>
  <c r="M419" i="1"/>
  <c r="O418" i="1"/>
  <c r="M418" i="1"/>
  <c r="O417" i="1"/>
  <c r="M417" i="1"/>
  <c r="O416" i="1"/>
  <c r="M416" i="1"/>
  <c r="O415" i="1"/>
  <c r="M415" i="1"/>
  <c r="O414" i="1"/>
  <c r="M414" i="1"/>
  <c r="O413" i="1"/>
  <c r="M413" i="1"/>
  <c r="O412" i="1"/>
  <c r="M412" i="1"/>
  <c r="O411" i="1"/>
  <c r="M411" i="1"/>
  <c r="O410" i="1"/>
  <c r="M410" i="1"/>
  <c r="O409" i="1"/>
  <c r="M409" i="1"/>
  <c r="O408" i="1"/>
  <c r="M408" i="1"/>
  <c r="O407" i="1"/>
  <c r="M407" i="1"/>
  <c r="O406" i="1"/>
  <c r="M406" i="1"/>
  <c r="O405" i="1"/>
  <c r="M405" i="1"/>
  <c r="O404" i="1"/>
  <c r="M404" i="1"/>
  <c r="O403" i="1"/>
  <c r="M403" i="1"/>
  <c r="O402" i="1"/>
  <c r="M402" i="1"/>
  <c r="O401" i="1"/>
  <c r="M401" i="1"/>
  <c r="O400" i="1"/>
  <c r="M400" i="1"/>
  <c r="O399" i="1"/>
  <c r="M399" i="1"/>
  <c r="O398" i="1"/>
  <c r="M398" i="1"/>
  <c r="O397" i="1"/>
  <c r="M397" i="1"/>
  <c r="O396" i="1"/>
  <c r="M396" i="1"/>
  <c r="O395" i="1"/>
  <c r="M395" i="1"/>
  <c r="O394" i="1"/>
  <c r="M394" i="1"/>
  <c r="O393" i="1"/>
  <c r="M393" i="1"/>
  <c r="O392" i="1"/>
  <c r="M392" i="1"/>
  <c r="O391" i="1"/>
  <c r="M391" i="1"/>
  <c r="O390" i="1"/>
  <c r="M390" i="1"/>
  <c r="O389" i="1"/>
  <c r="M389" i="1"/>
  <c r="O388" i="1"/>
  <c r="M388" i="1"/>
  <c r="O387" i="1"/>
  <c r="M387" i="1"/>
  <c r="O386" i="1"/>
  <c r="M386" i="1"/>
  <c r="O385" i="1"/>
  <c r="M385" i="1"/>
  <c r="O384" i="1"/>
  <c r="M384" i="1"/>
  <c r="O383" i="1"/>
  <c r="M383" i="1"/>
  <c r="O382" i="1"/>
  <c r="M382" i="1"/>
  <c r="O381" i="1"/>
  <c r="M381" i="1"/>
  <c r="O380" i="1"/>
  <c r="M380" i="1"/>
  <c r="O379" i="1"/>
  <c r="M379" i="1"/>
  <c r="O378" i="1"/>
  <c r="M378" i="1"/>
  <c r="O377" i="1"/>
  <c r="M377" i="1"/>
  <c r="O376" i="1"/>
  <c r="M376" i="1"/>
  <c r="O375" i="1"/>
  <c r="M375" i="1"/>
  <c r="O374" i="1"/>
  <c r="M374" i="1"/>
  <c r="O373" i="1"/>
  <c r="M373" i="1"/>
  <c r="O372" i="1"/>
  <c r="M372" i="1"/>
  <c r="O371" i="1"/>
  <c r="M371" i="1"/>
  <c r="O370" i="1"/>
  <c r="M370" i="1"/>
  <c r="O369" i="1"/>
  <c r="M369" i="1"/>
  <c r="O368" i="1"/>
  <c r="M368" i="1"/>
  <c r="O367" i="1"/>
  <c r="M367" i="1"/>
  <c r="O366" i="1"/>
  <c r="M366" i="1"/>
  <c r="O365" i="1"/>
  <c r="M365" i="1"/>
  <c r="O364" i="1"/>
  <c r="M364" i="1"/>
  <c r="O363" i="1"/>
  <c r="M363" i="1"/>
  <c r="O362" i="1"/>
  <c r="M362" i="1"/>
  <c r="O361" i="1"/>
  <c r="M361" i="1"/>
  <c r="O360" i="1"/>
  <c r="M360" i="1"/>
  <c r="O359" i="1"/>
  <c r="M359" i="1"/>
  <c r="O358" i="1"/>
  <c r="M358" i="1"/>
  <c r="O357" i="1"/>
  <c r="M357" i="1"/>
  <c r="O356" i="1"/>
  <c r="M356" i="1"/>
  <c r="O355" i="1"/>
  <c r="M355" i="1"/>
  <c r="O354" i="1"/>
  <c r="M354" i="1"/>
  <c r="O353" i="1"/>
  <c r="M353" i="1"/>
  <c r="O352" i="1"/>
  <c r="M352" i="1"/>
  <c r="O351" i="1"/>
  <c r="M351" i="1"/>
  <c r="O350" i="1"/>
  <c r="M350" i="1"/>
  <c r="O349" i="1"/>
  <c r="M349" i="1"/>
  <c r="O348" i="1"/>
  <c r="M348" i="1"/>
  <c r="O347" i="1"/>
  <c r="M347" i="1"/>
  <c r="O346" i="1"/>
  <c r="M346" i="1"/>
  <c r="O345" i="1"/>
  <c r="M345" i="1"/>
  <c r="O344" i="1"/>
  <c r="M344" i="1"/>
  <c r="O343" i="1"/>
  <c r="M343" i="1"/>
  <c r="O342" i="1"/>
  <c r="M342" i="1"/>
  <c r="O341" i="1"/>
  <c r="M341" i="1"/>
  <c r="O340" i="1"/>
  <c r="M340" i="1"/>
  <c r="O339" i="1"/>
  <c r="M339" i="1"/>
  <c r="O338" i="1"/>
  <c r="M338" i="1"/>
  <c r="O337" i="1"/>
  <c r="M337" i="1"/>
  <c r="O336" i="1"/>
  <c r="M336" i="1"/>
  <c r="O335" i="1"/>
  <c r="M335" i="1"/>
  <c r="O334" i="1"/>
  <c r="M334" i="1"/>
  <c r="O333" i="1"/>
  <c r="M333" i="1"/>
  <c r="O332" i="1"/>
  <c r="M332" i="1"/>
  <c r="O331" i="1"/>
  <c r="M331" i="1"/>
  <c r="O330" i="1"/>
  <c r="M330" i="1"/>
  <c r="O329" i="1"/>
  <c r="M329" i="1"/>
  <c r="O328" i="1"/>
  <c r="M328" i="1"/>
  <c r="O327" i="1"/>
  <c r="M327" i="1"/>
  <c r="O326" i="1"/>
  <c r="M326" i="1"/>
  <c r="O325" i="1"/>
  <c r="M325" i="1"/>
  <c r="O324" i="1"/>
  <c r="M324" i="1"/>
  <c r="O323" i="1"/>
  <c r="M323" i="1"/>
  <c r="O322" i="1"/>
  <c r="M322" i="1"/>
  <c r="O321" i="1"/>
  <c r="M321" i="1"/>
  <c r="O320" i="1"/>
  <c r="M320" i="1"/>
  <c r="O319" i="1"/>
  <c r="M319" i="1"/>
  <c r="O318" i="1"/>
  <c r="M318" i="1"/>
  <c r="O317" i="1"/>
  <c r="M317" i="1"/>
  <c r="O316" i="1"/>
  <c r="M316" i="1"/>
  <c r="O315" i="1"/>
  <c r="M315" i="1"/>
  <c r="O314" i="1"/>
  <c r="M314" i="1"/>
  <c r="O313" i="1"/>
  <c r="M313" i="1"/>
  <c r="O312" i="1"/>
  <c r="M312" i="1"/>
  <c r="O311" i="1"/>
  <c r="M311" i="1"/>
  <c r="O310" i="1"/>
  <c r="M310" i="1"/>
  <c r="O309" i="1"/>
  <c r="M309" i="1"/>
  <c r="O308" i="1"/>
  <c r="M308" i="1"/>
  <c r="O307" i="1"/>
  <c r="M307" i="1"/>
  <c r="O306" i="1"/>
  <c r="M306" i="1"/>
  <c r="O305" i="1"/>
  <c r="M305" i="1"/>
  <c r="O304" i="1"/>
  <c r="M304" i="1"/>
  <c r="O303" i="1"/>
  <c r="M303" i="1"/>
  <c r="O302" i="1"/>
  <c r="M302" i="1"/>
  <c r="O301" i="1"/>
  <c r="M301" i="1"/>
  <c r="O300" i="1"/>
  <c r="M300" i="1"/>
  <c r="O299" i="1"/>
  <c r="M299" i="1"/>
  <c r="O298" i="1"/>
  <c r="M298" i="1"/>
  <c r="O297" i="1"/>
  <c r="M297" i="1"/>
  <c r="O296" i="1"/>
  <c r="M296" i="1"/>
  <c r="O295" i="1"/>
  <c r="M295" i="1"/>
  <c r="O294" i="1"/>
  <c r="M294" i="1"/>
  <c r="O293" i="1"/>
  <c r="M293" i="1"/>
  <c r="O292" i="1"/>
  <c r="M292" i="1"/>
  <c r="O291" i="1"/>
  <c r="M291" i="1"/>
  <c r="O290" i="1"/>
  <c r="M290" i="1"/>
  <c r="O289" i="1"/>
  <c r="M289" i="1"/>
  <c r="O288" i="1"/>
  <c r="M288" i="1"/>
  <c r="O287" i="1"/>
  <c r="M287" i="1"/>
  <c r="O286" i="1"/>
  <c r="M286" i="1"/>
  <c r="O285" i="1"/>
  <c r="M285" i="1"/>
  <c r="O284" i="1"/>
  <c r="M284" i="1"/>
  <c r="O283" i="1"/>
  <c r="M283" i="1"/>
  <c r="O282" i="1"/>
  <c r="M282" i="1"/>
  <c r="O281" i="1"/>
  <c r="M281" i="1"/>
  <c r="O280" i="1"/>
  <c r="M280" i="1"/>
  <c r="O279" i="1"/>
  <c r="M279" i="1"/>
  <c r="O278" i="1"/>
  <c r="M278" i="1"/>
  <c r="O277" i="1"/>
  <c r="M277" i="1"/>
  <c r="O276" i="1"/>
  <c r="M276" i="1"/>
  <c r="O275" i="1"/>
  <c r="M275" i="1"/>
  <c r="O274" i="1"/>
  <c r="M274" i="1"/>
  <c r="O273" i="1"/>
  <c r="M273" i="1"/>
  <c r="O272" i="1"/>
  <c r="M272" i="1"/>
  <c r="O271" i="1"/>
  <c r="M271" i="1"/>
  <c r="O270" i="1"/>
  <c r="M270" i="1"/>
  <c r="O269" i="1"/>
  <c r="M269" i="1"/>
  <c r="O268" i="1"/>
  <c r="M268" i="1"/>
  <c r="O267" i="1"/>
  <c r="M267" i="1"/>
  <c r="O266" i="1"/>
  <c r="M266" i="1"/>
  <c r="O265" i="1"/>
  <c r="M265" i="1"/>
  <c r="O264" i="1"/>
  <c r="M264" i="1"/>
  <c r="O263" i="1"/>
  <c r="M263" i="1"/>
  <c r="O262" i="1"/>
  <c r="M262" i="1"/>
  <c r="O261" i="1"/>
  <c r="M261" i="1"/>
  <c r="O260" i="1"/>
  <c r="M260" i="1"/>
  <c r="O259" i="1"/>
  <c r="M259" i="1"/>
  <c r="O258" i="1"/>
  <c r="M258" i="1"/>
  <c r="O257" i="1"/>
  <c r="M257" i="1"/>
  <c r="O256" i="1"/>
  <c r="M256" i="1"/>
  <c r="O255" i="1"/>
  <c r="M255" i="1"/>
  <c r="O254" i="1"/>
  <c r="M254" i="1"/>
  <c r="O253" i="1"/>
  <c r="M253" i="1"/>
  <c r="O252" i="1"/>
  <c r="M252" i="1"/>
  <c r="O251" i="1"/>
  <c r="M251" i="1"/>
  <c r="O250" i="1"/>
  <c r="M250" i="1"/>
  <c r="O249" i="1"/>
  <c r="M249" i="1"/>
  <c r="O248" i="1"/>
  <c r="M248" i="1"/>
  <c r="O247" i="1"/>
  <c r="M247" i="1"/>
  <c r="O246" i="1"/>
  <c r="M246" i="1"/>
  <c r="O245" i="1"/>
  <c r="M245" i="1"/>
  <c r="O244" i="1"/>
  <c r="M244" i="1"/>
  <c r="O243" i="1"/>
  <c r="M243" i="1"/>
  <c r="O242" i="1"/>
  <c r="M242" i="1"/>
  <c r="O241" i="1"/>
  <c r="M241" i="1"/>
  <c r="O240" i="1"/>
  <c r="M240" i="1"/>
  <c r="O239" i="1"/>
  <c r="M239" i="1"/>
  <c r="O238" i="1"/>
  <c r="M238" i="1"/>
  <c r="O237" i="1"/>
  <c r="M237" i="1"/>
  <c r="O236" i="1"/>
  <c r="M236" i="1"/>
  <c r="O235" i="1"/>
  <c r="M235" i="1"/>
  <c r="O234" i="1"/>
  <c r="M234" i="1"/>
  <c r="O233" i="1"/>
  <c r="M233" i="1"/>
  <c r="O232" i="1"/>
  <c r="M232" i="1"/>
  <c r="O231" i="1"/>
  <c r="M231" i="1"/>
  <c r="O230" i="1"/>
  <c r="M230" i="1"/>
  <c r="O229" i="1"/>
  <c r="M229" i="1"/>
  <c r="O228" i="1"/>
  <c r="M228" i="1"/>
  <c r="O227" i="1"/>
  <c r="M227" i="1"/>
  <c r="O226" i="1"/>
  <c r="M226" i="1"/>
  <c r="O225" i="1"/>
  <c r="M225" i="1"/>
  <c r="O224" i="1"/>
  <c r="M224" i="1"/>
  <c r="O223" i="1"/>
  <c r="M223" i="1"/>
  <c r="O222" i="1"/>
  <c r="M222" i="1"/>
  <c r="O221" i="1"/>
  <c r="M221" i="1"/>
  <c r="O220" i="1"/>
  <c r="M220" i="1"/>
  <c r="O219" i="1"/>
  <c r="M219" i="1"/>
  <c r="O218" i="1"/>
  <c r="M218" i="1"/>
  <c r="O217" i="1"/>
  <c r="M217" i="1"/>
  <c r="O216" i="1"/>
  <c r="M216" i="1"/>
  <c r="O215" i="1"/>
  <c r="M215" i="1"/>
  <c r="O214" i="1"/>
  <c r="M214" i="1"/>
  <c r="O213" i="1"/>
  <c r="M213" i="1"/>
  <c r="O212" i="1"/>
  <c r="M212" i="1"/>
  <c r="O211" i="1"/>
  <c r="M211" i="1"/>
  <c r="O210" i="1"/>
  <c r="M210" i="1"/>
  <c r="O209" i="1"/>
  <c r="M209" i="1"/>
  <c r="O208" i="1"/>
  <c r="M208" i="1"/>
  <c r="O207" i="1"/>
  <c r="M207" i="1"/>
  <c r="O206" i="1"/>
  <c r="M206" i="1"/>
  <c r="O205" i="1"/>
  <c r="M205" i="1"/>
  <c r="O204" i="1"/>
  <c r="M204" i="1"/>
  <c r="O203" i="1"/>
  <c r="M203" i="1"/>
  <c r="O202" i="1"/>
  <c r="M202" i="1"/>
  <c r="O201" i="1"/>
  <c r="M201" i="1"/>
  <c r="O200" i="1"/>
  <c r="M200" i="1"/>
  <c r="O199" i="1"/>
  <c r="M199" i="1"/>
  <c r="O198" i="1"/>
  <c r="M198" i="1"/>
  <c r="O197" i="1"/>
  <c r="M197" i="1"/>
  <c r="O196" i="1"/>
  <c r="M196" i="1"/>
  <c r="O195" i="1"/>
  <c r="M195" i="1"/>
  <c r="O194" i="1"/>
  <c r="M194" i="1"/>
  <c r="O193" i="1"/>
  <c r="M193" i="1"/>
  <c r="O192" i="1"/>
  <c r="M192" i="1"/>
  <c r="O191" i="1"/>
  <c r="M191" i="1"/>
  <c r="O190" i="1"/>
  <c r="M190" i="1"/>
  <c r="O189" i="1"/>
  <c r="M189" i="1"/>
  <c r="O188" i="1"/>
  <c r="M188" i="1"/>
  <c r="O187" i="1"/>
  <c r="M187" i="1"/>
  <c r="O186" i="1"/>
  <c r="M186" i="1"/>
  <c r="O185" i="1"/>
  <c r="M185" i="1"/>
  <c r="O184" i="1"/>
  <c r="M184" i="1"/>
  <c r="O183" i="1"/>
  <c r="M183" i="1"/>
  <c r="O182" i="1"/>
  <c r="M182" i="1"/>
  <c r="O181" i="1"/>
  <c r="M181" i="1"/>
  <c r="O180" i="1"/>
  <c r="M180" i="1"/>
  <c r="O179" i="1"/>
  <c r="M179" i="1"/>
  <c r="O178" i="1"/>
  <c r="M178" i="1"/>
  <c r="O177" i="1"/>
  <c r="M177" i="1"/>
  <c r="O176" i="1"/>
  <c r="M176" i="1"/>
  <c r="O175" i="1"/>
  <c r="M175" i="1"/>
  <c r="O174" i="1"/>
  <c r="M174" i="1"/>
  <c r="O173" i="1"/>
  <c r="M173" i="1"/>
  <c r="O172" i="1"/>
  <c r="M172" i="1"/>
  <c r="O171" i="1"/>
  <c r="M171" i="1"/>
  <c r="O170" i="1"/>
  <c r="M170" i="1"/>
  <c r="O169" i="1"/>
  <c r="M169" i="1"/>
  <c r="O168" i="1"/>
  <c r="M168" i="1"/>
  <c r="O167" i="1"/>
  <c r="M167" i="1"/>
  <c r="O166" i="1"/>
  <c r="M166" i="1"/>
  <c r="O165" i="1"/>
  <c r="M165" i="1"/>
  <c r="O164" i="1"/>
  <c r="M164" i="1"/>
  <c r="O163" i="1"/>
  <c r="M163" i="1"/>
  <c r="O162" i="1"/>
  <c r="M162" i="1"/>
  <c r="O161" i="1"/>
  <c r="M161" i="1"/>
  <c r="O160" i="1"/>
  <c r="M160" i="1"/>
  <c r="O159" i="1"/>
  <c r="M159" i="1"/>
  <c r="O158" i="1"/>
  <c r="M158" i="1"/>
  <c r="O157" i="1"/>
  <c r="M157" i="1"/>
  <c r="O156" i="1"/>
  <c r="M156" i="1"/>
  <c r="O155" i="1"/>
  <c r="M155" i="1"/>
  <c r="O154" i="1"/>
  <c r="M154" i="1"/>
  <c r="O153" i="1"/>
  <c r="M153" i="1"/>
  <c r="O152" i="1"/>
  <c r="M152" i="1"/>
  <c r="O151" i="1"/>
  <c r="M151" i="1"/>
  <c r="O150" i="1"/>
  <c r="M150" i="1"/>
  <c r="O149" i="1"/>
  <c r="M149" i="1"/>
  <c r="O148" i="1"/>
  <c r="M148" i="1"/>
  <c r="O147" i="1"/>
  <c r="M147" i="1"/>
  <c r="O146" i="1"/>
  <c r="M146" i="1"/>
  <c r="O145" i="1"/>
  <c r="M145" i="1"/>
  <c r="O144" i="1"/>
  <c r="M144" i="1"/>
  <c r="O143" i="1"/>
  <c r="M143" i="1"/>
  <c r="O142" i="1"/>
  <c r="M142" i="1"/>
  <c r="O141" i="1"/>
  <c r="M141" i="1"/>
  <c r="O140" i="1"/>
  <c r="M140" i="1"/>
  <c r="O139" i="1"/>
  <c r="M139" i="1"/>
  <c r="O138" i="1"/>
  <c r="M138" i="1"/>
  <c r="O137" i="1"/>
  <c r="M137" i="1"/>
  <c r="O136" i="1"/>
  <c r="M136" i="1"/>
  <c r="O135" i="1"/>
  <c r="M135" i="1"/>
  <c r="O134" i="1"/>
  <c r="M134" i="1"/>
  <c r="O133" i="1"/>
  <c r="M133" i="1"/>
  <c r="O132" i="1"/>
  <c r="M132" i="1"/>
  <c r="O131" i="1"/>
  <c r="M131" i="1"/>
  <c r="O130" i="1"/>
  <c r="M130" i="1"/>
  <c r="O129" i="1"/>
  <c r="M129" i="1"/>
  <c r="O128" i="1"/>
  <c r="M128" i="1"/>
  <c r="O127" i="1"/>
  <c r="M127" i="1"/>
  <c r="O126" i="1"/>
  <c r="M126" i="1"/>
  <c r="O125" i="1"/>
  <c r="M125" i="1"/>
  <c r="O124" i="1"/>
  <c r="M124" i="1"/>
  <c r="O123" i="1"/>
  <c r="M123" i="1"/>
  <c r="O122" i="1"/>
  <c r="M122" i="1"/>
  <c r="O121" i="1"/>
  <c r="M121" i="1"/>
  <c r="O120" i="1"/>
  <c r="M120" i="1"/>
  <c r="O119" i="1"/>
  <c r="M119" i="1"/>
  <c r="O118" i="1"/>
  <c r="M118" i="1"/>
  <c r="O117" i="1"/>
  <c r="M117" i="1"/>
  <c r="O116" i="1"/>
  <c r="M116" i="1"/>
  <c r="O115" i="1"/>
  <c r="M115" i="1"/>
  <c r="O114" i="1"/>
  <c r="M114" i="1"/>
  <c r="O113" i="1"/>
  <c r="M113" i="1"/>
  <c r="O112" i="1"/>
  <c r="M112" i="1"/>
  <c r="O111" i="1"/>
  <c r="M111" i="1"/>
  <c r="O110" i="1"/>
  <c r="M110" i="1"/>
  <c r="O109" i="1"/>
  <c r="M109" i="1"/>
  <c r="O108" i="1"/>
  <c r="M108" i="1"/>
  <c r="O107" i="1"/>
  <c r="M107" i="1"/>
  <c r="O106" i="1"/>
  <c r="M106" i="1"/>
  <c r="O105" i="1"/>
  <c r="M105" i="1"/>
  <c r="O104" i="1"/>
  <c r="M104" i="1"/>
  <c r="O103" i="1"/>
  <c r="M103" i="1"/>
  <c r="O102" i="1"/>
  <c r="M102" i="1"/>
  <c r="O101" i="1"/>
  <c r="M101" i="1"/>
  <c r="O100" i="1"/>
  <c r="M100" i="1"/>
  <c r="O99" i="1"/>
  <c r="M99" i="1"/>
  <c r="O98" i="1"/>
  <c r="M98" i="1"/>
  <c r="O97" i="1"/>
  <c r="M97" i="1"/>
  <c r="O96" i="1"/>
  <c r="M96" i="1"/>
  <c r="O95" i="1"/>
  <c r="M95" i="1"/>
  <c r="O94" i="1"/>
  <c r="M94" i="1"/>
  <c r="O93" i="1"/>
  <c r="M93" i="1"/>
  <c r="O92" i="1"/>
  <c r="M92" i="1"/>
  <c r="O91" i="1"/>
  <c r="M91" i="1"/>
  <c r="O90" i="1"/>
  <c r="M90" i="1"/>
  <c r="O89" i="1"/>
  <c r="M89" i="1"/>
  <c r="O88" i="1"/>
  <c r="M88" i="1"/>
  <c r="O87" i="1"/>
  <c r="M87" i="1"/>
  <c r="O86" i="1"/>
  <c r="M86" i="1"/>
  <c r="O85" i="1"/>
  <c r="M85" i="1"/>
  <c r="O84" i="1"/>
  <c r="M84" i="1"/>
  <c r="O83" i="1"/>
  <c r="M83" i="1"/>
  <c r="O82" i="1"/>
  <c r="M82" i="1"/>
  <c r="O81" i="1"/>
  <c r="M81" i="1"/>
  <c r="O80" i="1"/>
  <c r="M80" i="1"/>
  <c r="O79" i="1"/>
  <c r="M79" i="1"/>
  <c r="O78" i="1"/>
  <c r="M78" i="1"/>
  <c r="O77" i="1"/>
  <c r="M77" i="1"/>
  <c r="O76" i="1"/>
  <c r="M76" i="1"/>
  <c r="O75" i="1"/>
  <c r="M75" i="1"/>
  <c r="O74" i="1"/>
  <c r="M74" i="1"/>
  <c r="O73" i="1"/>
  <c r="M73" i="1"/>
  <c r="O72" i="1"/>
  <c r="M72" i="1"/>
  <c r="O71" i="1"/>
  <c r="M71" i="1"/>
  <c r="O70" i="1"/>
  <c r="M70" i="1"/>
  <c r="O69" i="1"/>
  <c r="M69" i="1"/>
  <c r="O68" i="1"/>
  <c r="M68" i="1"/>
  <c r="O67" i="1"/>
  <c r="M67" i="1"/>
  <c r="O66" i="1"/>
  <c r="M66" i="1"/>
  <c r="O65" i="1"/>
  <c r="M65" i="1"/>
  <c r="O64" i="1"/>
  <c r="M64" i="1"/>
  <c r="O63" i="1"/>
  <c r="M63" i="1"/>
  <c r="O62" i="1"/>
  <c r="M62" i="1"/>
  <c r="O61" i="1"/>
  <c r="M61" i="1"/>
  <c r="O60" i="1"/>
  <c r="M60" i="1"/>
  <c r="O59" i="1"/>
  <c r="M59" i="1"/>
  <c r="O58" i="1"/>
  <c r="M58" i="1"/>
  <c r="O57" i="1"/>
  <c r="M57" i="1"/>
  <c r="O56" i="1"/>
  <c r="M56" i="1"/>
  <c r="O55" i="1"/>
  <c r="M55" i="1"/>
  <c r="O54" i="1"/>
  <c r="M54" i="1"/>
  <c r="O53" i="1"/>
  <c r="M53" i="1"/>
  <c r="O52" i="1"/>
  <c r="M52" i="1"/>
  <c r="O51" i="1"/>
  <c r="M51" i="1"/>
  <c r="O50" i="1"/>
  <c r="M50" i="1"/>
  <c r="O49" i="1"/>
  <c r="M49" i="1"/>
  <c r="O48" i="1"/>
  <c r="M48" i="1"/>
  <c r="O47" i="1"/>
  <c r="M47" i="1"/>
  <c r="O46" i="1"/>
  <c r="M46" i="1"/>
  <c r="O45" i="1"/>
  <c r="M45" i="1"/>
  <c r="O44" i="1"/>
  <c r="M44" i="1"/>
  <c r="O43" i="1"/>
  <c r="M43" i="1"/>
  <c r="O42" i="1"/>
  <c r="M42" i="1"/>
  <c r="O41" i="1"/>
  <c r="M41" i="1"/>
  <c r="O40" i="1"/>
  <c r="M40" i="1"/>
  <c r="O39" i="1"/>
  <c r="M39" i="1"/>
  <c r="O38" i="1"/>
  <c r="M38" i="1"/>
  <c r="O37" i="1"/>
  <c r="M37" i="1"/>
  <c r="O36" i="1"/>
  <c r="M36" i="1"/>
  <c r="O35" i="1"/>
  <c r="M35" i="1"/>
  <c r="O34" i="1"/>
  <c r="M34" i="1"/>
  <c r="O33" i="1"/>
  <c r="M33" i="1"/>
  <c r="O32" i="1"/>
  <c r="M32" i="1"/>
  <c r="O31" i="1"/>
  <c r="M31" i="1"/>
  <c r="O30" i="1"/>
  <c r="M30" i="1"/>
  <c r="O29" i="1"/>
  <c r="M29" i="1"/>
  <c r="O28" i="1"/>
  <c r="M28" i="1"/>
  <c r="O27" i="1"/>
  <c r="M27" i="1"/>
  <c r="O26" i="1"/>
  <c r="M26" i="1"/>
  <c r="O25" i="1"/>
  <c r="M25" i="1"/>
  <c r="O24" i="1"/>
  <c r="M24" i="1"/>
  <c r="O23" i="1"/>
  <c r="M23" i="1"/>
  <c r="O22" i="1"/>
  <c r="M22" i="1"/>
  <c r="O21" i="1"/>
  <c r="M21" i="1"/>
  <c r="O20" i="1"/>
  <c r="M20" i="1"/>
  <c r="O19" i="1"/>
  <c r="M19" i="1"/>
  <c r="O18" i="1"/>
  <c r="M18" i="1"/>
  <c r="O17" i="1"/>
  <c r="M17" i="1"/>
  <c r="O16" i="1"/>
  <c r="M16" i="1"/>
  <c r="O15" i="1"/>
  <c r="M15" i="1"/>
  <c r="O14" i="1"/>
  <c r="M14" i="1"/>
  <c r="O13" i="1"/>
  <c r="M13" i="1"/>
  <c r="O12" i="1"/>
  <c r="M12" i="1"/>
  <c r="O11" i="1"/>
  <c r="M11" i="1"/>
  <c r="O10" i="1"/>
  <c r="M10" i="1"/>
  <c r="O9" i="1"/>
  <c r="M9" i="1"/>
  <c r="O8" i="1"/>
  <c r="M8" i="1"/>
  <c r="O7" i="1"/>
  <c r="M7" i="1"/>
  <c r="O6" i="1"/>
  <c r="M6" i="1"/>
  <c r="O5" i="1"/>
  <c r="M5" i="1"/>
  <c r="O4" i="1"/>
  <c r="M4" i="1"/>
  <c r="O3" i="1"/>
  <c r="M3" i="1"/>
  <c r="O2" i="1"/>
  <c r="M2" i="1"/>
  <c r="N515" i="2"/>
  <c r="M515" i="2"/>
  <c r="L515" i="2"/>
  <c r="N514" i="2"/>
  <c r="M514" i="2"/>
  <c r="L514" i="2"/>
  <c r="N513" i="2"/>
  <c r="M513" i="2"/>
  <c r="L513" i="2"/>
  <c r="N512" i="2"/>
  <c r="M512" i="2"/>
  <c r="L512" i="2"/>
  <c r="N511" i="2"/>
  <c r="M511" i="2"/>
  <c r="L511" i="2"/>
  <c r="N510" i="2"/>
  <c r="M510" i="2"/>
  <c r="L510" i="2"/>
  <c r="N509" i="2"/>
  <c r="M509" i="2"/>
  <c r="L509" i="2"/>
  <c r="N508" i="2"/>
  <c r="M508" i="2"/>
  <c r="L508" i="2"/>
  <c r="N507" i="2"/>
  <c r="M507" i="2"/>
  <c r="L507" i="2"/>
  <c r="N506" i="2"/>
  <c r="M506" i="2"/>
  <c r="L506" i="2"/>
  <c r="N505" i="2"/>
  <c r="M505" i="2"/>
  <c r="L505" i="2"/>
  <c r="N504" i="2"/>
  <c r="M504" i="2"/>
  <c r="L504" i="2"/>
  <c r="N503" i="2"/>
  <c r="M503" i="2"/>
  <c r="L503" i="2"/>
  <c r="N502" i="2"/>
  <c r="M502" i="2"/>
  <c r="L502" i="2"/>
  <c r="N501" i="2"/>
  <c r="M501" i="2"/>
  <c r="L501" i="2"/>
  <c r="N500" i="2"/>
  <c r="M500" i="2"/>
  <c r="L500" i="2"/>
  <c r="N499" i="2"/>
  <c r="M499" i="2"/>
  <c r="L499" i="2"/>
  <c r="N498" i="2"/>
  <c r="M498" i="2"/>
  <c r="L498" i="2"/>
  <c r="N497" i="2"/>
  <c r="M497" i="2"/>
  <c r="L497" i="2"/>
  <c r="N496" i="2"/>
  <c r="M496" i="2"/>
  <c r="L496" i="2"/>
  <c r="N495" i="2"/>
  <c r="M495" i="2"/>
  <c r="L495" i="2"/>
  <c r="N494" i="2"/>
  <c r="M494" i="2"/>
  <c r="L494" i="2"/>
  <c r="N493" i="2"/>
  <c r="M493" i="2"/>
  <c r="L493" i="2"/>
  <c r="N492" i="2"/>
  <c r="M492" i="2"/>
  <c r="L492" i="2"/>
  <c r="N491" i="2"/>
  <c r="M491" i="2"/>
  <c r="L491" i="2"/>
  <c r="N490" i="2"/>
  <c r="M490" i="2"/>
  <c r="L490" i="2"/>
  <c r="N489" i="2"/>
  <c r="M489" i="2"/>
  <c r="L489" i="2"/>
  <c r="N488" i="2"/>
  <c r="M488" i="2"/>
  <c r="L488" i="2"/>
  <c r="N487" i="2"/>
  <c r="M487" i="2"/>
  <c r="L487" i="2"/>
  <c r="N486" i="2"/>
  <c r="M486" i="2"/>
  <c r="L486" i="2"/>
  <c r="N485" i="2"/>
  <c r="M485" i="2"/>
  <c r="L485" i="2"/>
  <c r="N484" i="2"/>
  <c r="M484" i="2"/>
  <c r="L484" i="2"/>
  <c r="N483" i="2"/>
  <c r="M483" i="2"/>
  <c r="L483" i="2"/>
  <c r="N482" i="2"/>
  <c r="M482" i="2"/>
  <c r="L482" i="2"/>
  <c r="N481" i="2"/>
  <c r="M481" i="2"/>
  <c r="L481" i="2"/>
  <c r="N480" i="2"/>
  <c r="M480" i="2"/>
  <c r="L480" i="2"/>
  <c r="N479" i="2"/>
  <c r="M479" i="2"/>
  <c r="L479" i="2"/>
  <c r="N478" i="2"/>
  <c r="M478" i="2"/>
  <c r="L478" i="2"/>
  <c r="N477" i="2"/>
  <c r="M477" i="2"/>
  <c r="L477" i="2"/>
  <c r="N476" i="2"/>
  <c r="M476" i="2"/>
  <c r="L476" i="2"/>
  <c r="N475" i="2"/>
  <c r="M475" i="2"/>
  <c r="L475" i="2"/>
  <c r="N474" i="2"/>
  <c r="M474" i="2"/>
  <c r="L474" i="2"/>
  <c r="N473" i="2"/>
  <c r="M473" i="2"/>
  <c r="L473" i="2"/>
  <c r="N472" i="2"/>
  <c r="M472" i="2"/>
  <c r="L472" i="2"/>
  <c r="N471" i="2"/>
  <c r="M471" i="2"/>
  <c r="L471" i="2"/>
  <c r="N470" i="2"/>
  <c r="M470" i="2"/>
  <c r="L470" i="2"/>
  <c r="N469" i="2"/>
  <c r="M469" i="2"/>
  <c r="L469" i="2"/>
  <c r="N468" i="2"/>
  <c r="M468" i="2"/>
  <c r="L468" i="2"/>
  <c r="N467" i="2"/>
  <c r="M467" i="2"/>
  <c r="L467" i="2"/>
  <c r="N466" i="2"/>
  <c r="M466" i="2"/>
  <c r="L466" i="2"/>
  <c r="N465" i="2"/>
  <c r="M465" i="2"/>
  <c r="L465" i="2"/>
  <c r="N464" i="2"/>
  <c r="M464" i="2"/>
  <c r="L464" i="2"/>
  <c r="N463" i="2"/>
  <c r="M463" i="2"/>
  <c r="L463" i="2"/>
  <c r="N462" i="2"/>
  <c r="M462" i="2"/>
  <c r="L462" i="2"/>
  <c r="N461" i="2"/>
  <c r="M461" i="2"/>
  <c r="L461" i="2"/>
  <c r="N460" i="2"/>
  <c r="M460" i="2"/>
  <c r="L460" i="2"/>
  <c r="N459" i="2"/>
  <c r="M459" i="2"/>
  <c r="L459" i="2"/>
  <c r="N458" i="2"/>
  <c r="M458" i="2"/>
  <c r="L458" i="2"/>
  <c r="N457" i="2"/>
  <c r="M457" i="2"/>
  <c r="L457" i="2"/>
  <c r="N456" i="2"/>
  <c r="M456" i="2"/>
  <c r="L456" i="2"/>
  <c r="N455" i="2"/>
  <c r="M455" i="2"/>
  <c r="L455" i="2"/>
  <c r="N454" i="2"/>
  <c r="M454" i="2"/>
  <c r="L454" i="2"/>
  <c r="N453" i="2"/>
  <c r="M453" i="2"/>
  <c r="L453" i="2"/>
  <c r="N452" i="2"/>
  <c r="M452" i="2"/>
  <c r="L452" i="2"/>
  <c r="N451" i="2"/>
  <c r="M451" i="2"/>
  <c r="L451" i="2"/>
  <c r="N450" i="2"/>
  <c r="M450" i="2"/>
  <c r="L450" i="2"/>
  <c r="N449" i="2"/>
  <c r="M449" i="2"/>
  <c r="L449" i="2"/>
  <c r="N448" i="2"/>
  <c r="M448" i="2"/>
  <c r="L448" i="2"/>
  <c r="N447" i="2"/>
  <c r="M447" i="2"/>
  <c r="L447" i="2"/>
  <c r="N446" i="2"/>
  <c r="M446" i="2"/>
  <c r="L446" i="2"/>
  <c r="N445" i="2"/>
  <c r="M445" i="2"/>
  <c r="L445" i="2"/>
  <c r="N444" i="2"/>
  <c r="M444" i="2"/>
  <c r="L444" i="2"/>
  <c r="N443" i="2"/>
  <c r="M443" i="2"/>
  <c r="L443" i="2"/>
  <c r="N442" i="2"/>
  <c r="M442" i="2"/>
  <c r="L442" i="2"/>
  <c r="N441" i="2"/>
  <c r="M441" i="2"/>
  <c r="L441" i="2"/>
  <c r="N440" i="2"/>
  <c r="M440" i="2"/>
  <c r="L440" i="2"/>
  <c r="N439" i="2"/>
  <c r="M439" i="2"/>
  <c r="L439" i="2"/>
  <c r="N438" i="2"/>
  <c r="M438" i="2"/>
  <c r="L438" i="2"/>
  <c r="N437" i="2"/>
  <c r="M437" i="2"/>
  <c r="L437" i="2"/>
  <c r="N436" i="2"/>
  <c r="M436" i="2"/>
  <c r="L436" i="2"/>
  <c r="N435" i="2"/>
  <c r="M435" i="2"/>
  <c r="L435" i="2"/>
  <c r="N434" i="2"/>
  <c r="M434" i="2"/>
  <c r="L434" i="2"/>
  <c r="N433" i="2"/>
  <c r="M433" i="2"/>
  <c r="L433" i="2"/>
  <c r="N432" i="2"/>
  <c r="M432" i="2"/>
  <c r="L432" i="2"/>
  <c r="N431" i="2"/>
  <c r="M431" i="2"/>
  <c r="L431" i="2"/>
  <c r="N430" i="2"/>
  <c r="M430" i="2"/>
  <c r="L430" i="2"/>
  <c r="N429" i="2"/>
  <c r="M429" i="2"/>
  <c r="L429" i="2"/>
  <c r="N428" i="2"/>
  <c r="M428" i="2"/>
  <c r="L428" i="2"/>
  <c r="N427" i="2"/>
  <c r="M427" i="2"/>
  <c r="L427" i="2"/>
  <c r="N426" i="2"/>
  <c r="M426" i="2"/>
  <c r="L426" i="2"/>
  <c r="N425" i="2"/>
  <c r="M425" i="2"/>
  <c r="L425" i="2"/>
  <c r="N424" i="2"/>
  <c r="M424" i="2"/>
  <c r="L424" i="2"/>
  <c r="N423" i="2"/>
  <c r="M423" i="2"/>
  <c r="L423" i="2"/>
  <c r="N422" i="2"/>
  <c r="M422" i="2"/>
  <c r="L422" i="2"/>
  <c r="N421" i="2"/>
  <c r="M421" i="2"/>
  <c r="L421" i="2"/>
  <c r="N420" i="2"/>
  <c r="M420" i="2"/>
  <c r="L420" i="2"/>
  <c r="N419" i="2"/>
  <c r="M419" i="2"/>
  <c r="L419" i="2"/>
  <c r="N418" i="2"/>
  <c r="M418" i="2"/>
  <c r="L418" i="2"/>
  <c r="N417" i="2"/>
  <c r="M417" i="2"/>
  <c r="L417" i="2"/>
  <c r="N416" i="2"/>
  <c r="M416" i="2"/>
  <c r="L416" i="2"/>
  <c r="N415" i="2"/>
  <c r="M415" i="2"/>
  <c r="L415" i="2"/>
  <c r="N414" i="2"/>
  <c r="M414" i="2"/>
  <c r="L414" i="2"/>
  <c r="N413" i="2"/>
  <c r="M413" i="2"/>
  <c r="L413" i="2"/>
  <c r="N412" i="2"/>
  <c r="M412" i="2"/>
  <c r="L412" i="2"/>
  <c r="N411" i="2"/>
  <c r="M411" i="2"/>
  <c r="L411" i="2"/>
  <c r="N410" i="2"/>
  <c r="M410" i="2"/>
  <c r="L410" i="2"/>
  <c r="N409" i="2"/>
  <c r="M409" i="2"/>
  <c r="L409" i="2"/>
  <c r="N408" i="2"/>
  <c r="M408" i="2"/>
  <c r="L408" i="2"/>
  <c r="N407" i="2"/>
  <c r="M407" i="2"/>
  <c r="L407" i="2"/>
  <c r="N406" i="2"/>
  <c r="M406" i="2"/>
  <c r="L406" i="2"/>
  <c r="N405" i="2"/>
  <c r="M405" i="2"/>
  <c r="L405" i="2"/>
  <c r="N404" i="2"/>
  <c r="M404" i="2"/>
  <c r="L404" i="2"/>
  <c r="N403" i="2"/>
  <c r="M403" i="2"/>
  <c r="L403" i="2"/>
  <c r="N402" i="2"/>
  <c r="M402" i="2"/>
  <c r="L402" i="2"/>
  <c r="N401" i="2"/>
  <c r="M401" i="2"/>
  <c r="L401" i="2"/>
  <c r="N400" i="2"/>
  <c r="M400" i="2"/>
  <c r="L400" i="2"/>
  <c r="N399" i="2"/>
  <c r="M399" i="2"/>
  <c r="L399" i="2"/>
  <c r="N398" i="2"/>
  <c r="M398" i="2"/>
  <c r="L398" i="2"/>
  <c r="N397" i="2"/>
  <c r="M397" i="2"/>
  <c r="L397" i="2"/>
  <c r="N396" i="2"/>
  <c r="M396" i="2"/>
  <c r="L396" i="2"/>
  <c r="N395" i="2"/>
  <c r="M395" i="2"/>
  <c r="L395" i="2"/>
  <c r="N394" i="2"/>
  <c r="M394" i="2"/>
  <c r="L394" i="2"/>
  <c r="N393" i="2"/>
  <c r="M393" i="2"/>
  <c r="L393" i="2"/>
  <c r="N392" i="2"/>
  <c r="M392" i="2"/>
  <c r="L392" i="2"/>
  <c r="N391" i="2"/>
  <c r="M391" i="2"/>
  <c r="L391" i="2"/>
  <c r="N390" i="2"/>
  <c r="M390" i="2"/>
  <c r="L390" i="2"/>
  <c r="N389" i="2"/>
  <c r="M389" i="2"/>
  <c r="L389" i="2"/>
  <c r="N388" i="2"/>
  <c r="M388" i="2"/>
  <c r="L388" i="2"/>
  <c r="N387" i="2"/>
  <c r="M387" i="2"/>
  <c r="L387" i="2"/>
  <c r="N386" i="2"/>
  <c r="M386" i="2"/>
  <c r="L386" i="2"/>
  <c r="N385" i="2"/>
  <c r="M385" i="2"/>
  <c r="L385" i="2"/>
  <c r="N384" i="2"/>
  <c r="M384" i="2"/>
  <c r="L384" i="2"/>
  <c r="N383" i="2"/>
  <c r="M383" i="2"/>
  <c r="L383" i="2"/>
  <c r="N382" i="2"/>
  <c r="M382" i="2"/>
  <c r="L382" i="2"/>
  <c r="N381" i="2"/>
  <c r="M381" i="2"/>
  <c r="L381" i="2"/>
  <c r="N380" i="2"/>
  <c r="M380" i="2"/>
  <c r="L380" i="2"/>
  <c r="N379" i="2"/>
  <c r="M379" i="2"/>
  <c r="L379" i="2"/>
  <c r="N378" i="2"/>
  <c r="M378" i="2"/>
  <c r="L378" i="2"/>
  <c r="N377" i="2"/>
  <c r="M377" i="2"/>
  <c r="L377" i="2"/>
  <c r="N376" i="2"/>
  <c r="M376" i="2"/>
  <c r="L376" i="2"/>
  <c r="N375" i="2"/>
  <c r="M375" i="2"/>
  <c r="L375" i="2"/>
  <c r="N374" i="2"/>
  <c r="M374" i="2"/>
  <c r="L374" i="2"/>
  <c r="N373" i="2"/>
  <c r="M373" i="2"/>
  <c r="L373" i="2"/>
  <c r="N372" i="2"/>
  <c r="M372" i="2"/>
  <c r="L372" i="2"/>
  <c r="N371" i="2"/>
  <c r="M371" i="2"/>
  <c r="L371" i="2"/>
  <c r="N370" i="2"/>
  <c r="M370" i="2"/>
  <c r="L370" i="2"/>
  <c r="N369" i="2"/>
  <c r="M369" i="2"/>
  <c r="L369" i="2"/>
  <c r="N368" i="2"/>
  <c r="M368" i="2"/>
  <c r="L368" i="2"/>
  <c r="N367" i="2"/>
  <c r="M367" i="2"/>
  <c r="L367" i="2"/>
  <c r="N366" i="2"/>
  <c r="M366" i="2"/>
  <c r="L366" i="2"/>
  <c r="N365" i="2"/>
  <c r="M365" i="2"/>
  <c r="L365" i="2"/>
  <c r="N364" i="2"/>
  <c r="M364" i="2"/>
  <c r="L364" i="2"/>
  <c r="N363" i="2"/>
  <c r="M363" i="2"/>
  <c r="L363" i="2"/>
  <c r="N362" i="2"/>
  <c r="M362" i="2"/>
  <c r="L362" i="2"/>
  <c r="N361" i="2"/>
  <c r="M361" i="2"/>
  <c r="L361" i="2"/>
  <c r="N360" i="2"/>
  <c r="M360" i="2"/>
  <c r="L360" i="2"/>
  <c r="N359" i="2"/>
  <c r="M359" i="2"/>
  <c r="L359" i="2"/>
  <c r="N358" i="2"/>
  <c r="M358" i="2"/>
  <c r="L358" i="2"/>
  <c r="N357" i="2"/>
  <c r="M357" i="2"/>
  <c r="L357" i="2"/>
  <c r="N356" i="2"/>
  <c r="M356" i="2"/>
  <c r="L356" i="2"/>
  <c r="N355" i="2"/>
  <c r="M355" i="2"/>
  <c r="L355" i="2"/>
  <c r="N354" i="2"/>
  <c r="M354" i="2"/>
  <c r="L354" i="2"/>
  <c r="N353" i="2"/>
  <c r="M353" i="2"/>
  <c r="L353" i="2"/>
  <c r="N352" i="2"/>
  <c r="M352" i="2"/>
  <c r="L352" i="2"/>
  <c r="N351" i="2"/>
  <c r="M351" i="2"/>
  <c r="L351" i="2"/>
  <c r="N350" i="2"/>
  <c r="M350" i="2"/>
  <c r="L350" i="2"/>
  <c r="N349" i="2"/>
  <c r="M349" i="2"/>
  <c r="L349" i="2"/>
  <c r="N348" i="2"/>
  <c r="M348" i="2"/>
  <c r="L348" i="2"/>
  <c r="N347" i="2"/>
  <c r="M347" i="2"/>
  <c r="L347" i="2"/>
  <c r="N346" i="2"/>
  <c r="M346" i="2"/>
  <c r="L346" i="2"/>
  <c r="N345" i="2"/>
  <c r="M345" i="2"/>
  <c r="L345" i="2"/>
  <c r="N344" i="2"/>
  <c r="M344" i="2"/>
  <c r="L344" i="2"/>
  <c r="N343" i="2"/>
  <c r="M343" i="2"/>
  <c r="L343" i="2"/>
  <c r="N342" i="2"/>
  <c r="M342" i="2"/>
  <c r="L342" i="2"/>
  <c r="N341" i="2"/>
  <c r="M341" i="2"/>
  <c r="L341" i="2"/>
  <c r="N340" i="2"/>
  <c r="M340" i="2"/>
  <c r="L340" i="2"/>
  <c r="N339" i="2"/>
  <c r="M339" i="2"/>
  <c r="L339" i="2"/>
  <c r="N338" i="2"/>
  <c r="M338" i="2"/>
  <c r="L338" i="2"/>
  <c r="N337" i="2"/>
  <c r="M337" i="2"/>
  <c r="L337" i="2"/>
  <c r="N336" i="2"/>
  <c r="M336" i="2"/>
  <c r="L336" i="2"/>
  <c r="N335" i="2"/>
  <c r="M335" i="2"/>
  <c r="L335" i="2"/>
  <c r="N334" i="2"/>
  <c r="M334" i="2"/>
  <c r="L334" i="2"/>
  <c r="N333" i="2"/>
  <c r="M333" i="2"/>
  <c r="L333" i="2"/>
  <c r="N332" i="2"/>
  <c r="M332" i="2"/>
  <c r="L332" i="2"/>
  <c r="N331" i="2"/>
  <c r="M331" i="2"/>
  <c r="L331" i="2"/>
  <c r="N330" i="2"/>
  <c r="M330" i="2"/>
  <c r="L330" i="2"/>
  <c r="N329" i="2"/>
  <c r="M329" i="2"/>
  <c r="L329" i="2"/>
  <c r="N328" i="2"/>
  <c r="M328" i="2"/>
  <c r="L328" i="2"/>
  <c r="N327" i="2"/>
  <c r="M327" i="2"/>
  <c r="L327" i="2"/>
  <c r="N326" i="2"/>
  <c r="M326" i="2"/>
  <c r="L326" i="2"/>
  <c r="N325" i="2"/>
  <c r="M325" i="2"/>
  <c r="L325" i="2"/>
  <c r="N324" i="2"/>
  <c r="M324" i="2"/>
  <c r="L324" i="2"/>
  <c r="N323" i="2"/>
  <c r="M323" i="2"/>
  <c r="L323" i="2"/>
  <c r="N322" i="2"/>
  <c r="M322" i="2"/>
  <c r="L322" i="2"/>
  <c r="N321" i="2"/>
  <c r="M321" i="2"/>
  <c r="L321" i="2"/>
  <c r="N320" i="2"/>
  <c r="M320" i="2"/>
  <c r="L320" i="2"/>
  <c r="N319" i="2"/>
  <c r="M319" i="2"/>
  <c r="L319" i="2"/>
  <c r="N318" i="2"/>
  <c r="M318" i="2"/>
  <c r="L318" i="2"/>
  <c r="N317" i="2"/>
  <c r="M317" i="2"/>
  <c r="L317" i="2"/>
  <c r="N316" i="2"/>
  <c r="M316" i="2"/>
  <c r="L316" i="2"/>
  <c r="N315" i="2"/>
  <c r="M315" i="2"/>
  <c r="L315" i="2"/>
  <c r="N314" i="2"/>
  <c r="M314" i="2"/>
  <c r="L314" i="2"/>
  <c r="N313" i="2"/>
  <c r="M313" i="2"/>
  <c r="L313" i="2"/>
  <c r="N312" i="2"/>
  <c r="M312" i="2"/>
  <c r="L312" i="2"/>
  <c r="N311" i="2"/>
  <c r="M311" i="2"/>
  <c r="L311" i="2"/>
  <c r="N310" i="2"/>
  <c r="M310" i="2"/>
  <c r="L310" i="2"/>
  <c r="N309" i="2"/>
  <c r="M309" i="2"/>
  <c r="L309" i="2"/>
  <c r="N308" i="2"/>
  <c r="M308" i="2"/>
  <c r="L308" i="2"/>
  <c r="N307" i="2"/>
  <c r="M307" i="2"/>
  <c r="L307" i="2"/>
  <c r="N306" i="2"/>
  <c r="M306" i="2"/>
  <c r="L306" i="2"/>
  <c r="N305" i="2"/>
  <c r="M305" i="2"/>
  <c r="L305" i="2"/>
  <c r="N304" i="2"/>
  <c r="M304" i="2"/>
  <c r="L304" i="2"/>
  <c r="N303" i="2"/>
  <c r="M303" i="2"/>
  <c r="L303" i="2"/>
  <c r="N302" i="2"/>
  <c r="M302" i="2"/>
  <c r="L302" i="2"/>
  <c r="N301" i="2"/>
  <c r="M301" i="2"/>
  <c r="L301" i="2"/>
  <c r="N300" i="2"/>
  <c r="M300" i="2"/>
  <c r="L300" i="2"/>
  <c r="N299" i="2"/>
  <c r="M299" i="2"/>
  <c r="L299" i="2"/>
  <c r="N298" i="2"/>
  <c r="M298" i="2"/>
  <c r="L298" i="2"/>
  <c r="N297" i="2"/>
  <c r="M297" i="2"/>
  <c r="L297" i="2"/>
  <c r="N296" i="2"/>
  <c r="M296" i="2"/>
  <c r="L296" i="2"/>
  <c r="N295" i="2"/>
  <c r="M295" i="2"/>
  <c r="L295" i="2"/>
  <c r="N294" i="2"/>
  <c r="M294" i="2"/>
  <c r="L294" i="2"/>
  <c r="N293" i="2"/>
  <c r="M293" i="2"/>
  <c r="L293" i="2"/>
  <c r="N292" i="2"/>
  <c r="M292" i="2"/>
  <c r="L292" i="2"/>
  <c r="N291" i="2"/>
  <c r="M291" i="2"/>
  <c r="L291" i="2"/>
  <c r="N290" i="2"/>
  <c r="M290" i="2"/>
  <c r="L290" i="2"/>
  <c r="N289" i="2"/>
  <c r="M289" i="2"/>
  <c r="L289" i="2"/>
  <c r="N288" i="2"/>
  <c r="M288" i="2"/>
  <c r="L288" i="2"/>
  <c r="N287" i="2"/>
  <c r="M287" i="2"/>
  <c r="L287" i="2"/>
  <c r="N286" i="2"/>
  <c r="M286" i="2"/>
  <c r="L286" i="2"/>
  <c r="N285" i="2"/>
  <c r="M285" i="2"/>
  <c r="L285" i="2"/>
  <c r="N284" i="2"/>
  <c r="M284" i="2"/>
  <c r="L284" i="2"/>
  <c r="N283" i="2"/>
  <c r="M283" i="2"/>
  <c r="L283" i="2"/>
  <c r="N282" i="2"/>
  <c r="M282" i="2"/>
  <c r="L282" i="2"/>
  <c r="N281" i="2"/>
  <c r="M281" i="2"/>
  <c r="L281" i="2"/>
  <c r="N280" i="2"/>
  <c r="M280" i="2"/>
  <c r="L280" i="2"/>
  <c r="N279" i="2"/>
  <c r="M279" i="2"/>
  <c r="L279" i="2"/>
  <c r="N278" i="2"/>
  <c r="M278" i="2"/>
  <c r="L278" i="2"/>
  <c r="N277" i="2"/>
  <c r="M277" i="2"/>
  <c r="L277" i="2"/>
  <c r="N276" i="2"/>
  <c r="M276" i="2"/>
  <c r="L276" i="2"/>
  <c r="N275" i="2"/>
  <c r="M275" i="2"/>
  <c r="L275" i="2"/>
  <c r="N274" i="2"/>
  <c r="M274" i="2"/>
  <c r="L274" i="2"/>
  <c r="N273" i="2"/>
  <c r="M273" i="2"/>
  <c r="L273" i="2"/>
  <c r="N272" i="2"/>
  <c r="M272" i="2"/>
  <c r="L272" i="2"/>
  <c r="N271" i="2"/>
  <c r="M271" i="2"/>
  <c r="L271" i="2"/>
  <c r="N270" i="2"/>
  <c r="M270" i="2"/>
  <c r="L270" i="2"/>
  <c r="N269" i="2"/>
  <c r="M269" i="2"/>
  <c r="L269" i="2"/>
  <c r="N268" i="2"/>
  <c r="M268" i="2"/>
  <c r="L268" i="2"/>
  <c r="N267" i="2"/>
  <c r="M267" i="2"/>
  <c r="L267" i="2"/>
  <c r="N266" i="2"/>
  <c r="M266" i="2"/>
  <c r="L266" i="2"/>
  <c r="N265" i="2"/>
  <c r="M265" i="2"/>
  <c r="L265" i="2"/>
  <c r="N264" i="2"/>
  <c r="M264" i="2"/>
  <c r="L264" i="2"/>
  <c r="N263" i="2"/>
  <c r="M263" i="2"/>
  <c r="L263" i="2"/>
  <c r="N262" i="2"/>
  <c r="M262" i="2"/>
  <c r="L262" i="2"/>
  <c r="N261" i="2"/>
  <c r="M261" i="2"/>
  <c r="L261" i="2"/>
  <c r="N260" i="2"/>
  <c r="M260" i="2"/>
  <c r="L260" i="2"/>
  <c r="N259" i="2"/>
  <c r="M259" i="2"/>
  <c r="L259" i="2"/>
  <c r="N258" i="2"/>
  <c r="M258" i="2"/>
  <c r="L258" i="2"/>
  <c r="N257" i="2"/>
  <c r="M257" i="2"/>
  <c r="L257" i="2"/>
  <c r="N256" i="2"/>
  <c r="M256" i="2"/>
  <c r="L256" i="2"/>
  <c r="N255" i="2"/>
  <c r="M255" i="2"/>
  <c r="L255" i="2"/>
  <c r="N254" i="2"/>
  <c r="M254" i="2"/>
  <c r="L254" i="2"/>
  <c r="N253" i="2"/>
  <c r="M253" i="2"/>
  <c r="L253" i="2"/>
  <c r="N252" i="2"/>
  <c r="M252" i="2"/>
  <c r="L252" i="2"/>
  <c r="N251" i="2"/>
  <c r="M251" i="2"/>
  <c r="L251" i="2"/>
  <c r="N250" i="2"/>
  <c r="M250" i="2"/>
  <c r="L250" i="2"/>
  <c r="N249" i="2"/>
  <c r="M249" i="2"/>
  <c r="L249" i="2"/>
  <c r="N248" i="2"/>
  <c r="M248" i="2"/>
  <c r="L248" i="2"/>
  <c r="N247" i="2"/>
  <c r="M247" i="2"/>
  <c r="L247" i="2"/>
  <c r="N246" i="2"/>
  <c r="M246" i="2"/>
  <c r="L246" i="2"/>
  <c r="N245" i="2"/>
  <c r="M245" i="2"/>
  <c r="L245" i="2"/>
  <c r="N244" i="2"/>
  <c r="M244" i="2"/>
  <c r="L244" i="2"/>
  <c r="N243" i="2"/>
  <c r="M243" i="2"/>
  <c r="L243" i="2"/>
  <c r="N242" i="2"/>
  <c r="M242" i="2"/>
  <c r="L242" i="2"/>
  <c r="N241" i="2"/>
  <c r="M241" i="2"/>
  <c r="L241" i="2"/>
  <c r="N240" i="2"/>
  <c r="M240" i="2"/>
  <c r="L240" i="2"/>
  <c r="N239" i="2"/>
  <c r="M239" i="2"/>
  <c r="L239" i="2"/>
  <c r="N238" i="2"/>
  <c r="M238" i="2"/>
  <c r="L238" i="2"/>
  <c r="N237" i="2"/>
  <c r="M237" i="2"/>
  <c r="L237" i="2"/>
  <c r="N236" i="2"/>
  <c r="M236" i="2"/>
  <c r="L236" i="2"/>
  <c r="N235" i="2"/>
  <c r="M235" i="2"/>
  <c r="L235" i="2"/>
  <c r="N234" i="2"/>
  <c r="M234" i="2"/>
  <c r="L234" i="2"/>
  <c r="N233" i="2"/>
  <c r="M233" i="2"/>
  <c r="L233" i="2"/>
  <c r="N232" i="2"/>
  <c r="M232" i="2"/>
  <c r="L232" i="2"/>
  <c r="N231" i="2"/>
  <c r="M231" i="2"/>
  <c r="L231" i="2"/>
  <c r="N230" i="2"/>
  <c r="M230" i="2"/>
  <c r="L230" i="2"/>
  <c r="N229" i="2"/>
  <c r="M229" i="2"/>
  <c r="L229" i="2"/>
  <c r="N228" i="2"/>
  <c r="M228" i="2"/>
  <c r="L228" i="2"/>
  <c r="N227" i="2"/>
  <c r="M227" i="2"/>
  <c r="L227" i="2"/>
  <c r="N226" i="2"/>
  <c r="M226" i="2"/>
  <c r="L226" i="2"/>
  <c r="N225" i="2"/>
  <c r="M225" i="2"/>
  <c r="L225" i="2"/>
  <c r="N224" i="2"/>
  <c r="M224" i="2"/>
  <c r="L224" i="2"/>
  <c r="N223" i="2"/>
  <c r="M223" i="2"/>
  <c r="L223" i="2"/>
  <c r="N222" i="2"/>
  <c r="M222" i="2"/>
  <c r="L222" i="2"/>
  <c r="N221" i="2"/>
  <c r="M221" i="2"/>
  <c r="L221" i="2"/>
  <c r="N220" i="2"/>
  <c r="M220" i="2"/>
  <c r="L220" i="2"/>
  <c r="N219" i="2"/>
  <c r="M219" i="2"/>
  <c r="L219" i="2"/>
  <c r="N218" i="2"/>
  <c r="M218" i="2"/>
  <c r="L218" i="2"/>
  <c r="N217" i="2"/>
  <c r="M217" i="2"/>
  <c r="L217" i="2"/>
  <c r="N216" i="2"/>
  <c r="M216" i="2"/>
  <c r="L216" i="2"/>
  <c r="N215" i="2"/>
  <c r="M215" i="2"/>
  <c r="L215" i="2"/>
  <c r="N214" i="2"/>
  <c r="M214" i="2"/>
  <c r="L214" i="2"/>
  <c r="N213" i="2"/>
  <c r="M213" i="2"/>
  <c r="L213" i="2"/>
  <c r="N212" i="2"/>
  <c r="M212" i="2"/>
  <c r="L212" i="2"/>
  <c r="N211" i="2"/>
  <c r="M211" i="2"/>
  <c r="L211" i="2"/>
  <c r="N210" i="2"/>
  <c r="M210" i="2"/>
  <c r="L210" i="2"/>
  <c r="N209" i="2"/>
  <c r="M209" i="2"/>
  <c r="L209" i="2"/>
  <c r="N208" i="2"/>
  <c r="M208" i="2"/>
  <c r="L208" i="2"/>
  <c r="N207" i="2"/>
  <c r="M207" i="2"/>
  <c r="L207" i="2"/>
  <c r="N206" i="2"/>
  <c r="M206" i="2"/>
  <c r="L206" i="2"/>
  <c r="N205" i="2"/>
  <c r="M205" i="2"/>
  <c r="L205" i="2"/>
  <c r="N204" i="2"/>
  <c r="M204" i="2"/>
  <c r="L204" i="2"/>
  <c r="N203" i="2"/>
  <c r="M203" i="2"/>
  <c r="L203" i="2"/>
  <c r="N202" i="2"/>
  <c r="M202" i="2"/>
  <c r="L202" i="2"/>
  <c r="N201" i="2"/>
  <c r="M201" i="2"/>
  <c r="L201" i="2"/>
  <c r="N200" i="2"/>
  <c r="M200" i="2"/>
  <c r="L200" i="2"/>
  <c r="N199" i="2"/>
  <c r="M199" i="2"/>
  <c r="L199" i="2"/>
  <c r="N198" i="2"/>
  <c r="M198" i="2"/>
  <c r="L198" i="2"/>
  <c r="N197" i="2"/>
  <c r="M197" i="2"/>
  <c r="L197" i="2"/>
  <c r="N196" i="2"/>
  <c r="M196" i="2"/>
  <c r="L196" i="2"/>
  <c r="N195" i="2"/>
  <c r="M195" i="2"/>
  <c r="L195" i="2"/>
  <c r="N194" i="2"/>
  <c r="M194" i="2"/>
  <c r="L194" i="2"/>
  <c r="N193" i="2"/>
  <c r="M193" i="2"/>
  <c r="L193" i="2"/>
  <c r="N192" i="2"/>
  <c r="M192" i="2"/>
  <c r="L192" i="2"/>
  <c r="N191" i="2"/>
  <c r="M191" i="2"/>
  <c r="L191" i="2"/>
  <c r="N190" i="2"/>
  <c r="M190" i="2"/>
  <c r="L190" i="2"/>
  <c r="N189" i="2"/>
  <c r="M189" i="2"/>
  <c r="L189" i="2"/>
  <c r="N188" i="2"/>
  <c r="M188" i="2"/>
  <c r="L188" i="2"/>
  <c r="N187" i="2"/>
  <c r="M187" i="2"/>
  <c r="L187" i="2"/>
  <c r="N186" i="2"/>
  <c r="M186" i="2"/>
  <c r="L186" i="2"/>
  <c r="N185" i="2"/>
  <c r="M185" i="2"/>
  <c r="L185" i="2"/>
  <c r="N184" i="2"/>
  <c r="M184" i="2"/>
  <c r="L184" i="2"/>
  <c r="N183" i="2"/>
  <c r="M183" i="2"/>
  <c r="L183" i="2"/>
  <c r="N182" i="2"/>
  <c r="M182" i="2"/>
  <c r="L182" i="2"/>
  <c r="N181" i="2"/>
  <c r="M181" i="2"/>
  <c r="L181" i="2"/>
  <c r="N180" i="2"/>
  <c r="M180" i="2"/>
  <c r="L180" i="2"/>
  <c r="N179" i="2"/>
  <c r="M179" i="2"/>
  <c r="L179" i="2"/>
  <c r="N178" i="2"/>
  <c r="M178" i="2"/>
  <c r="L178" i="2"/>
  <c r="N177" i="2"/>
  <c r="M177" i="2"/>
  <c r="L177" i="2"/>
  <c r="N176" i="2"/>
  <c r="M176" i="2"/>
  <c r="L176" i="2"/>
  <c r="N175" i="2"/>
  <c r="M175" i="2"/>
  <c r="L175" i="2"/>
  <c r="N174" i="2"/>
  <c r="M174" i="2"/>
  <c r="L174" i="2"/>
  <c r="N173" i="2"/>
  <c r="M173" i="2"/>
  <c r="L173" i="2"/>
  <c r="N172" i="2"/>
  <c r="M172" i="2"/>
  <c r="L172" i="2"/>
  <c r="N171" i="2"/>
  <c r="M171" i="2"/>
  <c r="L171" i="2"/>
  <c r="N170" i="2"/>
  <c r="M170" i="2"/>
  <c r="L170" i="2"/>
  <c r="N169" i="2"/>
  <c r="M169" i="2"/>
  <c r="L169" i="2"/>
  <c r="N168" i="2"/>
  <c r="M168" i="2"/>
  <c r="L168" i="2"/>
  <c r="N167" i="2"/>
  <c r="M167" i="2"/>
  <c r="L167" i="2"/>
  <c r="N166" i="2"/>
  <c r="M166" i="2"/>
  <c r="L166" i="2"/>
  <c r="N165" i="2"/>
  <c r="M165" i="2"/>
  <c r="L165" i="2"/>
  <c r="N164" i="2"/>
  <c r="M164" i="2"/>
  <c r="L164" i="2"/>
  <c r="N163" i="2"/>
  <c r="M163" i="2"/>
  <c r="L163" i="2"/>
  <c r="N162" i="2"/>
  <c r="M162" i="2"/>
  <c r="L162" i="2"/>
  <c r="N161" i="2"/>
  <c r="M161" i="2"/>
  <c r="L161" i="2"/>
  <c r="N160" i="2"/>
  <c r="M160" i="2"/>
  <c r="L160" i="2"/>
  <c r="N159" i="2"/>
  <c r="M159" i="2"/>
  <c r="L159" i="2"/>
  <c r="N158" i="2"/>
  <c r="M158" i="2"/>
  <c r="L158" i="2"/>
  <c r="N157" i="2"/>
  <c r="M157" i="2"/>
  <c r="L157" i="2"/>
  <c r="N156" i="2"/>
  <c r="M156" i="2"/>
  <c r="L156" i="2"/>
  <c r="N155" i="2"/>
  <c r="M155" i="2"/>
  <c r="L155" i="2"/>
  <c r="N154" i="2"/>
  <c r="M154" i="2"/>
  <c r="L154" i="2"/>
  <c r="N153" i="2"/>
  <c r="M153" i="2"/>
  <c r="L153" i="2"/>
  <c r="N152" i="2"/>
  <c r="M152" i="2"/>
  <c r="L152" i="2"/>
  <c r="N151" i="2"/>
  <c r="M151" i="2"/>
  <c r="L151" i="2"/>
  <c r="N150" i="2"/>
  <c r="M150" i="2"/>
  <c r="L150" i="2"/>
  <c r="N149" i="2"/>
  <c r="M149" i="2"/>
  <c r="L149" i="2"/>
  <c r="N148" i="2"/>
  <c r="M148" i="2"/>
  <c r="L148" i="2"/>
  <c r="N147" i="2"/>
  <c r="M147" i="2"/>
  <c r="L147" i="2"/>
  <c r="N146" i="2"/>
  <c r="M146" i="2"/>
  <c r="L146" i="2"/>
  <c r="N145" i="2"/>
  <c r="M145" i="2"/>
  <c r="L145" i="2"/>
  <c r="N144" i="2"/>
  <c r="M144" i="2"/>
  <c r="L144" i="2"/>
  <c r="N143" i="2"/>
  <c r="M143" i="2"/>
  <c r="L143" i="2"/>
  <c r="N142" i="2"/>
  <c r="M142" i="2"/>
  <c r="L142" i="2"/>
  <c r="N141" i="2"/>
  <c r="M141" i="2"/>
  <c r="L141" i="2"/>
  <c r="N140" i="2"/>
  <c r="M140" i="2"/>
  <c r="L140" i="2"/>
  <c r="N139" i="2"/>
  <c r="M139" i="2"/>
  <c r="L139" i="2"/>
  <c r="N138" i="2"/>
  <c r="M138" i="2"/>
  <c r="L138" i="2"/>
  <c r="N137" i="2"/>
  <c r="M137" i="2"/>
  <c r="L137" i="2"/>
  <c r="N136" i="2"/>
  <c r="M136" i="2"/>
  <c r="L136" i="2"/>
  <c r="N135" i="2"/>
  <c r="M135" i="2"/>
  <c r="L135" i="2"/>
  <c r="N134" i="2"/>
  <c r="M134" i="2"/>
  <c r="L134" i="2"/>
  <c r="N133" i="2"/>
  <c r="M133" i="2"/>
  <c r="L133" i="2"/>
  <c r="N132" i="2"/>
  <c r="M132" i="2"/>
  <c r="L132" i="2"/>
  <c r="N131" i="2"/>
  <c r="M131" i="2"/>
  <c r="L131" i="2"/>
  <c r="N130" i="2"/>
  <c r="M130" i="2"/>
  <c r="L130" i="2"/>
  <c r="N129" i="2"/>
  <c r="M129" i="2"/>
  <c r="L129" i="2"/>
  <c r="N128" i="2"/>
  <c r="M128" i="2"/>
  <c r="L128" i="2"/>
  <c r="N127" i="2"/>
  <c r="M127" i="2"/>
  <c r="L127" i="2"/>
  <c r="N126" i="2"/>
  <c r="M126" i="2"/>
  <c r="L126" i="2"/>
  <c r="N125" i="2"/>
  <c r="M125" i="2"/>
  <c r="L125" i="2"/>
  <c r="N124" i="2"/>
  <c r="M124" i="2"/>
  <c r="L124" i="2"/>
  <c r="N123" i="2"/>
  <c r="M123" i="2"/>
  <c r="L123" i="2"/>
  <c r="N122" i="2"/>
  <c r="M122" i="2"/>
  <c r="L122" i="2"/>
  <c r="N121" i="2"/>
  <c r="M121" i="2"/>
  <c r="L121" i="2"/>
  <c r="N120" i="2"/>
  <c r="M120" i="2"/>
  <c r="L120" i="2"/>
  <c r="N119" i="2"/>
  <c r="M119" i="2"/>
  <c r="L119" i="2"/>
  <c r="N118" i="2"/>
  <c r="M118" i="2"/>
  <c r="L118" i="2"/>
  <c r="N117" i="2"/>
  <c r="M117" i="2"/>
  <c r="L117" i="2"/>
  <c r="N116" i="2"/>
  <c r="M116" i="2"/>
  <c r="L116" i="2"/>
  <c r="N115" i="2"/>
  <c r="M115" i="2"/>
  <c r="L115" i="2"/>
  <c r="N114" i="2"/>
  <c r="M114" i="2"/>
  <c r="L114" i="2"/>
  <c r="N113" i="2"/>
  <c r="M113" i="2"/>
  <c r="L113" i="2"/>
  <c r="N112" i="2"/>
  <c r="M112" i="2"/>
  <c r="L112" i="2"/>
  <c r="N111" i="2"/>
  <c r="M111" i="2"/>
  <c r="L111" i="2"/>
  <c r="N110" i="2"/>
  <c r="M110" i="2"/>
  <c r="L110" i="2"/>
  <c r="N109" i="2"/>
  <c r="M109" i="2"/>
  <c r="L109" i="2"/>
  <c r="N108" i="2"/>
  <c r="M108" i="2"/>
  <c r="L108" i="2"/>
  <c r="N107" i="2"/>
  <c r="M107" i="2"/>
  <c r="L107" i="2"/>
  <c r="N106" i="2"/>
  <c r="M106" i="2"/>
  <c r="L106" i="2"/>
  <c r="N105" i="2"/>
  <c r="M105" i="2"/>
  <c r="L105" i="2"/>
  <c r="N104" i="2"/>
  <c r="M104" i="2"/>
  <c r="L104" i="2"/>
  <c r="N103" i="2"/>
  <c r="M103" i="2"/>
  <c r="L103" i="2"/>
  <c r="N102" i="2"/>
  <c r="M102" i="2"/>
  <c r="L102" i="2"/>
  <c r="N101" i="2"/>
  <c r="M101" i="2"/>
  <c r="L101" i="2"/>
  <c r="N100" i="2"/>
  <c r="M100" i="2"/>
  <c r="L100" i="2"/>
  <c r="N99" i="2"/>
  <c r="M99" i="2"/>
  <c r="L99" i="2"/>
  <c r="N98" i="2"/>
  <c r="M98" i="2"/>
  <c r="L98" i="2"/>
  <c r="N97" i="2"/>
  <c r="M97" i="2"/>
  <c r="L97" i="2"/>
  <c r="N96" i="2"/>
  <c r="M96" i="2"/>
  <c r="L96" i="2"/>
  <c r="N95" i="2"/>
  <c r="M95" i="2"/>
  <c r="L95" i="2"/>
  <c r="N94" i="2"/>
  <c r="M94" i="2"/>
  <c r="L94" i="2"/>
  <c r="N93" i="2"/>
  <c r="M93" i="2"/>
  <c r="L93" i="2"/>
  <c r="N92" i="2"/>
  <c r="M92" i="2"/>
  <c r="L92" i="2"/>
  <c r="N91" i="2"/>
  <c r="M91" i="2"/>
  <c r="L91" i="2"/>
  <c r="N90" i="2"/>
  <c r="M90" i="2"/>
  <c r="L90" i="2"/>
  <c r="N89" i="2"/>
  <c r="M89" i="2"/>
  <c r="L89" i="2"/>
  <c r="N88" i="2"/>
  <c r="M88" i="2"/>
  <c r="L88" i="2"/>
  <c r="N87" i="2"/>
  <c r="M87" i="2"/>
  <c r="L87" i="2"/>
  <c r="N86" i="2"/>
  <c r="M86" i="2"/>
  <c r="L86" i="2"/>
  <c r="N85" i="2"/>
  <c r="M85" i="2"/>
  <c r="L85" i="2"/>
  <c r="N84" i="2"/>
  <c r="M84" i="2"/>
  <c r="L84" i="2"/>
  <c r="N83" i="2"/>
  <c r="M83" i="2"/>
  <c r="L83" i="2"/>
  <c r="N82" i="2"/>
  <c r="M82" i="2"/>
  <c r="L82" i="2"/>
  <c r="N81" i="2"/>
  <c r="M81" i="2"/>
  <c r="L81" i="2"/>
  <c r="N80" i="2"/>
  <c r="M80" i="2"/>
  <c r="L80" i="2"/>
  <c r="N79" i="2"/>
  <c r="M79" i="2"/>
  <c r="L79" i="2"/>
  <c r="N78" i="2"/>
  <c r="M78" i="2"/>
  <c r="L78" i="2"/>
  <c r="N77" i="2"/>
  <c r="M77" i="2"/>
  <c r="L77" i="2"/>
  <c r="N76" i="2"/>
  <c r="M76" i="2"/>
  <c r="L76" i="2"/>
  <c r="N75" i="2"/>
  <c r="M75" i="2"/>
  <c r="L75" i="2"/>
  <c r="N74" i="2"/>
  <c r="M74" i="2"/>
  <c r="L74" i="2"/>
  <c r="N73" i="2"/>
  <c r="M73" i="2"/>
  <c r="L73" i="2"/>
  <c r="N72" i="2"/>
  <c r="M72" i="2"/>
  <c r="L72" i="2"/>
  <c r="N71" i="2"/>
  <c r="M71" i="2"/>
  <c r="L71" i="2"/>
  <c r="N70" i="2"/>
  <c r="M70" i="2"/>
  <c r="L70" i="2"/>
  <c r="N69" i="2"/>
  <c r="M69" i="2"/>
  <c r="L69" i="2"/>
  <c r="N68" i="2"/>
  <c r="M68" i="2"/>
  <c r="L68" i="2"/>
  <c r="N67" i="2"/>
  <c r="M67" i="2"/>
  <c r="L67" i="2"/>
  <c r="N66" i="2"/>
  <c r="M66" i="2"/>
  <c r="L66" i="2"/>
  <c r="N65" i="2"/>
  <c r="M65" i="2"/>
  <c r="L65" i="2"/>
  <c r="N64" i="2"/>
  <c r="M64" i="2"/>
  <c r="L64" i="2"/>
  <c r="N63" i="2"/>
  <c r="M63" i="2"/>
  <c r="L63" i="2"/>
  <c r="N62" i="2"/>
  <c r="M62" i="2"/>
  <c r="L62" i="2"/>
  <c r="N61" i="2"/>
  <c r="M61" i="2"/>
  <c r="L61" i="2"/>
  <c r="N60" i="2"/>
  <c r="M60" i="2"/>
  <c r="L60" i="2"/>
  <c r="N59" i="2"/>
  <c r="M59" i="2"/>
  <c r="L59" i="2"/>
  <c r="N58" i="2"/>
  <c r="M58" i="2"/>
  <c r="L58" i="2"/>
  <c r="N57" i="2"/>
  <c r="M57" i="2"/>
  <c r="L57" i="2"/>
  <c r="N56" i="2"/>
  <c r="M56" i="2"/>
  <c r="L56" i="2"/>
  <c r="N55" i="2"/>
  <c r="M55" i="2"/>
  <c r="L55" i="2"/>
  <c r="N54" i="2"/>
  <c r="M54" i="2"/>
  <c r="L54" i="2"/>
  <c r="N53" i="2"/>
  <c r="M53" i="2"/>
  <c r="L53" i="2"/>
  <c r="N52" i="2"/>
  <c r="M52" i="2"/>
  <c r="L52" i="2"/>
  <c r="N51" i="2"/>
  <c r="M51" i="2"/>
  <c r="L51" i="2"/>
  <c r="N50" i="2"/>
  <c r="M50" i="2"/>
  <c r="L50" i="2"/>
  <c r="N49" i="2"/>
  <c r="M49" i="2"/>
  <c r="L49" i="2"/>
  <c r="N48" i="2"/>
  <c r="M48" i="2"/>
  <c r="L48" i="2"/>
  <c r="N47" i="2"/>
  <c r="M47" i="2"/>
  <c r="L47" i="2"/>
  <c r="N46" i="2"/>
  <c r="M46" i="2"/>
  <c r="L46" i="2"/>
  <c r="N45" i="2"/>
  <c r="M45" i="2"/>
  <c r="L45" i="2"/>
  <c r="N44" i="2"/>
  <c r="M44" i="2"/>
  <c r="L44" i="2"/>
  <c r="N43" i="2"/>
  <c r="M43" i="2"/>
  <c r="L43" i="2"/>
  <c r="N42" i="2"/>
  <c r="M42" i="2"/>
  <c r="L42" i="2"/>
  <c r="N41" i="2"/>
  <c r="M41" i="2"/>
  <c r="L41" i="2"/>
  <c r="N40" i="2"/>
  <c r="M40" i="2"/>
  <c r="L40" i="2"/>
  <c r="N39" i="2"/>
  <c r="M39" i="2"/>
  <c r="L39" i="2"/>
  <c r="N38" i="2"/>
  <c r="M38" i="2"/>
  <c r="L38" i="2"/>
  <c r="N37" i="2"/>
  <c r="M37" i="2"/>
  <c r="L37" i="2"/>
  <c r="N36" i="2"/>
  <c r="M36" i="2"/>
  <c r="L36" i="2"/>
  <c r="N35" i="2"/>
  <c r="M35" i="2"/>
  <c r="L35" i="2"/>
  <c r="N34" i="2"/>
  <c r="M34" i="2"/>
  <c r="L34" i="2"/>
  <c r="N33" i="2"/>
  <c r="M33" i="2"/>
  <c r="L33" i="2"/>
  <c r="N32" i="2"/>
  <c r="M32" i="2"/>
  <c r="L32" i="2"/>
  <c r="N31" i="2"/>
  <c r="M31" i="2"/>
  <c r="L31" i="2"/>
  <c r="N30" i="2"/>
  <c r="M30" i="2"/>
  <c r="L30" i="2"/>
  <c r="N29" i="2"/>
  <c r="M29" i="2"/>
  <c r="L29" i="2"/>
  <c r="N28" i="2"/>
  <c r="M28" i="2"/>
  <c r="L28" i="2"/>
  <c r="N27" i="2"/>
  <c r="M27" i="2"/>
  <c r="L27" i="2"/>
  <c r="N26" i="2"/>
  <c r="M26" i="2"/>
  <c r="L26" i="2"/>
  <c r="N25" i="2"/>
  <c r="M25" i="2"/>
  <c r="L25" i="2"/>
  <c r="N24" i="2"/>
  <c r="M24" i="2"/>
  <c r="L24" i="2"/>
  <c r="N23" i="2"/>
  <c r="M23" i="2"/>
  <c r="L23" i="2"/>
  <c r="N22" i="2"/>
  <c r="M22" i="2"/>
  <c r="L22" i="2"/>
  <c r="N21" i="2"/>
  <c r="M21" i="2"/>
  <c r="L21" i="2"/>
  <c r="N20" i="2"/>
  <c r="M20" i="2"/>
  <c r="L20" i="2"/>
  <c r="N19" i="2"/>
  <c r="M19" i="2"/>
  <c r="L19" i="2"/>
  <c r="N18" i="2"/>
  <c r="M18" i="2"/>
  <c r="L18" i="2"/>
  <c r="N17" i="2"/>
  <c r="M17" i="2"/>
  <c r="L17" i="2"/>
  <c r="N16" i="2"/>
  <c r="M16" i="2"/>
  <c r="L16" i="2"/>
  <c r="N15" i="2"/>
  <c r="M15" i="2"/>
  <c r="L15" i="2"/>
  <c r="N14" i="2"/>
  <c r="M14" i="2"/>
  <c r="L14" i="2"/>
  <c r="N13" i="2"/>
  <c r="M13" i="2"/>
  <c r="L13" i="2"/>
  <c r="N12" i="2"/>
  <c r="M12" i="2"/>
  <c r="L12" i="2"/>
  <c r="N11" i="2"/>
  <c r="M11" i="2"/>
  <c r="L11" i="2"/>
  <c r="N10" i="2"/>
  <c r="M10" i="2"/>
  <c r="L10" i="2"/>
  <c r="N9" i="2"/>
  <c r="M9" i="2"/>
  <c r="L9" i="2"/>
  <c r="N8" i="2"/>
  <c r="M8" i="2"/>
  <c r="L8" i="2"/>
  <c r="N7" i="2"/>
  <c r="M7" i="2"/>
  <c r="L7" i="2"/>
  <c r="N6" i="2"/>
  <c r="M6" i="2"/>
  <c r="L6" i="2"/>
  <c r="N5" i="2"/>
  <c r="M5" i="2"/>
  <c r="L5" i="2"/>
  <c r="N4" i="2"/>
  <c r="M4" i="2"/>
  <c r="L4" i="2"/>
  <c r="N3" i="2"/>
  <c r="M3" i="2"/>
  <c r="L3" i="2"/>
  <c r="N2" i="2"/>
  <c r="M2" i="2"/>
  <c r="L2" i="2"/>
  <c r="C6" i="3"/>
  <c r="C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5A2B30-9B04-4137-BEB1-0B03F59F0A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881D3EA-3D84-4792-9105-05201C022B1F}" name="WorksheetConnection_capstone project my working.xlsx!BMI_tab" type="102" refreshedVersion="8" minRefreshableVersion="5">
    <extLst>
      <ext xmlns:x15="http://schemas.microsoft.com/office/spreadsheetml/2010/11/main" uri="{DE250136-89BD-433C-8126-D09CA5730AF9}">
        <x15:connection id="BMI_tab">
          <x15:rangePr sourceName="_xlcn.WorksheetConnection_capstoneprojectmyworking.xlsxBMI_tab1"/>
        </x15:connection>
      </ext>
    </extLst>
  </connection>
  <connection id="3" xr16:uid="{68FF385E-24F7-4944-9146-9B286C8045A2}" name="WorksheetConnection_capstone project my working.xlsx!Table2" type="102" refreshedVersion="8" minRefreshableVersion="5">
    <extLst>
      <ext xmlns:x15="http://schemas.microsoft.com/office/spreadsheetml/2010/11/main" uri="{DE250136-89BD-433C-8126-D09CA5730AF9}">
        <x15:connection id="Table2">
          <x15:rangePr sourceName="_xlcn.WorksheetConnection_capstoneprojectmyworking.xlsxTable21"/>
        </x15:connection>
      </ext>
    </extLst>
  </connection>
</connections>
</file>

<file path=xl/sharedStrings.xml><?xml version="1.0" encoding="utf-8"?>
<sst xmlns="http://schemas.openxmlformats.org/spreadsheetml/2006/main" count="8901" uniqueCount="113">
  <si>
    <t>Gender</t>
  </si>
  <si>
    <t>Male</t>
  </si>
  <si>
    <t>Female</t>
  </si>
  <si>
    <t>Grand Total</t>
  </si>
  <si>
    <t>Date</t>
  </si>
  <si>
    <t>Injury Location</t>
  </si>
  <si>
    <t>Age Group</t>
  </si>
  <si>
    <t>Incident Type</t>
  </si>
  <si>
    <t>Days Lost</t>
  </si>
  <si>
    <t>Plant</t>
  </si>
  <si>
    <t>Report Type</t>
  </si>
  <si>
    <t>Shift</t>
  </si>
  <si>
    <t>Department</t>
  </si>
  <si>
    <t>Incident Cost</t>
  </si>
  <si>
    <t>WkDay</t>
  </si>
  <si>
    <t>Month</t>
  </si>
  <si>
    <t>Year</t>
  </si>
  <si>
    <t>Multiple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</si>
  <si>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</si>
  <si>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</si>
  <si>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</si>
  <si>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</si>
  <si>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</si>
  <si>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</si>
  <si>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</si>
  <si>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</si>
  <si>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</si>
  <si>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</si>
  <si>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</si>
  <si>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</si>
  <si>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</si>
  <si>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</si>
  <si>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</si>
  <si>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</si>
  <si>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</si>
  <si>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</si>
  <si>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</si>
  <si>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</si>
  <si>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</si>
  <si>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</si>
  <si>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</si>
  <si>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</si>
  <si>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</si>
  <si>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</si>
  <si>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</si>
  <si>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</si>
  <si>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</si>
  <si>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</si>
  <si>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</si>
  <si>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</si>
  <si>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</si>
  <si>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</si>
  <si>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</si>
  <si>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</si>
  <si>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</si>
  <si>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</si>
  <si>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</si>
  <si>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</si>
  <si>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</si>
  <si>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</si>
  <si>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</si>
  <si>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</si>
  <si>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</si>
  <si>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</si>
  <si>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</si>
  <si>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</si>
  <si>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</si>
  <si>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Week_Day</t>
  </si>
  <si>
    <t>Report_Type</t>
  </si>
  <si>
    <t>Days_Lost</t>
  </si>
  <si>
    <t>Incident_Type</t>
  </si>
  <si>
    <t>Age_Range</t>
  </si>
  <si>
    <t>Age_Group</t>
  </si>
  <si>
    <t>Injury_Location</t>
  </si>
  <si>
    <t>Count of Incident_Type</t>
  </si>
  <si>
    <t>(All)</t>
  </si>
  <si>
    <t>Adult</t>
  </si>
  <si>
    <t>Sun</t>
  </si>
  <si>
    <t>Middle_age</t>
  </si>
  <si>
    <t>Old</t>
  </si>
  <si>
    <t>Youth</t>
  </si>
  <si>
    <t>Sum of Days_Lost</t>
  </si>
  <si>
    <t>Count of Injury_Location</t>
  </si>
  <si>
    <t>Jan</t>
  </si>
  <si>
    <t>Feb</t>
  </si>
  <si>
    <t>Mar</t>
  </si>
  <si>
    <t>Apr</t>
  </si>
  <si>
    <t>May</t>
  </si>
  <si>
    <t>Jun</t>
  </si>
  <si>
    <t>Jul</t>
  </si>
  <si>
    <t>Aug</t>
  </si>
  <si>
    <t>Sep</t>
  </si>
  <si>
    <t>Oct</t>
  </si>
  <si>
    <t>Nov</t>
  </si>
  <si>
    <t>Dec</t>
  </si>
  <si>
    <t>Injury_location</t>
  </si>
  <si>
    <t>Column Labels</t>
  </si>
  <si>
    <t>Count of Incidence among age class</t>
  </si>
  <si>
    <t>COUNT OF INCIDENCE AMONG AGE CLASS</t>
  </si>
  <si>
    <t>Sum of Incident Cost</t>
  </si>
  <si>
    <t>Others</t>
  </si>
  <si>
    <t>Plot Location</t>
  </si>
  <si>
    <t>Gender Age_group</t>
  </si>
  <si>
    <t>CEAZAR PETROCHEMICAL SAFETY REPORT</t>
  </si>
  <si>
    <t xml:space="preserve"> </t>
  </si>
  <si>
    <t>Row Labels</t>
  </si>
  <si>
    <r>
      <t xml:space="preserve">DATA COLLECTION                                                                                                                                                                                                                                   </t>
    </r>
    <r>
      <rPr>
        <sz val="22"/>
        <color theme="1"/>
        <rFont val="Calibri"/>
        <family val="2"/>
        <scheme val="minor"/>
      </rPr>
      <t xml:space="preserve">The data was obtained from the Health and Safety report filings for injuries and accidents that occurred at Ceazars petrochemical industries limited between January 2020 and June 2022. The data included near miss, first aids, lost times and Medical claims reports. </t>
    </r>
    <r>
      <rPr>
        <b/>
        <sz val="22"/>
        <color theme="1"/>
        <rFont val="Calibri"/>
        <family val="2"/>
        <scheme val="minor"/>
      </rPr>
      <t xml:space="preserve">                                                                                                                                                                                                                                                                                                                                                                                                                                                                                 DATA CLEANING                                                                                                                                                                                                                               </t>
    </r>
    <r>
      <rPr>
        <sz val="22"/>
        <color theme="1"/>
        <rFont val="Calibri"/>
        <family val="2"/>
        <scheme val="minor"/>
      </rPr>
      <t xml:space="preserve">The age  was modified into a string variable (middle_age, Adult, youth and Old). The incidence cost was formated in currency ($). Any missing values in the dataset were identified and addressed. For numerical variables, missing values were imputed using appropriate methods such as mean, median, or regression imputation.  Outliers were carefully examined and either corrected, removed, or kept based on the nature of the data and the analysis objectives. The columns were filtered to identify inconsistent data types throughout the dataset. Variables with inconsistent data types were converted accordingly, ensuring that they accurately represented the underlying information. Duplicate records were identified and removed from the dataset. This step helped in maintaining the uniqueness and reliability of the data. Careful matching and merging techniques were applied to ensure accurate integration.                                                                                                                                                                                                                            </t>
    </r>
    <r>
      <rPr>
        <b/>
        <sz val="22"/>
        <color theme="1"/>
        <rFont val="Calibri"/>
        <family val="2"/>
        <scheme val="minor"/>
      </rPr>
      <t xml:space="preserve">DATA VISULAIZATION                                                                                                                                                                                                                                        </t>
    </r>
    <r>
      <rPr>
        <sz val="22"/>
        <color theme="1"/>
        <rFont val="Calibri"/>
        <family val="2"/>
        <scheme val="minor"/>
      </rPr>
      <t xml:space="preserve">Pivot Table functionality was adopted to engage different users of the data. This function was also adopted in developing interactive dashboards made up of pie charts, line graphs and histograms.                                                                                                                        </t>
    </r>
    <r>
      <rPr>
        <b/>
        <sz val="22"/>
        <color theme="1"/>
        <rFont val="Calibri"/>
        <family val="2"/>
        <scheme val="minor"/>
      </rPr>
      <t xml:space="preserve">INFERENCES                                                                                                                                                                                                                                                                        </t>
    </r>
    <r>
      <rPr>
        <sz val="22"/>
        <color theme="1"/>
        <rFont val="Calibri"/>
        <family val="2"/>
        <scheme val="minor"/>
      </rPr>
      <t xml:space="preserve">The data analysis revealed that incidence relating to the male and female genders are at a ratio of 8:1, with men representing 89%, while women represent 11% of the collated cases across all location.   Injuries to the back represented the bulk of the reported incidences followed closely by injuries to the head. Incidences across the two and half year period of review has consistently been highest on Tuesdays than any other day of the week. Middle_age group (25-34 years old) represent the highest risk of injury (29% and 30%) between male and female genders respectively. This was followed closely by the Adult group (35-49 years old). Slips/trips represent the most frequent type of incident at Ceazars petrochemical limited and accounted for about 15% of the incidents reported. Incidents like burns and crush/pinch however accounted for the most incident costs at 15.9 and 15.8% respectively.                                                                                                                                                                                  Day shifts contributed the highest count of incidence at  35%, followed closely by night shift at 34%.  The Montana plant reported the most incidence at 12%, however, the injusry-related incident cost was highest at the Florida plant.                                                                           </t>
    </r>
    <r>
      <rPr>
        <b/>
        <sz val="22"/>
        <color theme="1"/>
        <rFont val="Calibri"/>
        <family val="2"/>
        <scheme val="minor"/>
      </rPr>
      <t>CONCLUSION</t>
    </r>
    <r>
      <rPr>
        <sz val="22"/>
        <color theme="1"/>
        <rFont val="Calibri"/>
        <family val="2"/>
        <scheme val="minor"/>
      </rPr>
      <t xml:space="preserve">                                                                                                                                                                                                                                   From this analysis, middle_age staff are at the highest risk of incidence, this may be due to their characteristic hyperactivity. The Tuesday routine/activity should be reviewed to fully understand the cause of the sustained occuance of incidents. Appropraite PPE that protect the head and the back must be made mandatory to save the company the associated incidence costs. Appropriate investment into signages and appropriate footwear may contribute to the reduction of the major incidence type (slips/trips). The Montana plant should be investigated to ascertain the reason behind the high number of reported incidents. This may be addressed by retraining the staff and overhauling the safety equipments at the Montana plant. With this overview of the safety situation at Ceazar Petrochemical limited, and the recommendations in this report, the rate of incidence can be managed efficiently and proactively.                                                                                                                                                                                                                           </t>
    </r>
  </si>
  <si>
    <t>Mon</t>
  </si>
  <si>
    <t>Tue</t>
  </si>
  <si>
    <t>Wed</t>
  </si>
  <si>
    <t>Thu</t>
  </si>
  <si>
    <t>Fri</t>
  </si>
  <si>
    <t>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</si>
</sst>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43" formatCode="_(* #,##0.00_);_(* \(#,##0.00\);_(* &quot;-&quot;??_);_(@_)"/>
    <numFmt numFmtId="164" formatCode="[$-409]d\-mmm\-yy;@"/>
  </numFmts>
  <fonts count="7" x14ac:knownFonts="1">
    <font>
      <sz val="11"/>
      <color theme="1"/>
      <name val="Calibri"/>
      <family val="2"/>
      <scheme val="minor"/>
    </font>
    <font>
      <sz val="11"/>
      <color theme="1"/>
      <name val="Calibri"/>
      <family val="2"/>
      <scheme val="minor"/>
    </font>
    <font>
      <b/>
      <sz val="12"/>
      <name val="Calibri"/>
      <family val="2"/>
      <scheme val="minor"/>
    </font>
    <font>
      <sz val="12"/>
      <name val="Calibri"/>
      <family val="2"/>
      <scheme val="minor"/>
    </font>
    <font>
      <b/>
      <sz val="36"/>
      <color theme="0"/>
      <name val="Calibri"/>
      <family val="2"/>
      <scheme val="minor"/>
    </font>
    <font>
      <sz val="22"/>
      <color theme="1"/>
      <name val="Calibri"/>
      <family val="2"/>
      <scheme val="minor"/>
    </font>
    <font>
      <b/>
      <sz val="2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bgColor indexed="64"/>
      </patternFill>
    </fill>
    <fill>
      <patternFill patternType="solid">
        <fgColor theme="8" tint="0.79998168889431442"/>
        <bgColor indexed="64"/>
      </patternFill>
    </fill>
    <fill>
      <patternFill patternType="solid">
        <fgColor theme="4"/>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4">
    <xf numFmtId="0" fontId="0" fillId="0" borderId="0" xfId="0"/>
    <xf numFmtId="0" fontId="0" fillId="0" borderId="0" xfId="0" applyAlignment="1">
      <alignment horizontal="left"/>
    </xf>
    <xf numFmtId="2" fontId="0" fillId="0" borderId="0" xfId="1" applyNumberFormat="1" applyFont="1" applyAlignment="1">
      <alignment horizontal="left" vertical="top"/>
    </xf>
    <xf numFmtId="2" fontId="0" fillId="0" borderId="0" xfId="1" applyNumberFormat="1" applyFont="1" applyAlignment="1">
      <alignment horizontal="left"/>
    </xf>
    <xf numFmtId="0" fontId="0" fillId="0" borderId="0" xfId="0" pivotButton="1"/>
    <xf numFmtId="0" fontId="0" fillId="0" borderId="0" xfId="0" applyAlignment="1">
      <alignment horizontal="left" indent="1"/>
    </xf>
    <xf numFmtId="0" fontId="2" fillId="0" borderId="0" xfId="0" applyFont="1" applyAlignment="1" applyProtection="1">
      <alignment vertical="top" wrapText="1"/>
      <protection locked="0"/>
    </xf>
    <xf numFmtId="164" fontId="3" fillId="0" borderId="0" xfId="0" applyNumberFormat="1" applyFont="1"/>
    <xf numFmtId="0" fontId="3" fillId="0" borderId="0" xfId="0" applyFont="1"/>
    <xf numFmtId="6" fontId="3" fillId="0" borderId="0" xfId="0" applyNumberFormat="1" applyFont="1"/>
    <xf numFmtId="0" fontId="3" fillId="2" borderId="0" xfId="0" applyFont="1" applyFill="1"/>
    <xf numFmtId="0" fontId="0" fillId="0" borderId="0" xfId="0" applyAlignment="1">
      <alignment horizontal="left" vertical="center"/>
    </xf>
    <xf numFmtId="164" fontId="3" fillId="0" borderId="5" xfId="0" applyNumberFormat="1" applyFont="1" applyBorder="1" applyAlignment="1">
      <alignment horizontal="left"/>
    </xf>
    <xf numFmtId="0" fontId="3" fillId="0" borderId="1" xfId="0" applyFont="1" applyBorder="1" applyAlignment="1">
      <alignment horizontal="left"/>
    </xf>
    <xf numFmtId="0" fontId="3" fillId="3" borderId="1" xfId="0" applyFont="1" applyFill="1" applyBorder="1" applyAlignment="1">
      <alignment horizontal="left"/>
    </xf>
    <xf numFmtId="0" fontId="3" fillId="3" borderId="6" xfId="0" applyFont="1" applyFill="1" applyBorder="1" applyAlignment="1">
      <alignment horizontal="left"/>
    </xf>
    <xf numFmtId="164" fontId="3" fillId="0" borderId="7" xfId="0" applyNumberFormat="1" applyFont="1" applyBorder="1" applyAlignment="1">
      <alignment horizontal="left"/>
    </xf>
    <xf numFmtId="0" fontId="3" fillId="0" borderId="8" xfId="0" applyFont="1" applyBorder="1" applyAlignment="1">
      <alignment horizontal="left"/>
    </xf>
    <xf numFmtId="0" fontId="3" fillId="3" borderId="8" xfId="0" applyFont="1" applyFill="1" applyBorder="1" applyAlignment="1">
      <alignment horizontal="left"/>
    </xf>
    <xf numFmtId="0" fontId="3" fillId="3" borderId="9" xfId="0" applyFont="1" applyFill="1" applyBorder="1" applyAlignment="1">
      <alignment horizontal="left"/>
    </xf>
    <xf numFmtId="0" fontId="0" fillId="3" borderId="2" xfId="0" applyFill="1" applyBorder="1" applyAlignment="1">
      <alignment horizontal="left"/>
    </xf>
    <xf numFmtId="0" fontId="0" fillId="3" borderId="1" xfId="0" applyFill="1" applyBorder="1" applyAlignment="1">
      <alignment horizontal="left"/>
    </xf>
    <xf numFmtId="44" fontId="3" fillId="0" borderId="1" xfId="2" applyFont="1" applyBorder="1" applyAlignment="1">
      <alignment horizontal="left"/>
    </xf>
    <xf numFmtId="44" fontId="3" fillId="0" borderId="8" xfId="2" applyFont="1" applyBorder="1" applyAlignment="1">
      <alignment horizontal="left"/>
    </xf>
    <xf numFmtId="44" fontId="0" fillId="0" borderId="0" xfId="2" applyFont="1" applyAlignment="1">
      <alignment horizontal="left"/>
    </xf>
    <xf numFmtId="0" fontId="2" fillId="4" borderId="2" xfId="0" applyFont="1" applyFill="1" applyBorder="1" applyAlignment="1" applyProtection="1">
      <alignment horizontal="left" vertical="top"/>
      <protection locked="0"/>
    </xf>
    <xf numFmtId="0" fontId="2" fillId="4" borderId="4" xfId="0" applyFont="1" applyFill="1" applyBorder="1" applyAlignment="1" applyProtection="1">
      <alignment horizontal="left" vertical="top"/>
      <protection locked="0"/>
    </xf>
    <xf numFmtId="0" fontId="0" fillId="0" borderId="0" xfId="0" pivotButton="1" applyAlignment="1">
      <alignment horizontal="center"/>
    </xf>
    <xf numFmtId="0" fontId="0" fillId="0" borderId="0" xfId="0" applyAlignment="1">
      <alignment horizontal="center"/>
    </xf>
    <xf numFmtId="0" fontId="2" fillId="4" borderId="3" xfId="0" applyFont="1" applyFill="1" applyBorder="1" applyAlignment="1" applyProtection="1">
      <alignment horizontal="left" vertical="top"/>
      <protection locked="0"/>
    </xf>
    <xf numFmtId="44" fontId="2" fillId="4" borderId="2" xfId="2" applyFont="1" applyFill="1" applyBorder="1" applyAlignment="1" applyProtection="1">
      <alignment horizontal="left" vertical="top"/>
      <protection locked="0"/>
    </xf>
    <xf numFmtId="0" fontId="0" fillId="5" borderId="10" xfId="0" applyFill="1" applyBorder="1"/>
    <xf numFmtId="0" fontId="0" fillId="5" borderId="11" xfId="0" applyFill="1" applyBorder="1"/>
    <xf numFmtId="0" fontId="0" fillId="5" borderId="15" xfId="0" applyFill="1" applyBorder="1"/>
    <xf numFmtId="0" fontId="0" fillId="5" borderId="16" xfId="0" applyFill="1" applyBorder="1"/>
    <xf numFmtId="0" fontId="0" fillId="5" borderId="17" xfId="0" applyFill="1" applyBorder="1"/>
    <xf numFmtId="9" fontId="0" fillId="0" borderId="0" xfId="3" applyFont="1"/>
    <xf numFmtId="0" fontId="0" fillId="5" borderId="0" xfId="0" applyFill="1"/>
    <xf numFmtId="0" fontId="6" fillId="7" borderId="12" xfId="0" applyFont="1" applyFill="1" applyBorder="1" applyAlignment="1">
      <alignment horizontal="left" vertical="top" wrapText="1"/>
    </xf>
    <xf numFmtId="0" fontId="6" fillId="7" borderId="13" xfId="0" applyFont="1" applyFill="1" applyBorder="1" applyAlignment="1">
      <alignment horizontal="left" vertical="top" wrapText="1"/>
    </xf>
    <xf numFmtId="0" fontId="6" fillId="7" borderId="14" xfId="0" applyFont="1" applyFill="1" applyBorder="1" applyAlignment="1">
      <alignment horizontal="left" vertical="top" wrapText="1"/>
    </xf>
    <xf numFmtId="0" fontId="6" fillId="7" borderId="10" xfId="0" applyFont="1" applyFill="1" applyBorder="1" applyAlignment="1">
      <alignment horizontal="left" vertical="top" wrapText="1"/>
    </xf>
    <xf numFmtId="0" fontId="6" fillId="7" borderId="11" xfId="0" applyFont="1" applyFill="1" applyBorder="1" applyAlignment="1">
      <alignment horizontal="left" vertical="top" wrapText="1"/>
    </xf>
    <xf numFmtId="0" fontId="6" fillId="7" borderId="15" xfId="0" applyFont="1" applyFill="1" applyBorder="1" applyAlignment="1">
      <alignment horizontal="left" vertical="top" wrapText="1"/>
    </xf>
    <xf numFmtId="0" fontId="6" fillId="7" borderId="16" xfId="0" applyFont="1" applyFill="1" applyBorder="1" applyAlignment="1">
      <alignment horizontal="left" vertical="top" wrapText="1"/>
    </xf>
    <xf numFmtId="0" fontId="6" fillId="7" borderId="17" xfId="0" applyFont="1" applyFill="1" applyBorder="1" applyAlignment="1">
      <alignment horizontal="left" vertical="top" wrapText="1"/>
    </xf>
    <xf numFmtId="0" fontId="4" fillId="6" borderId="12" xfId="0" applyFont="1"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6" borderId="10" xfId="0" applyFill="1" applyBorder="1" applyAlignment="1">
      <alignment horizontal="center" vertical="center"/>
    </xf>
    <xf numFmtId="0" fontId="0" fillId="6" borderId="0" xfId="0" applyFill="1" applyAlignment="1">
      <alignment horizontal="center" vertical="center"/>
    </xf>
    <xf numFmtId="0" fontId="0" fillId="6" borderId="11" xfId="0" applyFill="1" applyBorder="1" applyAlignment="1">
      <alignment horizontal="center" vertical="center"/>
    </xf>
    <xf numFmtId="0" fontId="0" fillId="0" borderId="0" xfId="0" applyNumberFormat="1"/>
    <xf numFmtId="0" fontId="6" fillId="7" borderId="0" xfId="0" applyFont="1" applyFill="1" applyBorder="1" applyAlignment="1">
      <alignment horizontal="left" vertical="top" wrapText="1"/>
    </xf>
  </cellXfs>
  <cellStyles count="4">
    <cellStyle name="Comma" xfId="1" builtinId="3"/>
    <cellStyle name="Currency" xfId="2" builtinId="4"/>
    <cellStyle name="Normal" xfId="0" builtinId="0"/>
    <cellStyle name="Percent" xfId="3" builtinId="5"/>
  </cellStyles>
  <dxfs count="38">
    <dxf>
      <font>
        <color rgb="FF9C0006"/>
      </font>
      <fill>
        <patternFill>
          <bgColor rgb="FFFFC7CE"/>
        </patternFill>
      </fill>
    </dxf>
    <dxf>
      <font>
        <color rgb="FF9C0006"/>
      </font>
      <fill>
        <patternFill>
          <bgColor rgb="FFFFC7CE"/>
        </patternFill>
      </fill>
    </dxf>
    <dxf>
      <font>
        <strike val="0"/>
        <outline val="0"/>
        <shadow val="0"/>
        <u val="none"/>
        <vertAlign val="baseline"/>
        <sz val="12"/>
        <color auto="1"/>
        <name val="Calibri"/>
        <family val="2"/>
        <scheme val="minor"/>
      </font>
      <numFmt numFmtId="0" formatCode="General"/>
      <fill>
        <patternFill patternType="solid">
          <fgColor indexed="64"/>
          <bgColor theme="0"/>
        </patternFill>
      </fill>
      <alignment horizontal="left" textRotation="0" wrapText="0" indent="0" justifyLastLine="0" shrinkToFit="0" readingOrder="0"/>
      <border diagonalUp="0" diagonalDown="0">
        <left style="thin">
          <color indexed="64"/>
        </left>
        <right/>
        <top style="thin">
          <color indexed="64"/>
        </top>
        <bottom style="thin">
          <color indexed="64"/>
        </bottom>
        <horizontal style="thin">
          <color indexed="64"/>
        </horizontal>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style="thin">
          <color indexed="64"/>
        </horizontal>
      </border>
    </dxf>
    <dxf>
      <font>
        <strike val="0"/>
        <outline val="0"/>
        <shadow val="0"/>
        <u val="none"/>
        <vertAlign val="baseline"/>
        <sz val="12"/>
        <color auto="1"/>
        <name val="Calibri"/>
        <family val="2"/>
        <scheme val="minor"/>
      </font>
      <numFmt numFmtId="0" formatCode="General"/>
      <fill>
        <patternFill patternType="solid">
          <fgColor indexed="64"/>
          <bgColor theme="0"/>
        </patternFill>
      </fill>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strike val="0"/>
        <outline val="0"/>
        <shadow val="0"/>
        <u val="none"/>
        <vertAlign val="baseline"/>
        <sz val="12"/>
        <color auto="1"/>
        <name val="Calibri"/>
        <family val="2"/>
        <scheme val="minor"/>
      </font>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strike val="0"/>
        <outline val="0"/>
        <shadow val="0"/>
        <u val="none"/>
        <vertAlign val="baseline"/>
        <sz val="12"/>
        <color auto="1"/>
        <name val="Calibri"/>
        <family val="2"/>
        <scheme val="minor"/>
      </font>
      <numFmt numFmtId="164" formatCode="[$-409]d\-mmm\-yy;@"/>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strike val="0"/>
        <outline val="0"/>
        <shadow val="0"/>
        <u val="none"/>
        <vertAlign val="baseline"/>
        <sz val="12"/>
        <color auto="1"/>
        <name val="Calibri"/>
        <family val="2"/>
        <scheme val="minor"/>
      </font>
      <numFmt numFmtId="164" formatCode="[$-409]d\-mmm\-yy;@"/>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strike val="0"/>
        <outline val="0"/>
        <shadow val="0"/>
        <u val="none"/>
        <vertAlign val="baseline"/>
        <sz val="12"/>
        <color auto="1"/>
        <name val="Calibri"/>
        <family val="2"/>
        <scheme val="minor"/>
      </font>
      <numFmt numFmtId="164" formatCode="[$-409]d\-mmm\-yy;@"/>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strike val="0"/>
        <outline val="0"/>
        <shadow val="0"/>
        <u val="none"/>
        <vertAlign val="baseline"/>
        <sz val="12"/>
        <color auto="1"/>
        <name val="Calibri"/>
        <family val="2"/>
        <scheme val="minor"/>
      </font>
      <numFmt numFmtId="164" formatCode="[$-409]d\-mmm\-yy;@"/>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strike val="0"/>
        <outline val="0"/>
        <shadow val="0"/>
        <u val="none"/>
        <vertAlign val="baseline"/>
        <sz val="12"/>
        <color auto="1"/>
        <name val="Calibri"/>
        <family val="2"/>
        <scheme val="minor"/>
      </font>
      <numFmt numFmtId="164" formatCode="[$-409]d\-mmm\-yy;@"/>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strike val="0"/>
        <outline val="0"/>
        <shadow val="0"/>
        <u val="none"/>
        <vertAlign val="baseline"/>
        <sz val="12"/>
        <color auto="1"/>
        <name val="Calibri"/>
        <family val="2"/>
        <scheme val="minor"/>
      </font>
      <numFmt numFmtId="164" formatCode="[$-409]d\-mmm\-yy;@"/>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b val="0"/>
        <i val="0"/>
        <strike val="0"/>
        <condense val="0"/>
        <extend val="0"/>
        <outline val="0"/>
        <shadow val="0"/>
        <u val="none"/>
        <vertAlign val="baseline"/>
        <sz val="12"/>
        <color auto="1"/>
        <name val="Calibri"/>
        <family val="2"/>
        <scheme val="minor"/>
      </font>
      <numFmt numFmtId="0" formatCode="General"/>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b val="0"/>
        <i val="0"/>
        <strike val="0"/>
        <condense val="0"/>
        <extend val="0"/>
        <outline val="0"/>
        <shadow val="0"/>
        <u val="none"/>
        <vertAlign val="baseline"/>
        <sz val="12"/>
        <color auto="1"/>
        <name val="Calibri"/>
        <family val="2"/>
        <scheme val="minor"/>
      </font>
      <numFmt numFmtId="164" formatCode="[$-409]d\-mmm\-yy;@"/>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strike val="0"/>
        <outline val="0"/>
        <shadow val="0"/>
        <u val="none"/>
        <vertAlign val="baseline"/>
        <sz val="12"/>
        <color auto="1"/>
        <name val="Calibri"/>
        <family val="2"/>
        <scheme val="minor"/>
      </font>
      <numFmt numFmtId="164" formatCode="[$-409]d\-mmm\-yy;@"/>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strike val="0"/>
        <outline val="0"/>
        <shadow val="0"/>
        <u val="none"/>
        <vertAlign val="baseline"/>
        <sz val="12"/>
        <color auto="1"/>
        <name val="Calibri"/>
        <family val="2"/>
        <scheme val="minor"/>
      </font>
      <numFmt numFmtId="164" formatCode="[$-409]d\-mmm\-yy;@"/>
      <alignment horizontal="left" textRotation="0" wrapText="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strike val="0"/>
        <outline val="0"/>
        <shadow val="0"/>
        <u val="none"/>
        <vertAlign val="baseline"/>
        <sz val="12"/>
        <color auto="1"/>
        <name val="Calibri"/>
        <family val="2"/>
        <scheme val="minor"/>
      </font>
      <numFmt numFmtId="164" formatCode="[$-409]d\-mmm\-yy;@"/>
      <alignment horizontal="left" textRotation="0" wrapText="0" indent="0" justifyLastLine="0" shrinkToFit="0" readingOrder="0"/>
      <border diagonalUp="0" diagonalDown="0">
        <left/>
        <right style="thin">
          <color indexed="64"/>
        </right>
        <top style="thin">
          <color indexed="64"/>
        </top>
        <bottom style="thin">
          <color indexed="64"/>
        </bottom>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color auto="1"/>
        <name val="Calibri"/>
        <family val="2"/>
        <scheme val="minor"/>
      </font>
      <alignment horizontal="left" textRotation="0" wrapText="0" indent="0" justifyLastLine="0" shrinkToFit="0" readingOrder="0"/>
      <protection hidden="0"/>
    </dxf>
    <dxf>
      <border>
        <bottom style="thin">
          <color indexed="64"/>
        </bottom>
      </border>
    </dxf>
    <dxf>
      <font>
        <b/>
        <i val="0"/>
        <strike val="0"/>
        <condense val="0"/>
        <extend val="0"/>
        <outline val="0"/>
        <shadow val="0"/>
        <u val="none"/>
        <vertAlign val="baseline"/>
        <sz val="12"/>
        <color auto="1"/>
        <name val="Calibri"/>
        <family val="2"/>
        <scheme val="minor"/>
      </font>
      <fill>
        <patternFill>
          <fgColor indexed="64"/>
          <bgColor theme="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b val="0"/>
        <i val="0"/>
        <strike val="0"/>
        <condense val="0"/>
        <extend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8.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styles" Target="style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microsoft.com/office/2007/relationships/slicerCache" Target="slicerCaches/slicerCache5.xml"/><Relationship Id="rId19" Type="http://schemas.openxmlformats.org/officeDocument/2006/relationships/connections" Target="connections.xml"/><Relationship Id="rId31" Type="http://schemas.openxmlformats.org/officeDocument/2006/relationships/customXml" Target="../customXml/item7.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microsoft.com/office/2007/relationships/slicerCache" Target="slicerCaches/slicerCache3.xml"/><Relationship Id="rId3" Type="http://schemas.openxmlformats.org/officeDocument/2006/relationships/worksheet" Target="worksheets/sheet3.xml"/><Relationship Id="rId12" Type="http://schemas.microsoft.com/office/2007/relationships/slicerCache" Target="slicerCaches/slicerCache7.xml"/><Relationship Id="rId17" Type="http://schemas.microsoft.com/office/2007/relationships/slicerCache" Target="slicerCaches/slicerCache1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SAFETY INCIDENCE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page'!$B$4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624-45A4-880A-C65E5FAE66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624-45A4-880A-C65E5FAE66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page'!$A$5:$A$7</c:f>
              <c:strCache>
                <c:ptCount val="2"/>
                <c:pt idx="0">
                  <c:v>Female</c:v>
                </c:pt>
                <c:pt idx="1">
                  <c:v>Male</c:v>
                </c:pt>
              </c:strCache>
            </c:strRef>
          </c:cat>
          <c:val>
            <c:numRef>
              <c:f>'Pivot page'!$B$5:$B$7</c:f>
              <c:numCache>
                <c:formatCode>General</c:formatCode>
                <c:ptCount val="2"/>
                <c:pt idx="0">
                  <c:v>56</c:v>
                </c:pt>
                <c:pt idx="1">
                  <c:v>458</c:v>
                </c:pt>
              </c:numCache>
            </c:numRef>
          </c:val>
          <c:extLst>
            <c:ext xmlns:c16="http://schemas.microsoft.com/office/drawing/2014/chart" uri="{C3380CC4-5D6E-409C-BE32-E72D297353CC}">
              <c16:uniqueId val="{00000000-DAB0-4007-BC08-D257A751DDD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INCIDENCE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8472979637901818E-2"/>
          <c:y val="0.21511342973585929"/>
          <c:w val="0.82107443096318589"/>
          <c:h val="0.70235531445395272"/>
        </c:manualLayout>
      </c:layout>
      <c:pie3DChart>
        <c:varyColors val="1"/>
        <c:ser>
          <c:idx val="0"/>
          <c:order val="0"/>
          <c:tx>
            <c:strRef>
              <c:f>'Pivot page'!$B$4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1E2-4A27-B86A-95701DD7232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1E2-4A27-B86A-95701DD7232A}"/>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page'!$A$5:$A$7</c:f>
              <c:strCache>
                <c:ptCount val="2"/>
                <c:pt idx="0">
                  <c:v>Female</c:v>
                </c:pt>
                <c:pt idx="1">
                  <c:v>Male</c:v>
                </c:pt>
              </c:strCache>
            </c:strRef>
          </c:cat>
          <c:val>
            <c:numRef>
              <c:f>'Pivot page'!$B$5:$B$7</c:f>
              <c:numCache>
                <c:formatCode>General</c:formatCode>
                <c:ptCount val="2"/>
                <c:pt idx="0">
                  <c:v>56</c:v>
                </c:pt>
                <c:pt idx="1">
                  <c:v>458</c:v>
                </c:pt>
              </c:numCache>
            </c:numRef>
          </c:val>
          <c:extLst>
            <c:ext xmlns:c16="http://schemas.microsoft.com/office/drawing/2014/chart" uri="{C3380CC4-5D6E-409C-BE32-E72D297353CC}">
              <c16:uniqueId val="{00000004-A1E2-4A27-B86A-95701DD7232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INCIDENCE AND DAYS LOST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4762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page'!$B$18</c:f>
              <c:strCache>
                <c:ptCount val="1"/>
                <c:pt idx="0">
                  <c:v>Count of Incident_Type</c:v>
                </c:pt>
              </c:strCache>
            </c:strRef>
          </c:tx>
          <c:spPr>
            <a:ln w="47625" cap="rnd">
              <a:solidFill>
                <a:schemeClr val="accent1"/>
              </a:solidFill>
              <a:round/>
            </a:ln>
            <a:effectLst/>
          </c:spPr>
          <c:marker>
            <c:symbol val="circle"/>
            <c:size val="5"/>
            <c:spPr>
              <a:solidFill>
                <a:schemeClr val="accent1"/>
              </a:solidFill>
              <a:ln w="9525">
                <a:solidFill>
                  <a:schemeClr val="accent1"/>
                </a:solidFill>
              </a:ln>
              <a:effectLst/>
            </c:spPr>
          </c:marker>
          <c:cat>
            <c:strRef>
              <c:f>'Pivot page'!$A$19:$A$31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page'!$B$19:$B$31</c:f>
              <c:numCache>
                <c:formatCode>General</c:formatCode>
                <c:ptCount val="12"/>
                <c:pt idx="0">
                  <c:v>53</c:v>
                </c:pt>
                <c:pt idx="1">
                  <c:v>55</c:v>
                </c:pt>
                <c:pt idx="2">
                  <c:v>40</c:v>
                </c:pt>
                <c:pt idx="3">
                  <c:v>56</c:v>
                </c:pt>
                <c:pt idx="4">
                  <c:v>54</c:v>
                </c:pt>
                <c:pt idx="5">
                  <c:v>53</c:v>
                </c:pt>
                <c:pt idx="6">
                  <c:v>35</c:v>
                </c:pt>
                <c:pt idx="7">
                  <c:v>40</c:v>
                </c:pt>
                <c:pt idx="8">
                  <c:v>26</c:v>
                </c:pt>
                <c:pt idx="9">
                  <c:v>35</c:v>
                </c:pt>
                <c:pt idx="10">
                  <c:v>32</c:v>
                </c:pt>
                <c:pt idx="11">
                  <c:v>35</c:v>
                </c:pt>
              </c:numCache>
            </c:numRef>
          </c:val>
          <c:smooth val="0"/>
          <c:extLst>
            <c:ext xmlns:c16="http://schemas.microsoft.com/office/drawing/2014/chart" uri="{C3380CC4-5D6E-409C-BE32-E72D297353CC}">
              <c16:uniqueId val="{00000000-E05B-47FD-8776-F15CA4D2781F}"/>
            </c:ext>
          </c:extLst>
        </c:ser>
        <c:ser>
          <c:idx val="1"/>
          <c:order val="1"/>
          <c:tx>
            <c:strRef>
              <c:f>'Pivot page'!$C$18</c:f>
              <c:strCache>
                <c:ptCount val="1"/>
                <c:pt idx="0">
                  <c:v>Sum of Days_Lost</c:v>
                </c:pt>
              </c:strCache>
            </c:strRef>
          </c:tx>
          <c:spPr>
            <a:ln w="38100" cap="rnd">
              <a:solidFill>
                <a:schemeClr val="accent2"/>
              </a:solidFill>
              <a:round/>
            </a:ln>
            <a:effectLst/>
          </c:spPr>
          <c:marker>
            <c:symbol val="circle"/>
            <c:size val="5"/>
            <c:spPr>
              <a:solidFill>
                <a:schemeClr val="accent2"/>
              </a:solidFill>
              <a:ln w="9525">
                <a:solidFill>
                  <a:schemeClr val="accent2"/>
                </a:solidFill>
              </a:ln>
              <a:effectLst/>
            </c:spPr>
          </c:marker>
          <c:cat>
            <c:strRef>
              <c:f>'Pivot page'!$A$19:$A$31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page'!$C$19:$C$31</c:f>
              <c:numCache>
                <c:formatCode>General</c:formatCode>
                <c:ptCount val="12"/>
                <c:pt idx="0">
                  <c:v>34</c:v>
                </c:pt>
                <c:pt idx="1">
                  <c:v>57</c:v>
                </c:pt>
                <c:pt idx="2">
                  <c:v>30</c:v>
                </c:pt>
                <c:pt idx="3">
                  <c:v>51.5</c:v>
                </c:pt>
                <c:pt idx="4">
                  <c:v>16</c:v>
                </c:pt>
                <c:pt idx="5">
                  <c:v>34</c:v>
                </c:pt>
                <c:pt idx="6">
                  <c:v>32</c:v>
                </c:pt>
                <c:pt idx="7">
                  <c:v>31</c:v>
                </c:pt>
                <c:pt idx="8">
                  <c:v>11.5</c:v>
                </c:pt>
                <c:pt idx="9">
                  <c:v>29</c:v>
                </c:pt>
                <c:pt idx="10">
                  <c:v>26</c:v>
                </c:pt>
                <c:pt idx="11">
                  <c:v>26.5</c:v>
                </c:pt>
              </c:numCache>
            </c:numRef>
          </c:val>
          <c:smooth val="0"/>
          <c:extLst>
            <c:ext xmlns:c16="http://schemas.microsoft.com/office/drawing/2014/chart" uri="{C3380CC4-5D6E-409C-BE32-E72D297353CC}">
              <c16:uniqueId val="{00000001-E05B-47FD-8776-F15CA4D2781F}"/>
            </c:ext>
          </c:extLst>
        </c:ser>
        <c:dLbls>
          <c:showLegendKey val="0"/>
          <c:showVal val="0"/>
          <c:showCatName val="0"/>
          <c:showSerName val="0"/>
          <c:showPercent val="0"/>
          <c:showBubbleSize val="0"/>
        </c:dLbls>
        <c:marker val="1"/>
        <c:smooth val="0"/>
        <c:axId val="430282848"/>
        <c:axId val="430281408"/>
      </c:lineChart>
      <c:catAx>
        <c:axId val="43028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30281408"/>
        <c:crosses val="autoZero"/>
        <c:auto val="1"/>
        <c:lblAlgn val="ctr"/>
        <c:lblOffset val="100"/>
        <c:noMultiLvlLbl val="0"/>
      </c:catAx>
      <c:valAx>
        <c:axId val="43028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3028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INCIDENCE</a:t>
            </a:r>
            <a:r>
              <a:rPr lang="en-US" baseline="0"/>
              <a:t> BY DAY OF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page'!$B$37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page'!$A$38:$A$45</c:f>
              <c:strCache>
                <c:ptCount val="7"/>
                <c:pt idx="0">
                  <c:v>Sun</c:v>
                </c:pt>
                <c:pt idx="1">
                  <c:v>Mon</c:v>
                </c:pt>
                <c:pt idx="2">
                  <c:v>Tue</c:v>
                </c:pt>
                <c:pt idx="3">
                  <c:v>Wed</c:v>
                </c:pt>
                <c:pt idx="4">
                  <c:v>Thu</c:v>
                </c:pt>
                <c:pt idx="5">
                  <c:v>Fri</c:v>
                </c:pt>
                <c:pt idx="6">
                  <c:v>Sat</c:v>
                </c:pt>
              </c:strCache>
            </c:strRef>
          </c:cat>
          <c:val>
            <c:numRef>
              <c:f>'Pivot page'!$B$38:$B$45</c:f>
              <c:numCache>
                <c:formatCode>General</c:formatCode>
                <c:ptCount val="7"/>
                <c:pt idx="0">
                  <c:v>78</c:v>
                </c:pt>
                <c:pt idx="1">
                  <c:v>68</c:v>
                </c:pt>
                <c:pt idx="2">
                  <c:v>87</c:v>
                </c:pt>
                <c:pt idx="3">
                  <c:v>73</c:v>
                </c:pt>
                <c:pt idx="4">
                  <c:v>66</c:v>
                </c:pt>
                <c:pt idx="5">
                  <c:v>82</c:v>
                </c:pt>
                <c:pt idx="6">
                  <c:v>60</c:v>
                </c:pt>
              </c:numCache>
            </c:numRef>
          </c:val>
          <c:smooth val="0"/>
          <c:extLst>
            <c:ext xmlns:c16="http://schemas.microsoft.com/office/drawing/2014/chart" uri="{C3380CC4-5D6E-409C-BE32-E72D297353CC}">
              <c16:uniqueId val="{00000000-3C01-4F70-A625-A77F3BF4C92C}"/>
            </c:ext>
          </c:extLst>
        </c:ser>
        <c:dLbls>
          <c:showLegendKey val="0"/>
          <c:showVal val="0"/>
          <c:showCatName val="0"/>
          <c:showSerName val="0"/>
          <c:showPercent val="0"/>
          <c:showBubbleSize val="0"/>
        </c:dLbls>
        <c:marker val="1"/>
        <c:smooth val="0"/>
        <c:axId val="2008968304"/>
        <c:axId val="2008968784"/>
      </c:lineChart>
      <c:catAx>
        <c:axId val="200896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a:t>
                </a:r>
              </a:p>
            </c:rich>
          </c:tx>
          <c:layout>
            <c:manualLayout>
              <c:xMode val="edge"/>
              <c:yMode val="edge"/>
              <c:x val="0.44387739288288963"/>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68784"/>
        <c:crosses val="autoZero"/>
        <c:auto val="1"/>
        <c:lblAlgn val="ctr"/>
        <c:lblOffset val="100"/>
        <c:noMultiLvlLbl val="0"/>
      </c:catAx>
      <c:valAx>
        <c:axId val="2008968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Incidence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6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page!pt6</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a:t>INJURIES</a:t>
            </a:r>
            <a:r>
              <a:rPr lang="en-US" sz="1600" baseline="0"/>
              <a:t> TO DIFFERENT BODY PARTS</a:t>
            </a:r>
            <a:endParaRPr lang="en-US" sz="1600"/>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page'!$B$58</c:f>
              <c:strCache>
                <c:ptCount val="1"/>
                <c:pt idx="0">
                  <c:v>Total</c:v>
                </c:pt>
              </c:strCache>
            </c:strRef>
          </c:tx>
          <c:spPr>
            <a:solidFill>
              <a:schemeClr val="accent2"/>
            </a:solidFill>
            <a:ln>
              <a:noFill/>
            </a:ln>
            <a:effectLst/>
            <a:sp3d/>
          </c:spPr>
          <c:invertIfNegative val="0"/>
          <c:cat>
            <c:strRef>
              <c:f>'Pivot page'!$A$59:$A$71</c:f>
              <c:strCache>
                <c:ptCount val="12"/>
                <c:pt idx="0">
                  <c:v>Back</c:v>
                </c:pt>
                <c:pt idx="1">
                  <c:v>Head</c:v>
                </c:pt>
                <c:pt idx="2">
                  <c:v>Feet</c:v>
                </c:pt>
                <c:pt idx="3">
                  <c:v>Legs</c:v>
                </c:pt>
                <c:pt idx="4">
                  <c:v>Multiple</c:v>
                </c:pt>
                <c:pt idx="5">
                  <c:v>Arms</c:v>
                </c:pt>
                <c:pt idx="6">
                  <c:v>Others</c:v>
                </c:pt>
                <c:pt idx="7">
                  <c:v>Eye</c:v>
                </c:pt>
                <c:pt idx="8">
                  <c:v>Trunk</c:v>
                </c:pt>
                <c:pt idx="9">
                  <c:v>Abdomen</c:v>
                </c:pt>
                <c:pt idx="10">
                  <c:v>Hands</c:v>
                </c:pt>
                <c:pt idx="11">
                  <c:v>Neck</c:v>
                </c:pt>
              </c:strCache>
            </c:strRef>
          </c:cat>
          <c:val>
            <c:numRef>
              <c:f>'Pivot page'!$B$59:$B$71</c:f>
              <c:numCache>
                <c:formatCode>General</c:formatCode>
                <c:ptCount val="12"/>
                <c:pt idx="0">
                  <c:v>51</c:v>
                </c:pt>
                <c:pt idx="1">
                  <c:v>49</c:v>
                </c:pt>
                <c:pt idx="2">
                  <c:v>49</c:v>
                </c:pt>
                <c:pt idx="3">
                  <c:v>46</c:v>
                </c:pt>
                <c:pt idx="4">
                  <c:v>45</c:v>
                </c:pt>
                <c:pt idx="5">
                  <c:v>44</c:v>
                </c:pt>
                <c:pt idx="6">
                  <c:v>42</c:v>
                </c:pt>
                <c:pt idx="7">
                  <c:v>40</c:v>
                </c:pt>
                <c:pt idx="8">
                  <c:v>40</c:v>
                </c:pt>
                <c:pt idx="9">
                  <c:v>39</c:v>
                </c:pt>
                <c:pt idx="10">
                  <c:v>39</c:v>
                </c:pt>
                <c:pt idx="11">
                  <c:v>30</c:v>
                </c:pt>
              </c:numCache>
            </c:numRef>
          </c:val>
          <c:extLst>
            <c:ext xmlns:c16="http://schemas.microsoft.com/office/drawing/2014/chart" uri="{C3380CC4-5D6E-409C-BE32-E72D297353CC}">
              <c16:uniqueId val="{00000000-7AC6-4F9E-8CB0-95CDF29ABC1B}"/>
            </c:ext>
          </c:extLst>
        </c:ser>
        <c:dLbls>
          <c:showLegendKey val="0"/>
          <c:showVal val="0"/>
          <c:showCatName val="0"/>
          <c:showSerName val="0"/>
          <c:showPercent val="0"/>
          <c:showBubbleSize val="0"/>
        </c:dLbls>
        <c:gapWidth val="150"/>
        <c:shape val="box"/>
        <c:axId val="1899971472"/>
        <c:axId val="427651472"/>
        <c:axId val="0"/>
      </c:bar3DChart>
      <c:catAx>
        <c:axId val="18999714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Injury Location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27651472"/>
        <c:crosses val="autoZero"/>
        <c:auto val="1"/>
        <c:lblAlgn val="ctr"/>
        <c:lblOffset val="100"/>
        <c:noMultiLvlLbl val="0"/>
      </c:catAx>
      <c:valAx>
        <c:axId val="42765147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a:t>
                </a:r>
                <a:r>
                  <a:rPr lang="en-GB" baseline="0"/>
                  <a:t> of incidence</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7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a:t>COUNT OF INCIDENCE AMONG AGE CLASS</a:t>
            </a:r>
          </a:p>
        </c:rich>
      </c:tx>
      <c:layout>
        <c:manualLayout>
          <c:xMode val="edge"/>
          <c:yMode val="edge"/>
          <c:x val="0.35999143923283894"/>
          <c:y val="8.660609065747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s>
    <c:plotArea>
      <c:layout>
        <c:manualLayout>
          <c:layoutTarget val="inner"/>
          <c:xMode val="edge"/>
          <c:yMode val="edge"/>
          <c:x val="0.48170618547825295"/>
          <c:y val="0.18490338431773126"/>
          <c:w val="0.44388845144356953"/>
          <c:h val="0.6293157626130067"/>
        </c:manualLayout>
      </c:layout>
      <c:barChart>
        <c:barDir val="bar"/>
        <c:grouping val="clustered"/>
        <c:varyColors val="0"/>
        <c:ser>
          <c:idx val="0"/>
          <c:order val="0"/>
          <c:tx>
            <c:strRef>
              <c:f>'Pivot page'!$B$103</c:f>
              <c:strCache>
                <c:ptCount val="1"/>
                <c:pt idx="0">
                  <c:v>Total</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624-4642-A1E7-C3D85450281A}"/>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C624-4642-A1E7-C3D85450281A}"/>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C624-4642-A1E7-C3D85450281A}"/>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C624-4642-A1E7-C3D85450281A}"/>
              </c:ext>
            </c:extLst>
          </c:dPt>
          <c:dPt>
            <c:idx val="4"/>
            <c:invertIfNegative val="0"/>
            <c:bubble3D val="0"/>
            <c:extLst>
              <c:ext xmlns:c16="http://schemas.microsoft.com/office/drawing/2014/chart" uri="{C3380CC4-5D6E-409C-BE32-E72D297353CC}">
                <c16:uniqueId val="{00000009-3146-4439-99D0-FC4964B26791}"/>
              </c:ext>
            </c:extLst>
          </c:dPt>
          <c:dPt>
            <c:idx val="5"/>
            <c:invertIfNegative val="0"/>
            <c:bubble3D val="0"/>
            <c:extLst>
              <c:ext xmlns:c16="http://schemas.microsoft.com/office/drawing/2014/chart" uri="{C3380CC4-5D6E-409C-BE32-E72D297353CC}">
                <c16:uniqueId val="{0000000B-3146-4439-99D0-FC4964B26791}"/>
              </c:ext>
            </c:extLst>
          </c:dPt>
          <c:cat>
            <c:multiLvlStrRef>
              <c:f>'Pivot page'!$A$104:$A$114</c:f>
              <c:multiLvlStrCache>
                <c:ptCount val="8"/>
                <c:lvl>
                  <c:pt idx="0">
                    <c:v>Adult</c:v>
                  </c:pt>
                  <c:pt idx="1">
                    <c:v>Middle_age</c:v>
                  </c:pt>
                  <c:pt idx="2">
                    <c:v>Old</c:v>
                  </c:pt>
                  <c:pt idx="3">
                    <c:v>Youth</c:v>
                  </c:pt>
                  <c:pt idx="4">
                    <c:v>Adult</c:v>
                  </c:pt>
                  <c:pt idx="5">
                    <c:v>Middle_age</c:v>
                  </c:pt>
                  <c:pt idx="6">
                    <c:v>Old</c:v>
                  </c:pt>
                  <c:pt idx="7">
                    <c:v>Youth</c:v>
                  </c:pt>
                </c:lvl>
                <c:lvl>
                  <c:pt idx="0">
                    <c:v>Female</c:v>
                  </c:pt>
                  <c:pt idx="4">
                    <c:v>Male</c:v>
                  </c:pt>
                </c:lvl>
              </c:multiLvlStrCache>
            </c:multiLvlStrRef>
          </c:cat>
          <c:val>
            <c:numRef>
              <c:f>'Pivot page'!$B$104:$B$114</c:f>
              <c:numCache>
                <c:formatCode>General</c:formatCode>
                <c:ptCount val="8"/>
                <c:pt idx="0">
                  <c:v>16</c:v>
                </c:pt>
                <c:pt idx="1">
                  <c:v>17</c:v>
                </c:pt>
                <c:pt idx="2">
                  <c:v>14</c:v>
                </c:pt>
                <c:pt idx="3">
                  <c:v>9</c:v>
                </c:pt>
                <c:pt idx="4">
                  <c:v>122</c:v>
                </c:pt>
                <c:pt idx="5">
                  <c:v>135</c:v>
                </c:pt>
                <c:pt idx="6">
                  <c:v>104</c:v>
                </c:pt>
                <c:pt idx="7">
                  <c:v>97</c:v>
                </c:pt>
              </c:numCache>
            </c:numRef>
          </c:val>
          <c:extLst>
            <c:ext xmlns:c16="http://schemas.microsoft.com/office/drawing/2014/chart" uri="{C3380CC4-5D6E-409C-BE32-E72D297353CC}">
              <c16:uniqueId val="{00000008-C624-4642-A1E7-C3D85450281A}"/>
            </c:ext>
          </c:extLst>
        </c:ser>
        <c:dLbls>
          <c:showLegendKey val="0"/>
          <c:showVal val="0"/>
          <c:showCatName val="0"/>
          <c:showSerName val="0"/>
          <c:showPercent val="0"/>
          <c:showBubbleSize val="0"/>
        </c:dLbls>
        <c:gapWidth val="182"/>
        <c:axId val="1180046208"/>
        <c:axId val="1180046688"/>
      </c:barChart>
      <c:catAx>
        <c:axId val="1180046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Age group</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046688"/>
        <c:crosses val="autoZero"/>
        <c:auto val="1"/>
        <c:lblAlgn val="ctr"/>
        <c:lblOffset val="100"/>
        <c:noMultiLvlLbl val="0"/>
      </c:catAx>
      <c:valAx>
        <c:axId val="118004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Incidence Count</a:t>
                </a:r>
              </a:p>
            </c:rich>
          </c:tx>
          <c:layout>
            <c:manualLayout>
              <c:xMode val="edge"/>
              <c:yMode val="edge"/>
              <c:x val="0.57355454090667835"/>
              <c:y val="0.898144560646931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04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page!pt08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INCIDENCE</a:t>
            </a:r>
            <a:r>
              <a:rPr lang="en-US" baseline="0"/>
              <a:t> COST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pivotFmt>
      <c:pivotFmt>
        <c:idx val="2"/>
        <c:spPr>
          <a:solidFill>
            <a:schemeClr val="accent2"/>
          </a:solidFill>
          <a:ln>
            <a:noFill/>
          </a:ln>
          <a:effectLst/>
          <a:sp3d/>
        </c:spPr>
      </c:pivotFmt>
      <c:pivotFmt>
        <c:idx val="3"/>
        <c:spPr>
          <a:solidFill>
            <a:schemeClr val="accent2"/>
          </a:solidFill>
          <a:ln>
            <a:noFill/>
          </a:ln>
          <a:effectLst/>
          <a:sp3d/>
        </c:spPr>
      </c:pivotFmt>
      <c:pivotFmt>
        <c:idx val="4"/>
        <c:spPr>
          <a:solidFill>
            <a:schemeClr val="accent2"/>
          </a:solidFill>
          <a:ln>
            <a:noFill/>
          </a:ln>
          <a:effectLst/>
          <a:sp3d/>
        </c:spPr>
      </c:pivotFmt>
      <c:pivotFmt>
        <c:idx val="5"/>
        <c:spPr>
          <a:solidFill>
            <a:schemeClr val="accent2"/>
          </a:solidFill>
          <a:ln>
            <a:noFill/>
          </a:ln>
          <a:effectLst/>
          <a:sp3d/>
        </c:spPr>
      </c:pivotFmt>
      <c:pivotFmt>
        <c:idx val="6"/>
        <c:spPr>
          <a:solidFill>
            <a:schemeClr val="accent2"/>
          </a:solidFill>
          <a:ln>
            <a:noFill/>
          </a:ln>
          <a:effectLst/>
          <a:sp3d/>
        </c:spPr>
      </c:pivotFmt>
      <c:pivotFmt>
        <c:idx val="7"/>
        <c:spPr>
          <a:solidFill>
            <a:schemeClr val="accent2"/>
          </a:solidFill>
          <a:ln>
            <a:noFill/>
          </a:ln>
          <a:effectLst/>
          <a:sp3d/>
        </c:spPr>
      </c:pivotFmt>
      <c:pivotFmt>
        <c:idx val="8"/>
        <c:spPr>
          <a:solidFill>
            <a:schemeClr val="accent2"/>
          </a:solidFill>
          <a:ln>
            <a:noFill/>
          </a:ln>
          <a:effectLst/>
          <a:sp3d/>
        </c:spPr>
      </c:pivotFmt>
      <c:pivotFmt>
        <c:idx val="9"/>
        <c:spPr>
          <a:solidFill>
            <a:schemeClr val="accent2"/>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page'!$B$123</c:f>
              <c:strCache>
                <c:ptCount val="1"/>
                <c:pt idx="0">
                  <c:v>Sum of Incident Cost</c:v>
                </c:pt>
              </c:strCache>
            </c:strRef>
          </c:tx>
          <c:spPr>
            <a:solidFill>
              <a:schemeClr val="accent1"/>
            </a:solidFill>
            <a:ln>
              <a:noFill/>
            </a:ln>
            <a:effectLst/>
            <a:sp3d/>
          </c:spPr>
          <c:invertIfNegative val="0"/>
          <c:cat>
            <c:strRef>
              <c:f>'Pivot page'!$A$124:$A$133</c:f>
              <c:strCache>
                <c:ptCount val="9"/>
                <c:pt idx="0">
                  <c:v>Montana</c:v>
                </c:pt>
                <c:pt idx="1">
                  <c:v>Illinois</c:v>
                </c:pt>
                <c:pt idx="2">
                  <c:v>Florida</c:v>
                </c:pt>
                <c:pt idx="3">
                  <c:v>Georgia</c:v>
                </c:pt>
                <c:pt idx="4">
                  <c:v>Ohio</c:v>
                </c:pt>
                <c:pt idx="5">
                  <c:v>Texas</c:v>
                </c:pt>
                <c:pt idx="6">
                  <c:v>California</c:v>
                </c:pt>
                <c:pt idx="7">
                  <c:v>Alabama</c:v>
                </c:pt>
                <c:pt idx="8">
                  <c:v>Iowa</c:v>
                </c:pt>
              </c:strCache>
            </c:strRef>
          </c:cat>
          <c:val>
            <c:numRef>
              <c:f>'Pivot page'!$B$124:$B$133</c:f>
              <c:numCache>
                <c:formatCode>General</c:formatCode>
                <c:ptCount val="9"/>
                <c:pt idx="0">
                  <c:v>86376</c:v>
                </c:pt>
                <c:pt idx="1">
                  <c:v>80902</c:v>
                </c:pt>
                <c:pt idx="2">
                  <c:v>102964</c:v>
                </c:pt>
                <c:pt idx="3">
                  <c:v>87548</c:v>
                </c:pt>
                <c:pt idx="4">
                  <c:v>67615</c:v>
                </c:pt>
                <c:pt idx="5">
                  <c:v>83352</c:v>
                </c:pt>
                <c:pt idx="6">
                  <c:v>64363</c:v>
                </c:pt>
                <c:pt idx="7">
                  <c:v>70710</c:v>
                </c:pt>
                <c:pt idx="8">
                  <c:v>73965</c:v>
                </c:pt>
              </c:numCache>
            </c:numRef>
          </c:val>
          <c:extLst>
            <c:ext xmlns:c16="http://schemas.microsoft.com/office/drawing/2014/chart" uri="{C3380CC4-5D6E-409C-BE32-E72D297353CC}">
              <c16:uniqueId val="{00000000-D79C-46EB-96B8-C6044091B7DB}"/>
            </c:ext>
          </c:extLst>
        </c:ser>
        <c:ser>
          <c:idx val="1"/>
          <c:order val="1"/>
          <c:tx>
            <c:strRef>
              <c:f>'Pivot page'!$C$123</c:f>
              <c:strCache>
                <c:ptCount val="1"/>
                <c:pt idx="0">
                  <c:v>Count of Incident_Type</c:v>
                </c:pt>
              </c:strCache>
            </c:strRef>
          </c:tx>
          <c:spPr>
            <a:solidFill>
              <a:schemeClr val="accent2"/>
            </a:solidFill>
            <a:ln>
              <a:noFill/>
            </a:ln>
            <a:effectLst/>
            <a:sp3d/>
          </c:spPr>
          <c:invertIfNegative val="0"/>
          <c:cat>
            <c:strRef>
              <c:f>'Pivot page'!$A$124:$A$133</c:f>
              <c:strCache>
                <c:ptCount val="9"/>
                <c:pt idx="0">
                  <c:v>Montana</c:v>
                </c:pt>
                <c:pt idx="1">
                  <c:v>Illinois</c:v>
                </c:pt>
                <c:pt idx="2">
                  <c:v>Florida</c:v>
                </c:pt>
                <c:pt idx="3">
                  <c:v>Georgia</c:v>
                </c:pt>
                <c:pt idx="4">
                  <c:v>Ohio</c:v>
                </c:pt>
                <c:pt idx="5">
                  <c:v>Texas</c:v>
                </c:pt>
                <c:pt idx="6">
                  <c:v>California</c:v>
                </c:pt>
                <c:pt idx="7">
                  <c:v>Alabama</c:v>
                </c:pt>
                <c:pt idx="8">
                  <c:v>Iowa</c:v>
                </c:pt>
              </c:strCache>
            </c:strRef>
          </c:cat>
          <c:val>
            <c:numRef>
              <c:f>'Pivot page'!$C$124:$C$133</c:f>
              <c:numCache>
                <c:formatCode>General</c:formatCode>
                <c:ptCount val="9"/>
                <c:pt idx="0">
                  <c:v>64</c:v>
                </c:pt>
                <c:pt idx="1">
                  <c:v>61</c:v>
                </c:pt>
                <c:pt idx="2">
                  <c:v>59</c:v>
                </c:pt>
                <c:pt idx="3">
                  <c:v>58</c:v>
                </c:pt>
                <c:pt idx="4">
                  <c:v>56</c:v>
                </c:pt>
                <c:pt idx="5">
                  <c:v>56</c:v>
                </c:pt>
                <c:pt idx="6">
                  <c:v>54</c:v>
                </c:pt>
                <c:pt idx="7">
                  <c:v>54</c:v>
                </c:pt>
                <c:pt idx="8">
                  <c:v>52</c:v>
                </c:pt>
              </c:numCache>
            </c:numRef>
          </c:val>
          <c:extLst>
            <c:ext xmlns:c16="http://schemas.microsoft.com/office/drawing/2014/chart" uri="{C3380CC4-5D6E-409C-BE32-E72D297353CC}">
              <c16:uniqueId val="{00000000-1D25-4206-A341-3DE33F02DE15}"/>
            </c:ext>
          </c:extLst>
        </c:ser>
        <c:dLbls>
          <c:showLegendKey val="0"/>
          <c:showVal val="0"/>
          <c:showCatName val="0"/>
          <c:showSerName val="0"/>
          <c:showPercent val="0"/>
          <c:showBubbleSize val="0"/>
        </c:dLbls>
        <c:gapWidth val="150"/>
        <c:shape val="box"/>
        <c:axId val="1898793936"/>
        <c:axId val="1898795856"/>
        <c:axId val="0"/>
      </c:bar3DChart>
      <c:catAx>
        <c:axId val="189879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PLANT</a:t>
                </a:r>
                <a:r>
                  <a:rPr lang="en-GB" baseline="0"/>
                  <a:t> 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95856"/>
        <c:crosses val="autoZero"/>
        <c:auto val="1"/>
        <c:lblAlgn val="ctr"/>
        <c:lblOffset val="100"/>
        <c:noMultiLvlLbl val="0"/>
      </c:catAx>
      <c:valAx>
        <c:axId val="1898795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COST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9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a:t>
            </a:r>
            <a:r>
              <a:rPr lang="en-US" baseline="0"/>
              <a:t> OF WORK LOST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page'!$B$153</c:f>
              <c:strCache>
                <c:ptCount val="1"/>
                <c:pt idx="0">
                  <c:v>Total</c:v>
                </c:pt>
              </c:strCache>
            </c:strRef>
          </c:tx>
          <c:spPr>
            <a:solidFill>
              <a:schemeClr val="accent1"/>
            </a:solidFill>
            <a:ln>
              <a:noFill/>
            </a:ln>
            <a:effectLst/>
            <a:sp3d/>
          </c:spPr>
          <c:invertIfNegative val="0"/>
          <c:cat>
            <c:strRef>
              <c:f>'Pivot page'!$A$154:$A$163</c:f>
              <c:strCache>
                <c:ptCount val="9"/>
                <c:pt idx="0">
                  <c:v>Illinois</c:v>
                </c:pt>
                <c:pt idx="1">
                  <c:v>Alabama</c:v>
                </c:pt>
                <c:pt idx="2">
                  <c:v>California</c:v>
                </c:pt>
                <c:pt idx="3">
                  <c:v>Georgia</c:v>
                </c:pt>
                <c:pt idx="4">
                  <c:v>Montana</c:v>
                </c:pt>
                <c:pt idx="5">
                  <c:v>Florida</c:v>
                </c:pt>
                <c:pt idx="6">
                  <c:v>Ohio</c:v>
                </c:pt>
                <c:pt idx="7">
                  <c:v>Iowa</c:v>
                </c:pt>
                <c:pt idx="8">
                  <c:v>Texas</c:v>
                </c:pt>
              </c:strCache>
            </c:strRef>
          </c:cat>
          <c:val>
            <c:numRef>
              <c:f>'Pivot page'!$B$154:$B$163</c:f>
              <c:numCache>
                <c:formatCode>General</c:formatCode>
                <c:ptCount val="9"/>
                <c:pt idx="0">
                  <c:v>31</c:v>
                </c:pt>
                <c:pt idx="1">
                  <c:v>36.5</c:v>
                </c:pt>
                <c:pt idx="2">
                  <c:v>38.5</c:v>
                </c:pt>
                <c:pt idx="3">
                  <c:v>38.5</c:v>
                </c:pt>
                <c:pt idx="4">
                  <c:v>43.5</c:v>
                </c:pt>
                <c:pt idx="5">
                  <c:v>43.5</c:v>
                </c:pt>
                <c:pt idx="6">
                  <c:v>44.5</c:v>
                </c:pt>
                <c:pt idx="7">
                  <c:v>46</c:v>
                </c:pt>
                <c:pt idx="8">
                  <c:v>56.5</c:v>
                </c:pt>
              </c:numCache>
            </c:numRef>
          </c:val>
          <c:extLst>
            <c:ext xmlns:c16="http://schemas.microsoft.com/office/drawing/2014/chart" uri="{C3380CC4-5D6E-409C-BE32-E72D297353CC}">
              <c16:uniqueId val="{00000000-C742-43CC-891A-97136533FC71}"/>
            </c:ext>
          </c:extLst>
        </c:ser>
        <c:dLbls>
          <c:showLegendKey val="0"/>
          <c:showVal val="0"/>
          <c:showCatName val="0"/>
          <c:showSerName val="0"/>
          <c:showPercent val="0"/>
          <c:showBubbleSize val="0"/>
        </c:dLbls>
        <c:gapWidth val="150"/>
        <c:shape val="box"/>
        <c:axId val="256784000"/>
        <c:axId val="256784480"/>
        <c:axId val="0"/>
      </c:bar3DChart>
      <c:catAx>
        <c:axId val="256784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PLant</a:t>
                </a:r>
                <a:r>
                  <a:rPr lang="en-GB" baseline="0"/>
                  <a:t> Location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84480"/>
        <c:crosses val="autoZero"/>
        <c:auto val="1"/>
        <c:lblAlgn val="ctr"/>
        <c:lblOffset val="100"/>
        <c:noMultiLvlLbl val="0"/>
      </c:catAx>
      <c:valAx>
        <c:axId val="25678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days lost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8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INJURY LOCATION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page'!$B$171:$B$172</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page'!$A$173:$A$185</c:f>
              <c:strCache>
                <c:ptCount val="12"/>
                <c:pt idx="0">
                  <c:v>Abdomen</c:v>
                </c:pt>
                <c:pt idx="1">
                  <c:v>Arms</c:v>
                </c:pt>
                <c:pt idx="2">
                  <c:v>Back</c:v>
                </c:pt>
                <c:pt idx="3">
                  <c:v>Eye</c:v>
                </c:pt>
                <c:pt idx="4">
                  <c:v>Feet</c:v>
                </c:pt>
                <c:pt idx="5">
                  <c:v>Hands</c:v>
                </c:pt>
                <c:pt idx="6">
                  <c:v>Head</c:v>
                </c:pt>
                <c:pt idx="7">
                  <c:v>Legs</c:v>
                </c:pt>
                <c:pt idx="8">
                  <c:v>Multiple</c:v>
                </c:pt>
                <c:pt idx="9">
                  <c:v>Neck</c:v>
                </c:pt>
                <c:pt idx="10">
                  <c:v>Trunk</c:v>
                </c:pt>
                <c:pt idx="11">
                  <c:v>Others</c:v>
                </c:pt>
              </c:strCache>
            </c:strRef>
          </c:cat>
          <c:val>
            <c:numRef>
              <c:f>'Pivot page'!$B$173:$B$185</c:f>
              <c:numCache>
                <c:formatCode>General</c:formatCode>
                <c:ptCount val="12"/>
                <c:pt idx="0">
                  <c:v>4</c:v>
                </c:pt>
                <c:pt idx="1">
                  <c:v>2</c:v>
                </c:pt>
                <c:pt idx="2">
                  <c:v>7</c:v>
                </c:pt>
                <c:pt idx="3">
                  <c:v>7</c:v>
                </c:pt>
                <c:pt idx="4">
                  <c:v>6</c:v>
                </c:pt>
                <c:pt idx="5">
                  <c:v>5</c:v>
                </c:pt>
                <c:pt idx="6">
                  <c:v>6</c:v>
                </c:pt>
                <c:pt idx="7">
                  <c:v>3</c:v>
                </c:pt>
                <c:pt idx="8">
                  <c:v>5</c:v>
                </c:pt>
                <c:pt idx="9">
                  <c:v>2</c:v>
                </c:pt>
                <c:pt idx="10">
                  <c:v>3</c:v>
                </c:pt>
                <c:pt idx="11">
                  <c:v>6</c:v>
                </c:pt>
              </c:numCache>
            </c:numRef>
          </c:val>
          <c:smooth val="0"/>
          <c:extLst>
            <c:ext xmlns:c16="http://schemas.microsoft.com/office/drawing/2014/chart" uri="{C3380CC4-5D6E-409C-BE32-E72D297353CC}">
              <c16:uniqueId val="{00000000-DD8B-4935-98A3-2872EF35B382}"/>
            </c:ext>
          </c:extLst>
        </c:ser>
        <c:ser>
          <c:idx val="1"/>
          <c:order val="1"/>
          <c:tx>
            <c:strRef>
              <c:f>'Pivot page'!$C$171:$C$172</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page'!$A$173:$A$185</c:f>
              <c:strCache>
                <c:ptCount val="12"/>
                <c:pt idx="0">
                  <c:v>Abdomen</c:v>
                </c:pt>
                <c:pt idx="1">
                  <c:v>Arms</c:v>
                </c:pt>
                <c:pt idx="2">
                  <c:v>Back</c:v>
                </c:pt>
                <c:pt idx="3">
                  <c:v>Eye</c:v>
                </c:pt>
                <c:pt idx="4">
                  <c:v>Feet</c:v>
                </c:pt>
                <c:pt idx="5">
                  <c:v>Hands</c:v>
                </c:pt>
                <c:pt idx="6">
                  <c:v>Head</c:v>
                </c:pt>
                <c:pt idx="7">
                  <c:v>Legs</c:v>
                </c:pt>
                <c:pt idx="8">
                  <c:v>Multiple</c:v>
                </c:pt>
                <c:pt idx="9">
                  <c:v>Neck</c:v>
                </c:pt>
                <c:pt idx="10">
                  <c:v>Trunk</c:v>
                </c:pt>
                <c:pt idx="11">
                  <c:v>Others</c:v>
                </c:pt>
              </c:strCache>
            </c:strRef>
          </c:cat>
          <c:val>
            <c:numRef>
              <c:f>'Pivot page'!$C$173:$C$185</c:f>
              <c:numCache>
                <c:formatCode>General</c:formatCode>
                <c:ptCount val="12"/>
                <c:pt idx="0">
                  <c:v>35</c:v>
                </c:pt>
                <c:pt idx="1">
                  <c:v>42</c:v>
                </c:pt>
                <c:pt idx="2">
                  <c:v>44</c:v>
                </c:pt>
                <c:pt idx="3">
                  <c:v>33</c:v>
                </c:pt>
                <c:pt idx="4">
                  <c:v>43</c:v>
                </c:pt>
                <c:pt idx="5">
                  <c:v>34</c:v>
                </c:pt>
                <c:pt idx="6">
                  <c:v>43</c:v>
                </c:pt>
                <c:pt idx="7">
                  <c:v>43</c:v>
                </c:pt>
                <c:pt idx="8">
                  <c:v>40</c:v>
                </c:pt>
                <c:pt idx="9">
                  <c:v>28</c:v>
                </c:pt>
                <c:pt idx="10">
                  <c:v>37</c:v>
                </c:pt>
                <c:pt idx="11">
                  <c:v>36</c:v>
                </c:pt>
              </c:numCache>
            </c:numRef>
          </c:val>
          <c:smooth val="0"/>
          <c:extLst>
            <c:ext xmlns:c16="http://schemas.microsoft.com/office/drawing/2014/chart" uri="{C3380CC4-5D6E-409C-BE32-E72D297353CC}">
              <c16:uniqueId val="{00000001-29E5-4A2B-A6AF-C939A862A925}"/>
            </c:ext>
          </c:extLst>
        </c:ser>
        <c:dLbls>
          <c:showLegendKey val="0"/>
          <c:showVal val="0"/>
          <c:showCatName val="0"/>
          <c:showSerName val="0"/>
          <c:showPercent val="0"/>
          <c:showBubbleSize val="0"/>
        </c:dLbls>
        <c:marker val="1"/>
        <c:smooth val="0"/>
        <c:axId val="262490112"/>
        <c:axId val="262491072"/>
      </c:lineChart>
      <c:catAx>
        <c:axId val="26249011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Injury Location</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62491072"/>
        <c:crosses val="autoZero"/>
        <c:auto val="1"/>
        <c:lblAlgn val="ctr"/>
        <c:lblOffset val="100"/>
        <c:noMultiLvlLbl val="0"/>
      </c:catAx>
      <c:valAx>
        <c:axId val="26249107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Injury Count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249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INCIDENCE</a:t>
            </a:r>
            <a:r>
              <a:rPr lang="en-GB" baseline="0"/>
              <a:t> TYPE BY AGE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69549810663393E-2"/>
          <c:y val="0.13786818314377369"/>
          <c:w val="0.77368394931833862"/>
          <c:h val="0.6076742490522018"/>
        </c:manualLayout>
      </c:layout>
      <c:barChart>
        <c:barDir val="col"/>
        <c:grouping val="clustered"/>
        <c:varyColors val="0"/>
        <c:ser>
          <c:idx val="0"/>
          <c:order val="0"/>
          <c:tx>
            <c:strRef>
              <c:f>'Pivot page'!$B$78:$B$79</c:f>
              <c:strCache>
                <c:ptCount val="1"/>
                <c:pt idx="0">
                  <c:v>Adult</c:v>
                </c:pt>
              </c:strCache>
            </c:strRef>
          </c:tx>
          <c:spPr>
            <a:solidFill>
              <a:schemeClr val="accent1"/>
            </a:solidFill>
            <a:ln>
              <a:noFill/>
            </a:ln>
            <a:effectLst/>
          </c:spPr>
          <c:invertIfNegative val="0"/>
          <c:cat>
            <c:strRef>
              <c:f>'Pivot page'!$A$80:$A$89</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'Pivot page'!$B$80:$B$89</c:f>
              <c:numCache>
                <c:formatCode>General</c:formatCode>
                <c:ptCount val="9"/>
                <c:pt idx="0">
                  <c:v>19</c:v>
                </c:pt>
                <c:pt idx="1">
                  <c:v>6</c:v>
                </c:pt>
                <c:pt idx="2">
                  <c:v>21</c:v>
                </c:pt>
                <c:pt idx="3">
                  <c:v>13</c:v>
                </c:pt>
                <c:pt idx="4">
                  <c:v>13</c:v>
                </c:pt>
                <c:pt idx="5">
                  <c:v>22</c:v>
                </c:pt>
                <c:pt idx="6">
                  <c:v>18</c:v>
                </c:pt>
                <c:pt idx="7">
                  <c:v>9</c:v>
                </c:pt>
                <c:pt idx="8">
                  <c:v>17</c:v>
                </c:pt>
              </c:numCache>
            </c:numRef>
          </c:val>
          <c:extLst>
            <c:ext xmlns:c16="http://schemas.microsoft.com/office/drawing/2014/chart" uri="{C3380CC4-5D6E-409C-BE32-E72D297353CC}">
              <c16:uniqueId val="{00000000-8AC3-4695-9CCA-BA2138F44924}"/>
            </c:ext>
          </c:extLst>
        </c:ser>
        <c:ser>
          <c:idx val="1"/>
          <c:order val="1"/>
          <c:tx>
            <c:strRef>
              <c:f>'Pivot page'!$C$78:$C$79</c:f>
              <c:strCache>
                <c:ptCount val="1"/>
                <c:pt idx="0">
                  <c:v>Middle_age</c:v>
                </c:pt>
              </c:strCache>
            </c:strRef>
          </c:tx>
          <c:spPr>
            <a:solidFill>
              <a:schemeClr val="accent2"/>
            </a:solidFill>
            <a:ln>
              <a:noFill/>
            </a:ln>
            <a:effectLst/>
          </c:spPr>
          <c:invertIfNegative val="0"/>
          <c:cat>
            <c:strRef>
              <c:f>'Pivot page'!$A$80:$A$89</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'Pivot page'!$C$80:$C$89</c:f>
              <c:numCache>
                <c:formatCode>General</c:formatCode>
                <c:ptCount val="9"/>
                <c:pt idx="0">
                  <c:v>20</c:v>
                </c:pt>
                <c:pt idx="1">
                  <c:v>20</c:v>
                </c:pt>
                <c:pt idx="2">
                  <c:v>13</c:v>
                </c:pt>
                <c:pt idx="3">
                  <c:v>12</c:v>
                </c:pt>
                <c:pt idx="4">
                  <c:v>18</c:v>
                </c:pt>
                <c:pt idx="5">
                  <c:v>16</c:v>
                </c:pt>
                <c:pt idx="6">
                  <c:v>17</c:v>
                </c:pt>
                <c:pt idx="7">
                  <c:v>23</c:v>
                </c:pt>
                <c:pt idx="8">
                  <c:v>13</c:v>
                </c:pt>
              </c:numCache>
            </c:numRef>
          </c:val>
          <c:extLst>
            <c:ext xmlns:c16="http://schemas.microsoft.com/office/drawing/2014/chart" uri="{C3380CC4-5D6E-409C-BE32-E72D297353CC}">
              <c16:uniqueId val="{00000005-5F10-4E47-8B76-ABA42CC6778C}"/>
            </c:ext>
          </c:extLst>
        </c:ser>
        <c:ser>
          <c:idx val="2"/>
          <c:order val="2"/>
          <c:tx>
            <c:strRef>
              <c:f>'Pivot page'!$D$78:$D$79</c:f>
              <c:strCache>
                <c:ptCount val="1"/>
                <c:pt idx="0">
                  <c:v>Old</c:v>
                </c:pt>
              </c:strCache>
            </c:strRef>
          </c:tx>
          <c:spPr>
            <a:solidFill>
              <a:schemeClr val="accent3"/>
            </a:solidFill>
            <a:ln>
              <a:noFill/>
            </a:ln>
            <a:effectLst/>
          </c:spPr>
          <c:invertIfNegative val="0"/>
          <c:cat>
            <c:strRef>
              <c:f>'Pivot page'!$A$80:$A$89</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'Pivot page'!$D$80:$D$89</c:f>
              <c:numCache>
                <c:formatCode>General</c:formatCode>
                <c:ptCount val="9"/>
                <c:pt idx="0">
                  <c:v>14</c:v>
                </c:pt>
                <c:pt idx="1">
                  <c:v>15</c:v>
                </c:pt>
                <c:pt idx="2">
                  <c:v>15</c:v>
                </c:pt>
                <c:pt idx="3">
                  <c:v>16</c:v>
                </c:pt>
                <c:pt idx="4">
                  <c:v>15</c:v>
                </c:pt>
                <c:pt idx="5">
                  <c:v>7</c:v>
                </c:pt>
                <c:pt idx="6">
                  <c:v>11</c:v>
                </c:pt>
                <c:pt idx="7">
                  <c:v>13</c:v>
                </c:pt>
                <c:pt idx="8">
                  <c:v>12</c:v>
                </c:pt>
              </c:numCache>
            </c:numRef>
          </c:val>
          <c:extLst>
            <c:ext xmlns:c16="http://schemas.microsoft.com/office/drawing/2014/chart" uri="{C3380CC4-5D6E-409C-BE32-E72D297353CC}">
              <c16:uniqueId val="{00000006-5F10-4E47-8B76-ABA42CC6778C}"/>
            </c:ext>
          </c:extLst>
        </c:ser>
        <c:ser>
          <c:idx val="3"/>
          <c:order val="3"/>
          <c:tx>
            <c:strRef>
              <c:f>'Pivot page'!$E$78:$E$79</c:f>
              <c:strCache>
                <c:ptCount val="1"/>
                <c:pt idx="0">
                  <c:v>Youth</c:v>
                </c:pt>
              </c:strCache>
            </c:strRef>
          </c:tx>
          <c:spPr>
            <a:solidFill>
              <a:schemeClr val="accent4"/>
            </a:solidFill>
            <a:ln>
              <a:noFill/>
            </a:ln>
            <a:effectLst/>
          </c:spPr>
          <c:invertIfNegative val="0"/>
          <c:cat>
            <c:strRef>
              <c:f>'Pivot page'!$A$80:$A$89</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'Pivot page'!$E$80:$E$89</c:f>
              <c:numCache>
                <c:formatCode>General</c:formatCode>
                <c:ptCount val="9"/>
                <c:pt idx="0">
                  <c:v>12</c:v>
                </c:pt>
                <c:pt idx="1">
                  <c:v>6</c:v>
                </c:pt>
                <c:pt idx="2">
                  <c:v>9</c:v>
                </c:pt>
                <c:pt idx="3">
                  <c:v>14</c:v>
                </c:pt>
                <c:pt idx="4">
                  <c:v>17</c:v>
                </c:pt>
                <c:pt idx="5">
                  <c:v>10</c:v>
                </c:pt>
                <c:pt idx="6">
                  <c:v>13</c:v>
                </c:pt>
                <c:pt idx="7">
                  <c:v>17</c:v>
                </c:pt>
                <c:pt idx="8">
                  <c:v>8</c:v>
                </c:pt>
              </c:numCache>
            </c:numRef>
          </c:val>
          <c:extLst>
            <c:ext xmlns:c16="http://schemas.microsoft.com/office/drawing/2014/chart" uri="{C3380CC4-5D6E-409C-BE32-E72D297353CC}">
              <c16:uniqueId val="{00000007-5F10-4E47-8B76-ABA42CC6778C}"/>
            </c:ext>
          </c:extLst>
        </c:ser>
        <c:dLbls>
          <c:showLegendKey val="0"/>
          <c:showVal val="0"/>
          <c:showCatName val="0"/>
          <c:showSerName val="0"/>
          <c:showPercent val="0"/>
          <c:showBubbleSize val="0"/>
        </c:dLbls>
        <c:gapWidth val="219"/>
        <c:overlap val="-27"/>
        <c:axId val="2060193168"/>
        <c:axId val="2129698944"/>
      </c:barChart>
      <c:catAx>
        <c:axId val="206019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Incident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98944"/>
        <c:crosses val="autoZero"/>
        <c:auto val="1"/>
        <c:lblAlgn val="ctr"/>
        <c:lblOffset val="100"/>
        <c:noMultiLvlLbl val="0"/>
      </c:catAx>
      <c:valAx>
        <c:axId val="2129698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Incident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19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INCIDENCE AND DAYS LOST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page'!$B$18</c:f>
              <c:strCache>
                <c:ptCount val="1"/>
                <c:pt idx="0">
                  <c:v>Count of Incident_Type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page'!$A$19:$A$31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page'!$B$19:$B$31</c:f>
              <c:numCache>
                <c:formatCode>General</c:formatCode>
                <c:ptCount val="12"/>
                <c:pt idx="0">
                  <c:v>53</c:v>
                </c:pt>
                <c:pt idx="1">
                  <c:v>55</c:v>
                </c:pt>
                <c:pt idx="2">
                  <c:v>40</c:v>
                </c:pt>
                <c:pt idx="3">
                  <c:v>56</c:v>
                </c:pt>
                <c:pt idx="4">
                  <c:v>54</c:v>
                </c:pt>
                <c:pt idx="5">
                  <c:v>53</c:v>
                </c:pt>
                <c:pt idx="6">
                  <c:v>35</c:v>
                </c:pt>
                <c:pt idx="7">
                  <c:v>40</c:v>
                </c:pt>
                <c:pt idx="8">
                  <c:v>26</c:v>
                </c:pt>
                <c:pt idx="9">
                  <c:v>35</c:v>
                </c:pt>
                <c:pt idx="10">
                  <c:v>32</c:v>
                </c:pt>
                <c:pt idx="11">
                  <c:v>35</c:v>
                </c:pt>
              </c:numCache>
            </c:numRef>
          </c:val>
          <c:smooth val="0"/>
          <c:extLst>
            <c:ext xmlns:c16="http://schemas.microsoft.com/office/drawing/2014/chart" uri="{C3380CC4-5D6E-409C-BE32-E72D297353CC}">
              <c16:uniqueId val="{00000000-2203-464B-AB20-D4AA01AA9248}"/>
            </c:ext>
          </c:extLst>
        </c:ser>
        <c:ser>
          <c:idx val="1"/>
          <c:order val="1"/>
          <c:tx>
            <c:strRef>
              <c:f>'Pivot page'!$C$18</c:f>
              <c:strCache>
                <c:ptCount val="1"/>
                <c:pt idx="0">
                  <c:v>Sum of Days_Lost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page'!$A$19:$A$31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page'!$C$19:$C$31</c:f>
              <c:numCache>
                <c:formatCode>General</c:formatCode>
                <c:ptCount val="12"/>
                <c:pt idx="0">
                  <c:v>34</c:v>
                </c:pt>
                <c:pt idx="1">
                  <c:v>57</c:v>
                </c:pt>
                <c:pt idx="2">
                  <c:v>30</c:v>
                </c:pt>
                <c:pt idx="3">
                  <c:v>51.5</c:v>
                </c:pt>
                <c:pt idx="4">
                  <c:v>16</c:v>
                </c:pt>
                <c:pt idx="5">
                  <c:v>34</c:v>
                </c:pt>
                <c:pt idx="6">
                  <c:v>32</c:v>
                </c:pt>
                <c:pt idx="7">
                  <c:v>31</c:v>
                </c:pt>
                <c:pt idx="8">
                  <c:v>11.5</c:v>
                </c:pt>
                <c:pt idx="9">
                  <c:v>29</c:v>
                </c:pt>
                <c:pt idx="10">
                  <c:v>26</c:v>
                </c:pt>
                <c:pt idx="11">
                  <c:v>26.5</c:v>
                </c:pt>
              </c:numCache>
            </c:numRef>
          </c:val>
          <c:smooth val="0"/>
          <c:extLst>
            <c:ext xmlns:c16="http://schemas.microsoft.com/office/drawing/2014/chart" uri="{C3380CC4-5D6E-409C-BE32-E72D297353CC}">
              <c16:uniqueId val="{00000002-2203-464B-AB20-D4AA01AA9248}"/>
            </c:ext>
          </c:extLst>
        </c:ser>
        <c:dLbls>
          <c:showLegendKey val="0"/>
          <c:showVal val="0"/>
          <c:showCatName val="0"/>
          <c:showSerName val="0"/>
          <c:showPercent val="0"/>
          <c:showBubbleSize val="0"/>
        </c:dLbls>
        <c:marker val="1"/>
        <c:smooth val="0"/>
        <c:axId val="430282848"/>
        <c:axId val="430281408"/>
      </c:lineChart>
      <c:catAx>
        <c:axId val="43028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81408"/>
        <c:crosses val="autoZero"/>
        <c:auto val="1"/>
        <c:lblAlgn val="ctr"/>
        <c:lblOffset val="100"/>
        <c:noMultiLvlLbl val="0"/>
      </c:catAx>
      <c:valAx>
        <c:axId val="43028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8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INCIDENCE</a:t>
            </a:r>
            <a:r>
              <a:rPr lang="en-US" baseline="0"/>
              <a:t> BY DAY OF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page'!$B$37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page'!$A$38:$A$45</c:f>
              <c:strCache>
                <c:ptCount val="7"/>
                <c:pt idx="0">
                  <c:v>Sun</c:v>
                </c:pt>
                <c:pt idx="1">
                  <c:v>Mon</c:v>
                </c:pt>
                <c:pt idx="2">
                  <c:v>Tue</c:v>
                </c:pt>
                <c:pt idx="3">
                  <c:v>Wed</c:v>
                </c:pt>
                <c:pt idx="4">
                  <c:v>Thu</c:v>
                </c:pt>
                <c:pt idx="5">
                  <c:v>Fri</c:v>
                </c:pt>
                <c:pt idx="6">
                  <c:v>Sat</c:v>
                </c:pt>
              </c:strCache>
            </c:strRef>
          </c:cat>
          <c:val>
            <c:numRef>
              <c:f>'Pivot page'!$B$38:$B$45</c:f>
              <c:numCache>
                <c:formatCode>General</c:formatCode>
                <c:ptCount val="7"/>
                <c:pt idx="0">
                  <c:v>78</c:v>
                </c:pt>
                <c:pt idx="1">
                  <c:v>68</c:v>
                </c:pt>
                <c:pt idx="2">
                  <c:v>87</c:v>
                </c:pt>
                <c:pt idx="3">
                  <c:v>73</c:v>
                </c:pt>
                <c:pt idx="4">
                  <c:v>66</c:v>
                </c:pt>
                <c:pt idx="5">
                  <c:v>82</c:v>
                </c:pt>
                <c:pt idx="6">
                  <c:v>60</c:v>
                </c:pt>
              </c:numCache>
            </c:numRef>
          </c:val>
          <c:smooth val="0"/>
          <c:extLst>
            <c:ext xmlns:c16="http://schemas.microsoft.com/office/drawing/2014/chart" uri="{C3380CC4-5D6E-409C-BE32-E72D297353CC}">
              <c16:uniqueId val="{00000000-93F6-4B0F-8495-2865B4046DA1}"/>
            </c:ext>
          </c:extLst>
        </c:ser>
        <c:dLbls>
          <c:showLegendKey val="0"/>
          <c:showVal val="0"/>
          <c:showCatName val="0"/>
          <c:showSerName val="0"/>
          <c:showPercent val="0"/>
          <c:showBubbleSize val="0"/>
        </c:dLbls>
        <c:marker val="1"/>
        <c:smooth val="0"/>
        <c:axId val="2008968304"/>
        <c:axId val="2008968784"/>
      </c:lineChart>
      <c:catAx>
        <c:axId val="200896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a:t>
                </a:r>
              </a:p>
            </c:rich>
          </c:tx>
          <c:layout>
            <c:manualLayout>
              <c:xMode val="edge"/>
              <c:yMode val="edge"/>
              <c:x val="0.44387739288288963"/>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68784"/>
        <c:crosses val="autoZero"/>
        <c:auto val="1"/>
        <c:lblAlgn val="ctr"/>
        <c:lblOffset val="100"/>
        <c:noMultiLvlLbl val="0"/>
      </c:catAx>
      <c:valAx>
        <c:axId val="2008968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Incidence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6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page!pt6</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a:t>INJURIES</a:t>
            </a:r>
            <a:r>
              <a:rPr lang="en-US" sz="1600" baseline="0"/>
              <a:t> TO DIFFERENT BODY PARTS</a:t>
            </a:r>
            <a:endParaRPr lang="en-US" sz="1600"/>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page'!$B$58</c:f>
              <c:strCache>
                <c:ptCount val="1"/>
                <c:pt idx="0">
                  <c:v>Total</c:v>
                </c:pt>
              </c:strCache>
            </c:strRef>
          </c:tx>
          <c:spPr>
            <a:solidFill>
              <a:schemeClr val="accent2"/>
            </a:solidFill>
            <a:ln>
              <a:noFill/>
            </a:ln>
            <a:effectLst/>
            <a:sp3d/>
          </c:spPr>
          <c:invertIfNegative val="0"/>
          <c:cat>
            <c:strRef>
              <c:f>'Pivot page'!$A$59:$A$71</c:f>
              <c:strCache>
                <c:ptCount val="12"/>
                <c:pt idx="0">
                  <c:v>Back</c:v>
                </c:pt>
                <c:pt idx="1">
                  <c:v>Head</c:v>
                </c:pt>
                <c:pt idx="2">
                  <c:v>Feet</c:v>
                </c:pt>
                <c:pt idx="3">
                  <c:v>Legs</c:v>
                </c:pt>
                <c:pt idx="4">
                  <c:v>Multiple</c:v>
                </c:pt>
                <c:pt idx="5">
                  <c:v>Arms</c:v>
                </c:pt>
                <c:pt idx="6">
                  <c:v>Others</c:v>
                </c:pt>
                <c:pt idx="7">
                  <c:v>Eye</c:v>
                </c:pt>
                <c:pt idx="8">
                  <c:v>Trunk</c:v>
                </c:pt>
                <c:pt idx="9">
                  <c:v>Abdomen</c:v>
                </c:pt>
                <c:pt idx="10">
                  <c:v>Hands</c:v>
                </c:pt>
                <c:pt idx="11">
                  <c:v>Neck</c:v>
                </c:pt>
              </c:strCache>
            </c:strRef>
          </c:cat>
          <c:val>
            <c:numRef>
              <c:f>'Pivot page'!$B$59:$B$71</c:f>
              <c:numCache>
                <c:formatCode>General</c:formatCode>
                <c:ptCount val="12"/>
                <c:pt idx="0">
                  <c:v>51</c:v>
                </c:pt>
                <c:pt idx="1">
                  <c:v>49</c:v>
                </c:pt>
                <c:pt idx="2">
                  <c:v>49</c:v>
                </c:pt>
                <c:pt idx="3">
                  <c:v>46</c:v>
                </c:pt>
                <c:pt idx="4">
                  <c:v>45</c:v>
                </c:pt>
                <c:pt idx="5">
                  <c:v>44</c:v>
                </c:pt>
                <c:pt idx="6">
                  <c:v>42</c:v>
                </c:pt>
                <c:pt idx="7">
                  <c:v>40</c:v>
                </c:pt>
                <c:pt idx="8">
                  <c:v>40</c:v>
                </c:pt>
                <c:pt idx="9">
                  <c:v>39</c:v>
                </c:pt>
                <c:pt idx="10">
                  <c:v>39</c:v>
                </c:pt>
                <c:pt idx="11">
                  <c:v>30</c:v>
                </c:pt>
              </c:numCache>
            </c:numRef>
          </c:val>
          <c:extLst>
            <c:ext xmlns:c16="http://schemas.microsoft.com/office/drawing/2014/chart" uri="{C3380CC4-5D6E-409C-BE32-E72D297353CC}">
              <c16:uniqueId val="{00000000-E837-47F8-9B83-1F2AE9356967}"/>
            </c:ext>
          </c:extLst>
        </c:ser>
        <c:dLbls>
          <c:showLegendKey val="0"/>
          <c:showVal val="0"/>
          <c:showCatName val="0"/>
          <c:showSerName val="0"/>
          <c:showPercent val="0"/>
          <c:showBubbleSize val="0"/>
        </c:dLbls>
        <c:gapWidth val="150"/>
        <c:shape val="box"/>
        <c:axId val="1899971472"/>
        <c:axId val="427651472"/>
        <c:axId val="0"/>
      </c:bar3DChart>
      <c:catAx>
        <c:axId val="18999714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Injury Location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27651472"/>
        <c:crosses val="autoZero"/>
        <c:auto val="1"/>
        <c:lblAlgn val="ctr"/>
        <c:lblOffset val="100"/>
        <c:noMultiLvlLbl val="0"/>
      </c:catAx>
      <c:valAx>
        <c:axId val="42765147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a:t>
                </a:r>
                <a:r>
                  <a:rPr lang="en-GB" baseline="0"/>
                  <a:t> of incidence</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7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a:t>COUNT OF INCIDENCE AMONG AGE CLASS</a:t>
            </a:r>
          </a:p>
        </c:rich>
      </c:tx>
      <c:layout>
        <c:manualLayout>
          <c:xMode val="edge"/>
          <c:yMode val="edge"/>
          <c:x val="0.35999143923283894"/>
          <c:y val="8.660609065747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s>
    <c:plotArea>
      <c:layout>
        <c:manualLayout>
          <c:layoutTarget val="inner"/>
          <c:xMode val="edge"/>
          <c:yMode val="edge"/>
          <c:x val="0.48170618547825295"/>
          <c:y val="0.18490338431773126"/>
          <c:w val="0.44388845144356953"/>
          <c:h val="0.6293157626130067"/>
        </c:manualLayout>
      </c:layout>
      <c:barChart>
        <c:barDir val="bar"/>
        <c:grouping val="clustered"/>
        <c:varyColors val="0"/>
        <c:ser>
          <c:idx val="0"/>
          <c:order val="0"/>
          <c:tx>
            <c:strRef>
              <c:f>'Pivot page'!$B$103</c:f>
              <c:strCache>
                <c:ptCount val="1"/>
                <c:pt idx="0">
                  <c:v>Total</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18BC-45F1-8326-2F147455B19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18BC-45F1-8326-2F147455B19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18BC-45F1-8326-2F147455B19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6-2917-43A2-AD87-96E30A0808FC}"/>
              </c:ext>
            </c:extLst>
          </c:dPt>
          <c:dPt>
            <c:idx val="4"/>
            <c:invertIfNegative val="0"/>
            <c:bubble3D val="0"/>
            <c:extLst>
              <c:ext xmlns:c16="http://schemas.microsoft.com/office/drawing/2014/chart" uri="{C3380CC4-5D6E-409C-BE32-E72D297353CC}">
                <c16:uniqueId val="{00000009-3F5C-491B-B252-E358D4CADBFF}"/>
              </c:ext>
            </c:extLst>
          </c:dPt>
          <c:dPt>
            <c:idx val="5"/>
            <c:invertIfNegative val="0"/>
            <c:bubble3D val="0"/>
            <c:extLst>
              <c:ext xmlns:c16="http://schemas.microsoft.com/office/drawing/2014/chart" uri="{C3380CC4-5D6E-409C-BE32-E72D297353CC}">
                <c16:uniqueId val="{0000000B-3F5C-491B-B252-E358D4CADBFF}"/>
              </c:ext>
            </c:extLst>
          </c:dPt>
          <c:cat>
            <c:multiLvlStrRef>
              <c:f>'Pivot page'!$A$104:$A$114</c:f>
              <c:multiLvlStrCache>
                <c:ptCount val="8"/>
                <c:lvl>
                  <c:pt idx="0">
                    <c:v>Adult</c:v>
                  </c:pt>
                  <c:pt idx="1">
                    <c:v>Middle_age</c:v>
                  </c:pt>
                  <c:pt idx="2">
                    <c:v>Old</c:v>
                  </c:pt>
                  <c:pt idx="3">
                    <c:v>Youth</c:v>
                  </c:pt>
                  <c:pt idx="4">
                    <c:v>Adult</c:v>
                  </c:pt>
                  <c:pt idx="5">
                    <c:v>Middle_age</c:v>
                  </c:pt>
                  <c:pt idx="6">
                    <c:v>Old</c:v>
                  </c:pt>
                  <c:pt idx="7">
                    <c:v>Youth</c:v>
                  </c:pt>
                </c:lvl>
                <c:lvl>
                  <c:pt idx="0">
                    <c:v>Female</c:v>
                  </c:pt>
                  <c:pt idx="4">
                    <c:v>Male</c:v>
                  </c:pt>
                </c:lvl>
              </c:multiLvlStrCache>
            </c:multiLvlStrRef>
          </c:cat>
          <c:val>
            <c:numRef>
              <c:f>'Pivot page'!$B$104:$B$114</c:f>
              <c:numCache>
                <c:formatCode>General</c:formatCode>
                <c:ptCount val="8"/>
                <c:pt idx="0">
                  <c:v>16</c:v>
                </c:pt>
                <c:pt idx="1">
                  <c:v>17</c:v>
                </c:pt>
                <c:pt idx="2">
                  <c:v>14</c:v>
                </c:pt>
                <c:pt idx="3">
                  <c:v>9</c:v>
                </c:pt>
                <c:pt idx="4">
                  <c:v>122</c:v>
                </c:pt>
                <c:pt idx="5">
                  <c:v>135</c:v>
                </c:pt>
                <c:pt idx="6">
                  <c:v>104</c:v>
                </c:pt>
                <c:pt idx="7">
                  <c:v>97</c:v>
                </c:pt>
              </c:numCache>
            </c:numRef>
          </c:val>
          <c:extLst>
            <c:ext xmlns:c16="http://schemas.microsoft.com/office/drawing/2014/chart" uri="{C3380CC4-5D6E-409C-BE32-E72D297353CC}">
              <c16:uniqueId val="{00000000-18BC-45F1-8326-2F147455B19D}"/>
            </c:ext>
          </c:extLst>
        </c:ser>
        <c:dLbls>
          <c:showLegendKey val="0"/>
          <c:showVal val="0"/>
          <c:showCatName val="0"/>
          <c:showSerName val="0"/>
          <c:showPercent val="0"/>
          <c:showBubbleSize val="0"/>
        </c:dLbls>
        <c:gapWidth val="182"/>
        <c:axId val="1180046208"/>
        <c:axId val="1180046688"/>
      </c:barChart>
      <c:catAx>
        <c:axId val="1180046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Age group</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046688"/>
        <c:crosses val="autoZero"/>
        <c:auto val="1"/>
        <c:lblAlgn val="ctr"/>
        <c:lblOffset val="100"/>
        <c:noMultiLvlLbl val="0"/>
      </c:catAx>
      <c:valAx>
        <c:axId val="118004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Incidence Count</a:t>
                </a:r>
              </a:p>
            </c:rich>
          </c:tx>
          <c:layout>
            <c:manualLayout>
              <c:xMode val="edge"/>
              <c:yMode val="edge"/>
              <c:x val="0.57355454090667835"/>
              <c:y val="0.898144560646931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04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page!pt08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INCIDENCE</a:t>
            </a:r>
            <a:r>
              <a:rPr lang="en-US" baseline="0"/>
              <a:t> COST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pivotFmt>
      <c:pivotFmt>
        <c:idx val="2"/>
        <c:spPr>
          <a:solidFill>
            <a:schemeClr val="accent2"/>
          </a:solidFill>
          <a:ln>
            <a:noFill/>
          </a:ln>
          <a:effectLst/>
          <a:sp3d/>
        </c:spPr>
      </c:pivotFmt>
      <c:pivotFmt>
        <c:idx val="3"/>
        <c:spPr>
          <a:solidFill>
            <a:schemeClr val="accent2"/>
          </a:solidFill>
          <a:ln>
            <a:noFill/>
          </a:ln>
          <a:effectLst/>
          <a:sp3d/>
        </c:spPr>
      </c:pivotFmt>
      <c:pivotFmt>
        <c:idx val="4"/>
        <c:spPr>
          <a:solidFill>
            <a:schemeClr val="accent2"/>
          </a:solidFill>
          <a:ln>
            <a:noFill/>
          </a:ln>
          <a:effectLst/>
          <a:sp3d/>
        </c:spPr>
      </c:pivotFmt>
      <c:pivotFmt>
        <c:idx val="5"/>
        <c:spPr>
          <a:solidFill>
            <a:schemeClr val="accent2"/>
          </a:solidFill>
          <a:ln>
            <a:noFill/>
          </a:ln>
          <a:effectLst/>
          <a:sp3d/>
        </c:spPr>
      </c:pivotFmt>
      <c:pivotFmt>
        <c:idx val="6"/>
        <c:spPr>
          <a:solidFill>
            <a:schemeClr val="accent2"/>
          </a:solidFill>
          <a:ln>
            <a:noFill/>
          </a:ln>
          <a:effectLst/>
          <a:sp3d/>
        </c:spPr>
      </c:pivotFmt>
      <c:pivotFmt>
        <c:idx val="7"/>
        <c:spPr>
          <a:solidFill>
            <a:schemeClr val="accent2"/>
          </a:solidFill>
          <a:ln>
            <a:noFill/>
          </a:ln>
          <a:effectLst/>
          <a:sp3d/>
        </c:spPr>
      </c:pivotFmt>
      <c:pivotFmt>
        <c:idx val="8"/>
        <c:spPr>
          <a:solidFill>
            <a:schemeClr val="accent2"/>
          </a:solidFill>
          <a:ln>
            <a:noFill/>
          </a:ln>
          <a:effectLst/>
          <a:sp3d/>
        </c:spPr>
      </c:pivotFmt>
      <c:pivotFmt>
        <c:idx val="9"/>
        <c:spPr>
          <a:solidFill>
            <a:schemeClr val="accent2"/>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page'!$B$123</c:f>
              <c:strCache>
                <c:ptCount val="1"/>
                <c:pt idx="0">
                  <c:v>Sum of Incident Cost</c:v>
                </c:pt>
              </c:strCache>
            </c:strRef>
          </c:tx>
          <c:spPr>
            <a:solidFill>
              <a:schemeClr val="accent1"/>
            </a:solidFill>
            <a:ln>
              <a:noFill/>
            </a:ln>
            <a:effectLst/>
            <a:sp3d/>
          </c:spPr>
          <c:invertIfNegative val="0"/>
          <c:cat>
            <c:strRef>
              <c:f>'Pivot page'!$A$124:$A$133</c:f>
              <c:strCache>
                <c:ptCount val="9"/>
                <c:pt idx="0">
                  <c:v>Montana</c:v>
                </c:pt>
                <c:pt idx="1">
                  <c:v>Illinois</c:v>
                </c:pt>
                <c:pt idx="2">
                  <c:v>Florida</c:v>
                </c:pt>
                <c:pt idx="3">
                  <c:v>Georgia</c:v>
                </c:pt>
                <c:pt idx="4">
                  <c:v>Ohio</c:v>
                </c:pt>
                <c:pt idx="5">
                  <c:v>Texas</c:v>
                </c:pt>
                <c:pt idx="6">
                  <c:v>California</c:v>
                </c:pt>
                <c:pt idx="7">
                  <c:v>Alabama</c:v>
                </c:pt>
                <c:pt idx="8">
                  <c:v>Iowa</c:v>
                </c:pt>
              </c:strCache>
            </c:strRef>
          </c:cat>
          <c:val>
            <c:numRef>
              <c:f>'Pivot page'!$B$124:$B$133</c:f>
              <c:numCache>
                <c:formatCode>General</c:formatCode>
                <c:ptCount val="9"/>
                <c:pt idx="0">
                  <c:v>86376</c:v>
                </c:pt>
                <c:pt idx="1">
                  <c:v>80902</c:v>
                </c:pt>
                <c:pt idx="2">
                  <c:v>102964</c:v>
                </c:pt>
                <c:pt idx="3">
                  <c:v>87548</c:v>
                </c:pt>
                <c:pt idx="4">
                  <c:v>67615</c:v>
                </c:pt>
                <c:pt idx="5">
                  <c:v>83352</c:v>
                </c:pt>
                <c:pt idx="6">
                  <c:v>64363</c:v>
                </c:pt>
                <c:pt idx="7">
                  <c:v>70710</c:v>
                </c:pt>
                <c:pt idx="8">
                  <c:v>73965</c:v>
                </c:pt>
              </c:numCache>
            </c:numRef>
          </c:val>
          <c:extLst>
            <c:ext xmlns:c16="http://schemas.microsoft.com/office/drawing/2014/chart" uri="{C3380CC4-5D6E-409C-BE32-E72D297353CC}">
              <c16:uniqueId val="{00000000-840E-4E39-B0A1-62B244D79CFF}"/>
            </c:ext>
          </c:extLst>
        </c:ser>
        <c:ser>
          <c:idx val="1"/>
          <c:order val="1"/>
          <c:tx>
            <c:strRef>
              <c:f>'Pivot page'!$C$123</c:f>
              <c:strCache>
                <c:ptCount val="1"/>
                <c:pt idx="0">
                  <c:v>Count of Incident_Type</c:v>
                </c:pt>
              </c:strCache>
            </c:strRef>
          </c:tx>
          <c:spPr>
            <a:solidFill>
              <a:schemeClr val="accent2"/>
            </a:solidFill>
            <a:ln>
              <a:noFill/>
            </a:ln>
            <a:effectLst/>
            <a:sp3d/>
          </c:spPr>
          <c:invertIfNegative val="0"/>
          <c:cat>
            <c:strRef>
              <c:f>'Pivot page'!$A$124:$A$133</c:f>
              <c:strCache>
                <c:ptCount val="9"/>
                <c:pt idx="0">
                  <c:v>Montana</c:v>
                </c:pt>
                <c:pt idx="1">
                  <c:v>Illinois</c:v>
                </c:pt>
                <c:pt idx="2">
                  <c:v>Florida</c:v>
                </c:pt>
                <c:pt idx="3">
                  <c:v>Georgia</c:v>
                </c:pt>
                <c:pt idx="4">
                  <c:v>Ohio</c:v>
                </c:pt>
                <c:pt idx="5">
                  <c:v>Texas</c:v>
                </c:pt>
                <c:pt idx="6">
                  <c:v>California</c:v>
                </c:pt>
                <c:pt idx="7">
                  <c:v>Alabama</c:v>
                </c:pt>
                <c:pt idx="8">
                  <c:v>Iowa</c:v>
                </c:pt>
              </c:strCache>
            </c:strRef>
          </c:cat>
          <c:val>
            <c:numRef>
              <c:f>'Pivot page'!$C$124:$C$133</c:f>
              <c:numCache>
                <c:formatCode>General</c:formatCode>
                <c:ptCount val="9"/>
                <c:pt idx="0">
                  <c:v>64</c:v>
                </c:pt>
                <c:pt idx="1">
                  <c:v>61</c:v>
                </c:pt>
                <c:pt idx="2">
                  <c:v>59</c:v>
                </c:pt>
                <c:pt idx="3">
                  <c:v>58</c:v>
                </c:pt>
                <c:pt idx="4">
                  <c:v>56</c:v>
                </c:pt>
                <c:pt idx="5">
                  <c:v>56</c:v>
                </c:pt>
                <c:pt idx="6">
                  <c:v>54</c:v>
                </c:pt>
                <c:pt idx="7">
                  <c:v>54</c:v>
                </c:pt>
                <c:pt idx="8">
                  <c:v>52</c:v>
                </c:pt>
              </c:numCache>
            </c:numRef>
          </c:val>
          <c:extLst>
            <c:ext xmlns:c16="http://schemas.microsoft.com/office/drawing/2014/chart" uri="{C3380CC4-5D6E-409C-BE32-E72D297353CC}">
              <c16:uniqueId val="{00000000-4649-4685-836A-C757DCE11AE6}"/>
            </c:ext>
          </c:extLst>
        </c:ser>
        <c:dLbls>
          <c:showLegendKey val="0"/>
          <c:showVal val="0"/>
          <c:showCatName val="0"/>
          <c:showSerName val="0"/>
          <c:showPercent val="0"/>
          <c:showBubbleSize val="0"/>
        </c:dLbls>
        <c:gapWidth val="150"/>
        <c:shape val="box"/>
        <c:axId val="1898793936"/>
        <c:axId val="1898795856"/>
        <c:axId val="0"/>
      </c:bar3DChart>
      <c:catAx>
        <c:axId val="189879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PLANT</a:t>
                </a:r>
                <a:r>
                  <a:rPr lang="en-GB" baseline="0"/>
                  <a:t> 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95856"/>
        <c:crosses val="autoZero"/>
        <c:auto val="1"/>
        <c:lblAlgn val="ctr"/>
        <c:lblOffset val="100"/>
        <c:noMultiLvlLbl val="0"/>
      </c:catAx>
      <c:valAx>
        <c:axId val="1898795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COST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9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page'!$B$153</c:f>
              <c:strCache>
                <c:ptCount val="1"/>
                <c:pt idx="0">
                  <c:v>Total</c:v>
                </c:pt>
              </c:strCache>
            </c:strRef>
          </c:tx>
          <c:spPr>
            <a:solidFill>
              <a:schemeClr val="accent1"/>
            </a:solidFill>
            <a:ln>
              <a:noFill/>
            </a:ln>
            <a:effectLst/>
            <a:sp3d/>
          </c:spPr>
          <c:invertIfNegative val="0"/>
          <c:cat>
            <c:strRef>
              <c:f>'Pivot page'!$A$154:$A$163</c:f>
              <c:strCache>
                <c:ptCount val="9"/>
                <c:pt idx="0">
                  <c:v>Illinois</c:v>
                </c:pt>
                <c:pt idx="1">
                  <c:v>Alabama</c:v>
                </c:pt>
                <c:pt idx="2">
                  <c:v>California</c:v>
                </c:pt>
                <c:pt idx="3">
                  <c:v>Georgia</c:v>
                </c:pt>
                <c:pt idx="4">
                  <c:v>Montana</c:v>
                </c:pt>
                <c:pt idx="5">
                  <c:v>Florida</c:v>
                </c:pt>
                <c:pt idx="6">
                  <c:v>Ohio</c:v>
                </c:pt>
                <c:pt idx="7">
                  <c:v>Iowa</c:v>
                </c:pt>
                <c:pt idx="8">
                  <c:v>Texas</c:v>
                </c:pt>
              </c:strCache>
            </c:strRef>
          </c:cat>
          <c:val>
            <c:numRef>
              <c:f>'Pivot page'!$B$154:$B$163</c:f>
              <c:numCache>
                <c:formatCode>General</c:formatCode>
                <c:ptCount val="9"/>
                <c:pt idx="0">
                  <c:v>31</c:v>
                </c:pt>
                <c:pt idx="1">
                  <c:v>36.5</c:v>
                </c:pt>
                <c:pt idx="2">
                  <c:v>38.5</c:v>
                </c:pt>
                <c:pt idx="3">
                  <c:v>38.5</c:v>
                </c:pt>
                <c:pt idx="4">
                  <c:v>43.5</c:v>
                </c:pt>
                <c:pt idx="5">
                  <c:v>43.5</c:v>
                </c:pt>
                <c:pt idx="6">
                  <c:v>44.5</c:v>
                </c:pt>
                <c:pt idx="7">
                  <c:v>46</c:v>
                </c:pt>
                <c:pt idx="8">
                  <c:v>56.5</c:v>
                </c:pt>
              </c:numCache>
            </c:numRef>
          </c:val>
          <c:extLst>
            <c:ext xmlns:c16="http://schemas.microsoft.com/office/drawing/2014/chart" uri="{C3380CC4-5D6E-409C-BE32-E72D297353CC}">
              <c16:uniqueId val="{00000002-190F-43F7-8FE0-922F827C59C9}"/>
            </c:ext>
          </c:extLst>
        </c:ser>
        <c:dLbls>
          <c:showLegendKey val="0"/>
          <c:showVal val="0"/>
          <c:showCatName val="0"/>
          <c:showSerName val="0"/>
          <c:showPercent val="0"/>
          <c:showBubbleSize val="0"/>
        </c:dLbls>
        <c:gapWidth val="150"/>
        <c:shape val="box"/>
        <c:axId val="256784000"/>
        <c:axId val="256784480"/>
        <c:axId val="0"/>
      </c:bar3DChart>
      <c:catAx>
        <c:axId val="25678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84480"/>
        <c:crosses val="autoZero"/>
        <c:auto val="1"/>
        <c:lblAlgn val="ctr"/>
        <c:lblOffset val="100"/>
        <c:noMultiLvlLbl val="0"/>
      </c:catAx>
      <c:valAx>
        <c:axId val="256784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8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page!pt11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page'!$B$171:$B$172</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page'!$A$173:$A$185</c:f>
              <c:strCache>
                <c:ptCount val="12"/>
                <c:pt idx="0">
                  <c:v>Abdomen</c:v>
                </c:pt>
                <c:pt idx="1">
                  <c:v>Arms</c:v>
                </c:pt>
                <c:pt idx="2">
                  <c:v>Back</c:v>
                </c:pt>
                <c:pt idx="3">
                  <c:v>Eye</c:v>
                </c:pt>
                <c:pt idx="4">
                  <c:v>Feet</c:v>
                </c:pt>
                <c:pt idx="5">
                  <c:v>Hands</c:v>
                </c:pt>
                <c:pt idx="6">
                  <c:v>Head</c:v>
                </c:pt>
                <c:pt idx="7">
                  <c:v>Legs</c:v>
                </c:pt>
                <c:pt idx="8">
                  <c:v>Multiple</c:v>
                </c:pt>
                <c:pt idx="9">
                  <c:v>Neck</c:v>
                </c:pt>
                <c:pt idx="10">
                  <c:v>Trunk</c:v>
                </c:pt>
                <c:pt idx="11">
                  <c:v>Others</c:v>
                </c:pt>
              </c:strCache>
            </c:strRef>
          </c:cat>
          <c:val>
            <c:numRef>
              <c:f>'Pivot page'!$B$173:$B$185</c:f>
              <c:numCache>
                <c:formatCode>General</c:formatCode>
                <c:ptCount val="12"/>
                <c:pt idx="0">
                  <c:v>4</c:v>
                </c:pt>
                <c:pt idx="1">
                  <c:v>2</c:v>
                </c:pt>
                <c:pt idx="2">
                  <c:v>7</c:v>
                </c:pt>
                <c:pt idx="3">
                  <c:v>7</c:v>
                </c:pt>
                <c:pt idx="4">
                  <c:v>6</c:v>
                </c:pt>
                <c:pt idx="5">
                  <c:v>5</c:v>
                </c:pt>
                <c:pt idx="6">
                  <c:v>6</c:v>
                </c:pt>
                <c:pt idx="7">
                  <c:v>3</c:v>
                </c:pt>
                <c:pt idx="8">
                  <c:v>5</c:v>
                </c:pt>
                <c:pt idx="9">
                  <c:v>2</c:v>
                </c:pt>
                <c:pt idx="10">
                  <c:v>3</c:v>
                </c:pt>
                <c:pt idx="11">
                  <c:v>6</c:v>
                </c:pt>
              </c:numCache>
            </c:numRef>
          </c:val>
          <c:smooth val="0"/>
          <c:extLst>
            <c:ext xmlns:c16="http://schemas.microsoft.com/office/drawing/2014/chart" uri="{C3380CC4-5D6E-409C-BE32-E72D297353CC}">
              <c16:uniqueId val="{00000000-A4C1-42B5-8FFF-72C107772CAD}"/>
            </c:ext>
          </c:extLst>
        </c:ser>
        <c:ser>
          <c:idx val="1"/>
          <c:order val="1"/>
          <c:tx>
            <c:strRef>
              <c:f>'Pivot page'!$C$171:$C$172</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page'!$A$173:$A$185</c:f>
              <c:strCache>
                <c:ptCount val="12"/>
                <c:pt idx="0">
                  <c:v>Abdomen</c:v>
                </c:pt>
                <c:pt idx="1">
                  <c:v>Arms</c:v>
                </c:pt>
                <c:pt idx="2">
                  <c:v>Back</c:v>
                </c:pt>
                <c:pt idx="3">
                  <c:v>Eye</c:v>
                </c:pt>
                <c:pt idx="4">
                  <c:v>Feet</c:v>
                </c:pt>
                <c:pt idx="5">
                  <c:v>Hands</c:v>
                </c:pt>
                <c:pt idx="6">
                  <c:v>Head</c:v>
                </c:pt>
                <c:pt idx="7">
                  <c:v>Legs</c:v>
                </c:pt>
                <c:pt idx="8">
                  <c:v>Multiple</c:v>
                </c:pt>
                <c:pt idx="9">
                  <c:v>Neck</c:v>
                </c:pt>
                <c:pt idx="10">
                  <c:v>Trunk</c:v>
                </c:pt>
                <c:pt idx="11">
                  <c:v>Others</c:v>
                </c:pt>
              </c:strCache>
            </c:strRef>
          </c:cat>
          <c:val>
            <c:numRef>
              <c:f>'Pivot page'!$C$173:$C$185</c:f>
              <c:numCache>
                <c:formatCode>General</c:formatCode>
                <c:ptCount val="12"/>
                <c:pt idx="0">
                  <c:v>35</c:v>
                </c:pt>
                <c:pt idx="1">
                  <c:v>42</c:v>
                </c:pt>
                <c:pt idx="2">
                  <c:v>44</c:v>
                </c:pt>
                <c:pt idx="3">
                  <c:v>33</c:v>
                </c:pt>
                <c:pt idx="4">
                  <c:v>43</c:v>
                </c:pt>
                <c:pt idx="5">
                  <c:v>34</c:v>
                </c:pt>
                <c:pt idx="6">
                  <c:v>43</c:v>
                </c:pt>
                <c:pt idx="7">
                  <c:v>43</c:v>
                </c:pt>
                <c:pt idx="8">
                  <c:v>40</c:v>
                </c:pt>
                <c:pt idx="9">
                  <c:v>28</c:v>
                </c:pt>
                <c:pt idx="10">
                  <c:v>37</c:v>
                </c:pt>
                <c:pt idx="11">
                  <c:v>36</c:v>
                </c:pt>
              </c:numCache>
            </c:numRef>
          </c:val>
          <c:smooth val="0"/>
          <c:extLst>
            <c:ext xmlns:c16="http://schemas.microsoft.com/office/drawing/2014/chart" uri="{C3380CC4-5D6E-409C-BE32-E72D297353CC}">
              <c16:uniqueId val="{00000000-12C8-4761-9434-C417D6BD3309}"/>
            </c:ext>
          </c:extLst>
        </c:ser>
        <c:dLbls>
          <c:showLegendKey val="0"/>
          <c:showVal val="0"/>
          <c:showCatName val="0"/>
          <c:showSerName val="0"/>
          <c:showPercent val="0"/>
          <c:showBubbleSize val="0"/>
        </c:dLbls>
        <c:marker val="1"/>
        <c:smooth val="0"/>
        <c:axId val="262490112"/>
        <c:axId val="262491072"/>
      </c:lineChart>
      <c:catAx>
        <c:axId val="26249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Injury 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91072"/>
        <c:crosses val="autoZero"/>
        <c:auto val="1"/>
        <c:lblAlgn val="ctr"/>
        <c:lblOffset val="100"/>
        <c:noMultiLvlLbl val="0"/>
      </c:catAx>
      <c:valAx>
        <c:axId val="2624910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Injury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9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[Ceazars safety report.xlsx]Pivot page!PivotTable1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INCIDENCE</a:t>
            </a:r>
            <a:r>
              <a:rPr lang="en-GB" baseline="0"/>
              <a:t> TYPE BY AGE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69549810663393E-2"/>
          <c:y val="0.13786818314377369"/>
          <c:w val="0.77368394931833862"/>
          <c:h val="0.6076742490522018"/>
        </c:manualLayout>
      </c:layout>
      <c:barChart>
        <c:barDir val="col"/>
        <c:grouping val="clustered"/>
        <c:varyColors val="0"/>
        <c:ser>
          <c:idx val="0"/>
          <c:order val="0"/>
          <c:tx>
            <c:strRef>
              <c:f>'Pivot page'!$B$78:$B$79</c:f>
              <c:strCache>
                <c:ptCount val="1"/>
                <c:pt idx="0">
                  <c:v>Adult</c:v>
                </c:pt>
              </c:strCache>
            </c:strRef>
          </c:tx>
          <c:spPr>
            <a:solidFill>
              <a:schemeClr val="accent1"/>
            </a:solidFill>
            <a:ln>
              <a:noFill/>
            </a:ln>
            <a:effectLst/>
          </c:spPr>
          <c:invertIfNegative val="0"/>
          <c:cat>
            <c:strRef>
              <c:f>'Pivot page'!$A$80:$A$89</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'Pivot page'!$B$80:$B$89</c:f>
              <c:numCache>
                <c:formatCode>General</c:formatCode>
                <c:ptCount val="9"/>
                <c:pt idx="0">
                  <c:v>19</c:v>
                </c:pt>
                <c:pt idx="1">
                  <c:v>6</c:v>
                </c:pt>
                <c:pt idx="2">
                  <c:v>21</c:v>
                </c:pt>
                <c:pt idx="3">
                  <c:v>13</c:v>
                </c:pt>
                <c:pt idx="4">
                  <c:v>13</c:v>
                </c:pt>
                <c:pt idx="5">
                  <c:v>22</c:v>
                </c:pt>
                <c:pt idx="6">
                  <c:v>18</c:v>
                </c:pt>
                <c:pt idx="7">
                  <c:v>9</c:v>
                </c:pt>
                <c:pt idx="8">
                  <c:v>17</c:v>
                </c:pt>
              </c:numCache>
            </c:numRef>
          </c:val>
          <c:extLst>
            <c:ext xmlns:c16="http://schemas.microsoft.com/office/drawing/2014/chart" uri="{C3380CC4-5D6E-409C-BE32-E72D297353CC}">
              <c16:uniqueId val="{00000000-13F9-458D-9062-BFF8CDFE2E06}"/>
            </c:ext>
          </c:extLst>
        </c:ser>
        <c:ser>
          <c:idx val="1"/>
          <c:order val="1"/>
          <c:tx>
            <c:strRef>
              <c:f>'Pivot page'!$C$78:$C$79</c:f>
              <c:strCache>
                <c:ptCount val="1"/>
                <c:pt idx="0">
                  <c:v>Middle_age</c:v>
                </c:pt>
              </c:strCache>
            </c:strRef>
          </c:tx>
          <c:spPr>
            <a:solidFill>
              <a:schemeClr val="accent2"/>
            </a:solidFill>
            <a:ln>
              <a:noFill/>
            </a:ln>
            <a:effectLst/>
          </c:spPr>
          <c:invertIfNegative val="0"/>
          <c:cat>
            <c:strRef>
              <c:f>'Pivot page'!$A$80:$A$89</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'Pivot page'!$C$80:$C$89</c:f>
              <c:numCache>
                <c:formatCode>General</c:formatCode>
                <c:ptCount val="9"/>
                <c:pt idx="0">
                  <c:v>20</c:v>
                </c:pt>
                <c:pt idx="1">
                  <c:v>20</c:v>
                </c:pt>
                <c:pt idx="2">
                  <c:v>13</c:v>
                </c:pt>
                <c:pt idx="3">
                  <c:v>12</c:v>
                </c:pt>
                <c:pt idx="4">
                  <c:v>18</c:v>
                </c:pt>
                <c:pt idx="5">
                  <c:v>16</c:v>
                </c:pt>
                <c:pt idx="6">
                  <c:v>17</c:v>
                </c:pt>
                <c:pt idx="7">
                  <c:v>23</c:v>
                </c:pt>
                <c:pt idx="8">
                  <c:v>13</c:v>
                </c:pt>
              </c:numCache>
            </c:numRef>
          </c:val>
          <c:extLst>
            <c:ext xmlns:c16="http://schemas.microsoft.com/office/drawing/2014/chart" uri="{C3380CC4-5D6E-409C-BE32-E72D297353CC}">
              <c16:uniqueId val="{00000004-5EE5-4A20-95AD-9230DD4A8874}"/>
            </c:ext>
          </c:extLst>
        </c:ser>
        <c:ser>
          <c:idx val="2"/>
          <c:order val="2"/>
          <c:tx>
            <c:strRef>
              <c:f>'Pivot page'!$D$78:$D$79</c:f>
              <c:strCache>
                <c:ptCount val="1"/>
                <c:pt idx="0">
                  <c:v>Old</c:v>
                </c:pt>
              </c:strCache>
            </c:strRef>
          </c:tx>
          <c:spPr>
            <a:solidFill>
              <a:schemeClr val="accent3"/>
            </a:solidFill>
            <a:ln>
              <a:noFill/>
            </a:ln>
            <a:effectLst/>
          </c:spPr>
          <c:invertIfNegative val="0"/>
          <c:cat>
            <c:strRef>
              <c:f>'Pivot page'!$A$80:$A$89</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'Pivot page'!$D$80:$D$89</c:f>
              <c:numCache>
                <c:formatCode>General</c:formatCode>
                <c:ptCount val="9"/>
                <c:pt idx="0">
                  <c:v>14</c:v>
                </c:pt>
                <c:pt idx="1">
                  <c:v>15</c:v>
                </c:pt>
                <c:pt idx="2">
                  <c:v>15</c:v>
                </c:pt>
                <c:pt idx="3">
                  <c:v>16</c:v>
                </c:pt>
                <c:pt idx="4">
                  <c:v>15</c:v>
                </c:pt>
                <c:pt idx="5">
                  <c:v>7</c:v>
                </c:pt>
                <c:pt idx="6">
                  <c:v>11</c:v>
                </c:pt>
                <c:pt idx="7">
                  <c:v>13</c:v>
                </c:pt>
                <c:pt idx="8">
                  <c:v>12</c:v>
                </c:pt>
              </c:numCache>
            </c:numRef>
          </c:val>
          <c:extLst>
            <c:ext xmlns:c16="http://schemas.microsoft.com/office/drawing/2014/chart" uri="{C3380CC4-5D6E-409C-BE32-E72D297353CC}">
              <c16:uniqueId val="{00000005-5EE5-4A20-95AD-9230DD4A8874}"/>
            </c:ext>
          </c:extLst>
        </c:ser>
        <c:ser>
          <c:idx val="3"/>
          <c:order val="3"/>
          <c:tx>
            <c:strRef>
              <c:f>'Pivot page'!$E$78:$E$79</c:f>
              <c:strCache>
                <c:ptCount val="1"/>
                <c:pt idx="0">
                  <c:v>Youth</c:v>
                </c:pt>
              </c:strCache>
            </c:strRef>
          </c:tx>
          <c:spPr>
            <a:solidFill>
              <a:schemeClr val="accent4"/>
            </a:solidFill>
            <a:ln>
              <a:noFill/>
            </a:ln>
            <a:effectLst/>
          </c:spPr>
          <c:invertIfNegative val="0"/>
          <c:cat>
            <c:strRef>
              <c:f>'Pivot page'!$A$80:$A$89</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'Pivot page'!$E$80:$E$89</c:f>
              <c:numCache>
                <c:formatCode>General</c:formatCode>
                <c:ptCount val="9"/>
                <c:pt idx="0">
                  <c:v>12</c:v>
                </c:pt>
                <c:pt idx="1">
                  <c:v>6</c:v>
                </c:pt>
                <c:pt idx="2">
                  <c:v>9</c:v>
                </c:pt>
                <c:pt idx="3">
                  <c:v>14</c:v>
                </c:pt>
                <c:pt idx="4">
                  <c:v>17</c:v>
                </c:pt>
                <c:pt idx="5">
                  <c:v>10</c:v>
                </c:pt>
                <c:pt idx="6">
                  <c:v>13</c:v>
                </c:pt>
                <c:pt idx="7">
                  <c:v>17</c:v>
                </c:pt>
                <c:pt idx="8">
                  <c:v>8</c:v>
                </c:pt>
              </c:numCache>
            </c:numRef>
          </c:val>
          <c:extLst>
            <c:ext xmlns:c16="http://schemas.microsoft.com/office/drawing/2014/chart" uri="{C3380CC4-5D6E-409C-BE32-E72D297353CC}">
              <c16:uniqueId val="{00000006-5EE5-4A20-95AD-9230DD4A8874}"/>
            </c:ext>
          </c:extLst>
        </c:ser>
        <c:dLbls>
          <c:showLegendKey val="0"/>
          <c:showVal val="0"/>
          <c:showCatName val="0"/>
          <c:showSerName val="0"/>
          <c:showPercent val="0"/>
          <c:showBubbleSize val="0"/>
        </c:dLbls>
        <c:gapWidth val="219"/>
        <c:overlap val="-27"/>
        <c:axId val="2060193168"/>
        <c:axId val="2129698944"/>
      </c:barChart>
      <c:catAx>
        <c:axId val="206019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Incident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98944"/>
        <c:crosses val="autoZero"/>
        <c:auto val="1"/>
        <c:lblAlgn val="ctr"/>
        <c:lblOffset val="100"/>
        <c:noMultiLvlLbl val="0"/>
      </c:catAx>
      <c:valAx>
        <c:axId val="2129698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Incident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19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29975</xdr:colOff>
      <xdr:row>0</xdr:row>
      <xdr:rowOff>130038</xdr:rowOff>
    </xdr:from>
    <xdr:to>
      <xdr:col>10</xdr:col>
      <xdr:colOff>391788</xdr:colOff>
      <xdr:row>15</xdr:row>
      <xdr:rowOff>110988</xdr:rowOff>
    </xdr:to>
    <xdr:graphicFrame macro="">
      <xdr:nvGraphicFramePr>
        <xdr:cNvPr id="2" name="Chart 1">
          <a:extLst>
            <a:ext uri="{FF2B5EF4-FFF2-40B4-BE49-F238E27FC236}">
              <a16:creationId xmlns:a16="http://schemas.microsoft.com/office/drawing/2014/main" id="{675A7AAE-9A6C-991A-1FE7-9F543EB08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578488</xdr:colOff>
      <xdr:row>16</xdr:row>
      <xdr:rowOff>119911</xdr:rowOff>
    </xdr:from>
    <xdr:to>
      <xdr:col>12</xdr:col>
      <xdr:colOff>306690</xdr:colOff>
      <xdr:row>31</xdr:row>
      <xdr:rowOff>100860</xdr:rowOff>
    </xdr:to>
    <xdr:graphicFrame macro="">
      <xdr:nvGraphicFramePr>
        <xdr:cNvPr id="3" name="Chart 2">
          <a:extLst>
            <a:ext uri="{FF2B5EF4-FFF2-40B4-BE49-F238E27FC236}">
              <a16:creationId xmlns:a16="http://schemas.microsoft.com/office/drawing/2014/main" id="{21138C67-CB93-49C4-F95F-0764F9C9C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884449</xdr:colOff>
      <xdr:row>34</xdr:row>
      <xdr:rowOff>66823</xdr:rowOff>
    </xdr:from>
    <xdr:to>
      <xdr:col>10</xdr:col>
      <xdr:colOff>548513</xdr:colOff>
      <xdr:row>49</xdr:row>
      <xdr:rowOff>44701</xdr:rowOff>
    </xdr:to>
    <xdr:graphicFrame macro="">
      <xdr:nvGraphicFramePr>
        <xdr:cNvPr id="4" name="Chart 3">
          <a:extLst>
            <a:ext uri="{FF2B5EF4-FFF2-40B4-BE49-F238E27FC236}">
              <a16:creationId xmlns:a16="http://schemas.microsoft.com/office/drawing/2014/main" id="{ACB89177-AB02-CB50-E09C-F284A5152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715273</xdr:colOff>
      <xdr:row>55</xdr:row>
      <xdr:rowOff>78118</xdr:rowOff>
    </xdr:from>
    <xdr:to>
      <xdr:col>10</xdr:col>
      <xdr:colOff>527169</xdr:colOff>
      <xdr:row>74</xdr:row>
      <xdr:rowOff>11981</xdr:rowOff>
    </xdr:to>
    <xdr:graphicFrame macro="">
      <xdr:nvGraphicFramePr>
        <xdr:cNvPr id="5" name="Chart 4">
          <a:extLst>
            <a:ext uri="{FF2B5EF4-FFF2-40B4-BE49-F238E27FC236}">
              <a16:creationId xmlns:a16="http://schemas.microsoft.com/office/drawing/2014/main" id="{8B669C81-1D80-63D6-FB0F-07BA3D1FA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315659</xdr:colOff>
      <xdr:row>101</xdr:row>
      <xdr:rowOff>31544</xdr:rowOff>
    </xdr:from>
    <xdr:to>
      <xdr:col>11</xdr:col>
      <xdr:colOff>249323</xdr:colOff>
      <xdr:row>115</xdr:row>
      <xdr:rowOff>181251</xdr:rowOff>
    </xdr:to>
    <xdr:graphicFrame macro="">
      <xdr:nvGraphicFramePr>
        <xdr:cNvPr id="7" name="Chart 6">
          <a:extLst>
            <a:ext uri="{FF2B5EF4-FFF2-40B4-BE49-F238E27FC236}">
              <a16:creationId xmlns:a16="http://schemas.microsoft.com/office/drawing/2014/main" id="{82C56A4C-6C93-82F9-BFE9-751E7CBB2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12212</xdr:colOff>
      <xdr:row>124</xdr:row>
      <xdr:rowOff>61057</xdr:rowOff>
    </xdr:from>
    <xdr:to>
      <xdr:col>12</xdr:col>
      <xdr:colOff>399317</xdr:colOff>
      <xdr:row>141</xdr:row>
      <xdr:rowOff>52754</xdr:rowOff>
    </xdr:to>
    <xdr:graphicFrame macro="">
      <xdr:nvGraphicFramePr>
        <xdr:cNvPr id="8" name="Chart 7">
          <a:extLst>
            <a:ext uri="{FF2B5EF4-FFF2-40B4-BE49-F238E27FC236}">
              <a16:creationId xmlns:a16="http://schemas.microsoft.com/office/drawing/2014/main" id="{A09D623F-09B9-88DA-141D-83D441AE3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75406</xdr:colOff>
      <xdr:row>149</xdr:row>
      <xdr:rowOff>17461</xdr:rowOff>
    </xdr:from>
    <xdr:to>
      <xdr:col>13</xdr:col>
      <xdr:colOff>79375</xdr:colOff>
      <xdr:row>166</xdr:row>
      <xdr:rowOff>171979</xdr:rowOff>
    </xdr:to>
    <xdr:graphicFrame macro="">
      <xdr:nvGraphicFramePr>
        <xdr:cNvPr id="9" name="Chart 8">
          <a:extLst>
            <a:ext uri="{FF2B5EF4-FFF2-40B4-BE49-F238E27FC236}">
              <a16:creationId xmlns:a16="http://schemas.microsoft.com/office/drawing/2014/main" id="{8851264A-0842-A15F-D7FB-78F4F7DA2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42334</xdr:colOff>
      <xdr:row>170</xdr:row>
      <xdr:rowOff>34959</xdr:rowOff>
    </xdr:from>
    <xdr:to>
      <xdr:col>12</xdr:col>
      <xdr:colOff>210301</xdr:colOff>
      <xdr:row>185</xdr:row>
      <xdr:rowOff>12837</xdr:rowOff>
    </xdr:to>
    <xdr:graphicFrame macro="">
      <xdr:nvGraphicFramePr>
        <xdr:cNvPr id="10" name="Chart 9">
          <a:extLst>
            <a:ext uri="{FF2B5EF4-FFF2-40B4-BE49-F238E27FC236}">
              <a16:creationId xmlns:a16="http://schemas.microsoft.com/office/drawing/2014/main" id="{5F1CAD81-1CF7-865F-E2A1-6FBF4CD6E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655482</xdr:colOff>
      <xdr:row>77</xdr:row>
      <xdr:rowOff>72512</xdr:rowOff>
    </xdr:from>
    <xdr:to>
      <xdr:col>16</xdr:col>
      <xdr:colOff>225322</xdr:colOff>
      <xdr:row>96</xdr:row>
      <xdr:rowOff>0</xdr:rowOff>
    </xdr:to>
    <xdr:graphicFrame macro="">
      <xdr:nvGraphicFramePr>
        <xdr:cNvPr id="11" name="Chart 10">
          <a:extLst>
            <a:ext uri="{FF2B5EF4-FFF2-40B4-BE49-F238E27FC236}">
              <a16:creationId xmlns:a16="http://schemas.microsoft.com/office/drawing/2014/main" id="{389BF427-E9BE-4AD4-227E-8D26196BF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244231</xdr:colOff>
      <xdr:row>1</xdr:row>
      <xdr:rowOff>24422</xdr:rowOff>
    </xdr:from>
    <xdr:to>
      <xdr:col>5</xdr:col>
      <xdr:colOff>1</xdr:colOff>
      <xdr:row>6</xdr:row>
      <xdr:rowOff>24423</xdr:rowOff>
    </xdr:to>
    <xdr:pic>
      <xdr:nvPicPr>
        <xdr:cNvPr id="3" name="Graphic 2" descr="Factory outline">
          <a:extLst>
            <a:ext uri="{FF2B5EF4-FFF2-40B4-BE49-F238E27FC236}">
              <a16:creationId xmlns:a16="http://schemas.microsoft.com/office/drawing/2014/main" id="{37113D88-2E2E-0165-39F5-B8B1D4C314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75962" y="219807"/>
          <a:ext cx="976924" cy="976924"/>
        </a:xfrm>
        <a:prstGeom prst="rect">
          <a:avLst/>
        </a:prstGeom>
      </xdr:spPr>
    </xdr:pic>
    <xdr:clientData/>
  </xdr:twoCellAnchor>
  <xdr:twoCellAnchor>
    <xdr:from>
      <xdr:col>3</xdr:col>
      <xdr:colOff>73268</xdr:colOff>
      <xdr:row>7</xdr:row>
      <xdr:rowOff>97693</xdr:rowOff>
    </xdr:from>
    <xdr:to>
      <xdr:col>20</xdr:col>
      <xdr:colOff>512884</xdr:colOff>
      <xdr:row>31</xdr:row>
      <xdr:rowOff>0</xdr:rowOff>
    </xdr:to>
    <xdr:graphicFrame macro="">
      <xdr:nvGraphicFramePr>
        <xdr:cNvPr id="4" name="Chart 3">
          <a:extLst>
            <a:ext uri="{FF2B5EF4-FFF2-40B4-BE49-F238E27FC236}">
              <a16:creationId xmlns:a16="http://schemas.microsoft.com/office/drawing/2014/main" id="{322685A1-0EA3-451D-A7BC-44E64CE40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35277</xdr:colOff>
      <xdr:row>31</xdr:row>
      <xdr:rowOff>35277</xdr:rowOff>
    </xdr:from>
    <xdr:to>
      <xdr:col>20</xdr:col>
      <xdr:colOff>517406</xdr:colOff>
      <xdr:row>56</xdr:row>
      <xdr:rowOff>23519</xdr:rowOff>
    </xdr:to>
    <xdr:graphicFrame macro="">
      <xdr:nvGraphicFramePr>
        <xdr:cNvPr id="5" name="Chart 4">
          <a:extLst>
            <a:ext uri="{FF2B5EF4-FFF2-40B4-BE49-F238E27FC236}">
              <a16:creationId xmlns:a16="http://schemas.microsoft.com/office/drawing/2014/main" id="{14C22557-8ECC-4532-B167-E6C6B584F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35277</xdr:colOff>
      <xdr:row>56</xdr:row>
      <xdr:rowOff>58796</xdr:rowOff>
    </xdr:from>
    <xdr:to>
      <xdr:col>11</xdr:col>
      <xdr:colOff>486382</xdr:colOff>
      <xdr:row>77</xdr:row>
      <xdr:rowOff>0</xdr:rowOff>
    </xdr:to>
    <xdr:graphicFrame macro="">
      <xdr:nvGraphicFramePr>
        <xdr:cNvPr id="6" name="Chart 5">
          <a:extLst>
            <a:ext uri="{FF2B5EF4-FFF2-40B4-BE49-F238E27FC236}">
              <a16:creationId xmlns:a16="http://schemas.microsoft.com/office/drawing/2014/main" id="{AB694E7E-3F93-4804-9306-45023B9ED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513404</xdr:colOff>
      <xdr:row>56</xdr:row>
      <xdr:rowOff>70556</xdr:rowOff>
    </xdr:from>
    <xdr:to>
      <xdr:col>20</xdr:col>
      <xdr:colOff>528451</xdr:colOff>
      <xdr:row>77</xdr:row>
      <xdr:rowOff>0</xdr:rowOff>
    </xdr:to>
    <xdr:graphicFrame macro="">
      <xdr:nvGraphicFramePr>
        <xdr:cNvPr id="7" name="Chart 6">
          <a:extLst>
            <a:ext uri="{FF2B5EF4-FFF2-40B4-BE49-F238E27FC236}">
              <a16:creationId xmlns:a16="http://schemas.microsoft.com/office/drawing/2014/main" id="{1E678FD3-C1DF-4655-AAAB-DC6C65C22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45357</xdr:colOff>
      <xdr:row>100</xdr:row>
      <xdr:rowOff>72570</xdr:rowOff>
    </xdr:from>
    <xdr:to>
      <xdr:col>11</xdr:col>
      <xdr:colOff>544286</xdr:colOff>
      <xdr:row>117</xdr:row>
      <xdr:rowOff>108856</xdr:rowOff>
    </xdr:to>
    <xdr:graphicFrame macro="">
      <xdr:nvGraphicFramePr>
        <xdr:cNvPr id="13" name="Chart 12">
          <a:extLst>
            <a:ext uri="{FF2B5EF4-FFF2-40B4-BE49-F238E27FC236}">
              <a16:creationId xmlns:a16="http://schemas.microsoft.com/office/drawing/2014/main" id="{9996651B-3CFC-492F-9CB2-02451EB2A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589643</xdr:colOff>
      <xdr:row>100</xdr:row>
      <xdr:rowOff>81642</xdr:rowOff>
    </xdr:from>
    <xdr:to>
      <xdr:col>20</xdr:col>
      <xdr:colOff>517072</xdr:colOff>
      <xdr:row>117</xdr:row>
      <xdr:rowOff>123086</xdr:rowOff>
    </xdr:to>
    <xdr:graphicFrame macro="">
      <xdr:nvGraphicFramePr>
        <xdr:cNvPr id="14" name="Chart 13">
          <a:extLst>
            <a:ext uri="{FF2B5EF4-FFF2-40B4-BE49-F238E27FC236}">
              <a16:creationId xmlns:a16="http://schemas.microsoft.com/office/drawing/2014/main" id="{79721F54-9098-4462-A86E-04D6262AF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33867</xdr:colOff>
      <xdr:row>117</xdr:row>
      <xdr:rowOff>177800</xdr:rowOff>
    </xdr:from>
    <xdr:to>
      <xdr:col>11</xdr:col>
      <xdr:colOff>567267</xdr:colOff>
      <xdr:row>137</xdr:row>
      <xdr:rowOff>62751</xdr:rowOff>
    </xdr:to>
    <xdr:graphicFrame macro="">
      <xdr:nvGraphicFramePr>
        <xdr:cNvPr id="15" name="Chart 14">
          <a:extLst>
            <a:ext uri="{FF2B5EF4-FFF2-40B4-BE49-F238E27FC236}">
              <a16:creationId xmlns:a16="http://schemas.microsoft.com/office/drawing/2014/main" id="{2E346A99-9CA5-467A-BE6C-2FC6689CE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601133</xdr:colOff>
      <xdr:row>117</xdr:row>
      <xdr:rowOff>169332</xdr:rowOff>
    </xdr:from>
    <xdr:to>
      <xdr:col>20</xdr:col>
      <xdr:colOff>524933</xdr:colOff>
      <xdr:row>137</xdr:row>
      <xdr:rowOff>93132</xdr:rowOff>
    </xdr:to>
    <xdr:graphicFrame macro="">
      <xdr:nvGraphicFramePr>
        <xdr:cNvPr id="16" name="Chart 15">
          <a:extLst>
            <a:ext uri="{FF2B5EF4-FFF2-40B4-BE49-F238E27FC236}">
              <a16:creationId xmlns:a16="http://schemas.microsoft.com/office/drawing/2014/main" id="{9F81F220-ECAF-47B8-9568-3A4C42013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11339</xdr:colOff>
      <xdr:row>0</xdr:row>
      <xdr:rowOff>167973</xdr:rowOff>
    </xdr:from>
    <xdr:to>
      <xdr:col>3</xdr:col>
      <xdr:colOff>11339</xdr:colOff>
      <xdr:row>14</xdr:row>
      <xdr:rowOff>167429</xdr:rowOff>
    </xdr:to>
    <mc:AlternateContent xmlns:mc="http://schemas.openxmlformats.org/markup-compatibility/2006" xmlns:a14="http://schemas.microsoft.com/office/drawing/2010/main">
      <mc:Choice Requires="a14">
        <xdr:graphicFrame macro="">
          <xdr:nvGraphicFramePr>
            <xdr:cNvPr id="17" name="Date">
              <a:extLst>
                <a:ext uri="{FF2B5EF4-FFF2-40B4-BE49-F238E27FC236}">
                  <a16:creationId xmlns:a16="http://schemas.microsoft.com/office/drawing/2014/main" id="{14D96C18-A42F-8FC6-6741-BB0C2CF8526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339" y="167973"/>
              <a:ext cx="1836964" cy="2562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176288</xdr:rowOff>
    </xdr:from>
    <xdr:to>
      <xdr:col>3</xdr:col>
      <xdr:colOff>10894</xdr:colOff>
      <xdr:row>28</xdr:row>
      <xdr:rowOff>97517</xdr:rowOff>
    </xdr:to>
    <mc:AlternateContent xmlns:mc="http://schemas.openxmlformats.org/markup-compatibility/2006" xmlns:a14="http://schemas.microsoft.com/office/drawing/2010/main">
      <mc:Choice Requires="a14">
        <xdr:graphicFrame macro="">
          <xdr:nvGraphicFramePr>
            <xdr:cNvPr id="18" name="Injury_Location">
              <a:extLst>
                <a:ext uri="{FF2B5EF4-FFF2-40B4-BE49-F238E27FC236}">
                  <a16:creationId xmlns:a16="http://schemas.microsoft.com/office/drawing/2014/main" id="{7B23FC88-27AE-B5B6-F681-5B62A6F6C71A}"/>
                </a:ext>
              </a:extLst>
            </xdr:cNvPr>
            <xdr:cNvGraphicFramePr/>
          </xdr:nvGraphicFramePr>
          <xdr:xfrm>
            <a:off x="0" y="0"/>
            <a:ext cx="0" cy="0"/>
          </xdr:xfrm>
          <a:graphic>
            <a:graphicData uri="http://schemas.microsoft.com/office/drawing/2010/slicer">
              <sle:slicer xmlns:sle="http://schemas.microsoft.com/office/drawing/2010/slicer" name="Injury_Location"/>
            </a:graphicData>
          </a:graphic>
        </xdr:graphicFrame>
      </mc:Choice>
      <mc:Fallback xmlns="">
        <xdr:sp macro="" textlink="">
          <xdr:nvSpPr>
            <xdr:cNvPr id="0" name=""/>
            <xdr:cNvSpPr>
              <a:spLocks noTextEdit="1"/>
            </xdr:cNvSpPr>
          </xdr:nvSpPr>
          <xdr:spPr>
            <a:xfrm>
              <a:off x="0" y="2815507"/>
              <a:ext cx="1815702" cy="25604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181286</xdr:rowOff>
    </xdr:from>
    <xdr:to>
      <xdr:col>3</xdr:col>
      <xdr:colOff>1</xdr:colOff>
      <xdr:row>41</xdr:row>
      <xdr:rowOff>0</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5684CA36-5A83-102B-B9B6-A6675DB26F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6779333"/>
              <a:ext cx="1815704" cy="9498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24031</xdr:rowOff>
    </xdr:from>
    <xdr:to>
      <xdr:col>3</xdr:col>
      <xdr:colOff>0</xdr:colOff>
      <xdr:row>48</xdr:row>
      <xdr:rowOff>112059</xdr:rowOff>
    </xdr:to>
    <mc:AlternateContent xmlns:mc="http://schemas.openxmlformats.org/markup-compatibility/2006" xmlns:a14="http://schemas.microsoft.com/office/drawing/2010/main">
      <mc:Choice Requires="a14">
        <xdr:graphicFrame macro="">
          <xdr:nvGraphicFramePr>
            <xdr:cNvPr id="20" name="Age_Range">
              <a:extLst>
                <a:ext uri="{FF2B5EF4-FFF2-40B4-BE49-F238E27FC236}">
                  <a16:creationId xmlns:a16="http://schemas.microsoft.com/office/drawing/2014/main" id="{5B0D9659-D5F9-E3E1-F769-DCCA3671ACA6}"/>
                </a:ext>
              </a:extLst>
            </xdr:cNvPr>
            <xdr:cNvGraphicFramePr/>
          </xdr:nvGraphicFramePr>
          <xdr:xfrm>
            <a:off x="0" y="0"/>
            <a:ext cx="0" cy="0"/>
          </xdr:xfrm>
          <a:graphic>
            <a:graphicData uri="http://schemas.microsoft.com/office/drawing/2010/slicer">
              <sle:slicer xmlns:sle="http://schemas.microsoft.com/office/drawing/2010/slicer" name="Age_Range"/>
            </a:graphicData>
          </a:graphic>
        </xdr:graphicFrame>
      </mc:Choice>
      <mc:Fallback xmlns="">
        <xdr:sp macro="" textlink="">
          <xdr:nvSpPr>
            <xdr:cNvPr id="0" name=""/>
            <xdr:cNvSpPr>
              <a:spLocks noTextEdit="1"/>
            </xdr:cNvSpPr>
          </xdr:nvSpPr>
          <xdr:spPr>
            <a:xfrm>
              <a:off x="0" y="7753172"/>
              <a:ext cx="1815703" cy="14076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48</xdr:row>
      <xdr:rowOff>165100</xdr:rowOff>
    </xdr:from>
    <xdr:to>
      <xdr:col>3</xdr:col>
      <xdr:colOff>0</xdr:colOff>
      <xdr:row>62</xdr:row>
      <xdr:rowOff>81492</xdr:rowOff>
    </xdr:to>
    <mc:AlternateContent xmlns:mc="http://schemas.openxmlformats.org/markup-compatibility/2006" xmlns:a14="http://schemas.microsoft.com/office/drawing/2010/main">
      <mc:Choice Requires="a14">
        <xdr:graphicFrame macro="">
          <xdr:nvGraphicFramePr>
            <xdr:cNvPr id="21" name="Incident_Type">
              <a:extLst>
                <a:ext uri="{FF2B5EF4-FFF2-40B4-BE49-F238E27FC236}">
                  <a16:creationId xmlns:a16="http://schemas.microsoft.com/office/drawing/2014/main" id="{56F0D3FC-0C31-7AA4-0590-2D820B6AB017}"/>
                </a:ext>
              </a:extLst>
            </xdr:cNvPr>
            <xdr:cNvGraphicFramePr/>
          </xdr:nvGraphicFramePr>
          <xdr:xfrm>
            <a:off x="0" y="0"/>
            <a:ext cx="0" cy="0"/>
          </xdr:xfrm>
          <a:graphic>
            <a:graphicData uri="http://schemas.microsoft.com/office/drawing/2010/slicer">
              <sle:slicer xmlns:sle="http://schemas.microsoft.com/office/drawing/2010/slicer" name="Incident_Type"/>
            </a:graphicData>
          </a:graphic>
        </xdr:graphicFrame>
      </mc:Choice>
      <mc:Fallback xmlns="">
        <xdr:sp macro="" textlink="">
          <xdr:nvSpPr>
            <xdr:cNvPr id="0" name=""/>
            <xdr:cNvSpPr>
              <a:spLocks noTextEdit="1"/>
            </xdr:cNvSpPr>
          </xdr:nvSpPr>
          <xdr:spPr>
            <a:xfrm>
              <a:off x="0" y="9213850"/>
              <a:ext cx="1815703" cy="25556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62</xdr:row>
      <xdr:rowOff>157255</xdr:rowOff>
    </xdr:from>
    <xdr:to>
      <xdr:col>3</xdr:col>
      <xdr:colOff>0</xdr:colOff>
      <xdr:row>76</xdr:row>
      <xdr:rowOff>73148</xdr:rowOff>
    </xdr:to>
    <mc:AlternateContent xmlns:mc="http://schemas.openxmlformats.org/markup-compatibility/2006" xmlns:a14="http://schemas.microsoft.com/office/drawing/2010/main">
      <mc:Choice Requires="a14">
        <xdr:graphicFrame macro="">
          <xdr:nvGraphicFramePr>
            <xdr:cNvPr id="22" name="Plant">
              <a:extLst>
                <a:ext uri="{FF2B5EF4-FFF2-40B4-BE49-F238E27FC236}">
                  <a16:creationId xmlns:a16="http://schemas.microsoft.com/office/drawing/2014/main" id="{D7979947-6935-F7BF-4313-E60765CB2FC8}"/>
                </a:ext>
              </a:extLst>
            </xdr:cNvPr>
            <xdr:cNvGraphicFramePr/>
          </xdr:nvGraphicFramePr>
          <xdr:xfrm>
            <a:off x="0" y="0"/>
            <a:ext cx="0" cy="0"/>
          </xdr:xfrm>
          <a:graphic>
            <a:graphicData uri="http://schemas.microsoft.com/office/drawing/2010/slicer">
              <sle:slicer xmlns:sle="http://schemas.microsoft.com/office/drawing/2010/slicer" name="Plant"/>
            </a:graphicData>
          </a:graphic>
        </xdr:graphicFrame>
      </mc:Choice>
      <mc:Fallback xmlns="">
        <xdr:sp macro="" textlink="">
          <xdr:nvSpPr>
            <xdr:cNvPr id="0" name=""/>
            <xdr:cNvSpPr>
              <a:spLocks noTextEdit="1"/>
            </xdr:cNvSpPr>
          </xdr:nvSpPr>
          <xdr:spPr>
            <a:xfrm>
              <a:off x="0" y="11845224"/>
              <a:ext cx="1815703" cy="25551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77</xdr:row>
      <xdr:rowOff>1</xdr:rowOff>
    </xdr:from>
    <xdr:to>
      <xdr:col>3</xdr:col>
      <xdr:colOff>0</xdr:colOff>
      <xdr:row>85</xdr:row>
      <xdr:rowOff>1</xdr:rowOff>
    </xdr:to>
    <mc:AlternateContent xmlns:mc="http://schemas.openxmlformats.org/markup-compatibility/2006" xmlns:a14="http://schemas.microsoft.com/office/drawing/2010/main">
      <mc:Choice Requires="a14">
        <xdr:graphicFrame macro="">
          <xdr:nvGraphicFramePr>
            <xdr:cNvPr id="23" name="Report_Type">
              <a:extLst>
                <a:ext uri="{FF2B5EF4-FFF2-40B4-BE49-F238E27FC236}">
                  <a16:creationId xmlns:a16="http://schemas.microsoft.com/office/drawing/2014/main" id="{D60805DD-8DB3-D0BD-580D-6E151D73461A}"/>
                </a:ext>
              </a:extLst>
            </xdr:cNvPr>
            <xdr:cNvGraphicFramePr/>
          </xdr:nvGraphicFramePr>
          <xdr:xfrm>
            <a:off x="0" y="0"/>
            <a:ext cx="0" cy="0"/>
          </xdr:xfrm>
          <a:graphic>
            <a:graphicData uri="http://schemas.microsoft.com/office/drawing/2010/slicer">
              <sle:slicer xmlns:sle="http://schemas.microsoft.com/office/drawing/2010/slicer" name="Report_Type"/>
            </a:graphicData>
          </a:graphic>
        </xdr:graphicFrame>
      </mc:Choice>
      <mc:Fallback xmlns="">
        <xdr:sp macro="" textlink="">
          <xdr:nvSpPr>
            <xdr:cNvPr id="0" name=""/>
            <xdr:cNvSpPr>
              <a:spLocks noTextEdit="1"/>
            </xdr:cNvSpPr>
          </xdr:nvSpPr>
          <xdr:spPr>
            <a:xfrm>
              <a:off x="0" y="14515704"/>
              <a:ext cx="1815703" cy="1508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86</xdr:row>
      <xdr:rowOff>2786</xdr:rowOff>
    </xdr:from>
    <xdr:to>
      <xdr:col>3</xdr:col>
      <xdr:colOff>0</xdr:colOff>
      <xdr:row>92</xdr:row>
      <xdr:rowOff>88217</xdr:rowOff>
    </xdr:to>
    <mc:AlternateContent xmlns:mc="http://schemas.openxmlformats.org/markup-compatibility/2006" xmlns:a14="http://schemas.microsoft.com/office/drawing/2010/main">
      <mc:Choice Requires="a14">
        <xdr:graphicFrame macro="">
          <xdr:nvGraphicFramePr>
            <xdr:cNvPr id="24" name="Shift">
              <a:extLst>
                <a:ext uri="{FF2B5EF4-FFF2-40B4-BE49-F238E27FC236}">
                  <a16:creationId xmlns:a16="http://schemas.microsoft.com/office/drawing/2014/main" id="{C17C5020-2B01-8DF4-3A7C-BC5983304EB6}"/>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0" y="15628322"/>
              <a:ext cx="1836964" cy="11740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92</xdr:row>
      <xdr:rowOff>21168</xdr:rowOff>
    </xdr:from>
    <xdr:to>
      <xdr:col>3</xdr:col>
      <xdr:colOff>0</xdr:colOff>
      <xdr:row>105</xdr:row>
      <xdr:rowOff>123826</xdr:rowOff>
    </xdr:to>
    <mc:AlternateContent xmlns:mc="http://schemas.openxmlformats.org/markup-compatibility/2006" xmlns:a14="http://schemas.microsoft.com/office/drawing/2010/main">
      <mc:Choice Requires="a14">
        <xdr:graphicFrame macro="">
          <xdr:nvGraphicFramePr>
            <xdr:cNvPr id="25" name="Department">
              <a:extLst>
                <a:ext uri="{FF2B5EF4-FFF2-40B4-BE49-F238E27FC236}">
                  <a16:creationId xmlns:a16="http://schemas.microsoft.com/office/drawing/2014/main" id="{D8AAFEAD-703E-98A3-7CA6-A97B794AD67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7364606"/>
              <a:ext cx="1815703" cy="25533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106</xdr:row>
      <xdr:rowOff>50177</xdr:rowOff>
    </xdr:from>
    <xdr:to>
      <xdr:col>3</xdr:col>
      <xdr:colOff>0</xdr:colOff>
      <xdr:row>118</xdr:row>
      <xdr:rowOff>37353</xdr:rowOff>
    </xdr:to>
    <mc:AlternateContent xmlns:mc="http://schemas.openxmlformats.org/markup-compatibility/2006" xmlns:a14="http://schemas.microsoft.com/office/drawing/2010/main">
      <mc:Choice Requires="a14">
        <xdr:graphicFrame macro="">
          <xdr:nvGraphicFramePr>
            <xdr:cNvPr id="26" name="Week_Day">
              <a:extLst>
                <a:ext uri="{FF2B5EF4-FFF2-40B4-BE49-F238E27FC236}">
                  <a16:creationId xmlns:a16="http://schemas.microsoft.com/office/drawing/2014/main" id="{81B86B52-6B7A-013A-FD57-9242DB1E1004}"/>
                </a:ext>
              </a:extLst>
            </xdr:cNvPr>
            <xdr:cNvGraphicFramePr/>
          </xdr:nvGraphicFramePr>
          <xdr:xfrm>
            <a:off x="0" y="0"/>
            <a:ext cx="0" cy="0"/>
          </xdr:xfrm>
          <a:graphic>
            <a:graphicData uri="http://schemas.microsoft.com/office/drawing/2010/slicer">
              <sle:slicer xmlns:sle="http://schemas.microsoft.com/office/drawing/2010/slicer" name="Week_Day"/>
            </a:graphicData>
          </a:graphic>
        </xdr:graphicFrame>
      </mc:Choice>
      <mc:Fallback xmlns="">
        <xdr:sp macro="" textlink="">
          <xdr:nvSpPr>
            <xdr:cNvPr id="0" name=""/>
            <xdr:cNvSpPr>
              <a:spLocks noTextEdit="1"/>
            </xdr:cNvSpPr>
          </xdr:nvSpPr>
          <xdr:spPr>
            <a:xfrm>
              <a:off x="0" y="20032833"/>
              <a:ext cx="1815703" cy="22493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118</xdr:row>
      <xdr:rowOff>42333</xdr:rowOff>
    </xdr:from>
    <xdr:to>
      <xdr:col>3</xdr:col>
      <xdr:colOff>0</xdr:colOff>
      <xdr:row>131</xdr:row>
      <xdr:rowOff>144992</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CFB3118D-C015-F9C7-CF39-F00B39A3910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22287177"/>
              <a:ext cx="1815703" cy="25533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183403</xdr:rowOff>
    </xdr:from>
    <xdr:to>
      <xdr:col>3</xdr:col>
      <xdr:colOff>0</xdr:colOff>
      <xdr:row>35</xdr:row>
      <xdr:rowOff>149411</xdr:rowOff>
    </xdr:to>
    <mc:AlternateContent xmlns:mc="http://schemas.openxmlformats.org/markup-compatibility/2006" xmlns:a14="http://schemas.microsoft.com/office/drawing/2010/main">
      <mc:Choice Requires="a14">
        <xdr:graphicFrame macro="">
          <xdr:nvGraphicFramePr>
            <xdr:cNvPr id="28" name="Year">
              <a:extLst>
                <a:ext uri="{FF2B5EF4-FFF2-40B4-BE49-F238E27FC236}">
                  <a16:creationId xmlns:a16="http://schemas.microsoft.com/office/drawing/2014/main" id="{0CCB43CD-F0B8-994F-908E-59EEE3FB041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5461841"/>
              <a:ext cx="1815703" cy="12856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xdr:colOff>
      <xdr:row>77</xdr:row>
      <xdr:rowOff>37354</xdr:rowOff>
    </xdr:from>
    <xdr:to>
      <xdr:col>20</xdr:col>
      <xdr:colOff>522941</xdr:colOff>
      <xdr:row>100</xdr:row>
      <xdr:rowOff>37353</xdr:rowOff>
    </xdr:to>
    <xdr:graphicFrame macro="">
      <xdr:nvGraphicFramePr>
        <xdr:cNvPr id="2" name="Chart 1">
          <a:extLst>
            <a:ext uri="{FF2B5EF4-FFF2-40B4-BE49-F238E27FC236}">
              <a16:creationId xmlns:a16="http://schemas.microsoft.com/office/drawing/2014/main" id="{A03776D4-D870-4338-88A6-294BBC996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104.732939467591" createdVersion="8" refreshedVersion="8" minRefreshableVersion="3" recordCount="514" xr:uid="{9F647010-BD8B-4F1B-A905-032774AFA59B}">
  <cacheSource type="worksheet">
    <worksheetSource name="Safety_Data"/>
  </cacheSource>
  <cacheFields count="15">
    <cacheField name="Date" numFmtId="164">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cacheField>
    <cacheField name="Injury_Location" numFmtId="0">
      <sharedItems count="13">
        <s v="Multiple"/>
        <s v="Others"/>
        <s v="Eye"/>
        <s v="Legs"/>
        <s v="Neck"/>
        <s v="Feet"/>
        <s v="Arms"/>
        <s v="Back"/>
        <s v="Hands"/>
        <s v="Head"/>
        <s v="Abdomen"/>
        <s v="Trunk"/>
        <s v="N/A" u="1"/>
      </sharedItems>
    </cacheField>
    <cacheField name="Gender" numFmtId="0">
      <sharedItems count="2">
        <s v="Male"/>
        <s v="Female"/>
      </sharedItems>
    </cacheField>
    <cacheField name="Age_Group" numFmtId="0">
      <sharedItems count="4">
        <s v="25-34"/>
        <s v="35-49"/>
        <s v="18-24"/>
        <s v="50+"/>
      </sharedItems>
    </cacheField>
    <cacheField name="Age_Range" numFmtId="0">
      <sharedItems count="4">
        <s v="Middle_age"/>
        <s v="Adult"/>
        <s v="Youth"/>
        <s v="Old"/>
      </sharedItems>
    </cacheField>
    <cacheField name="Incident_Type" numFmtId="0">
      <sharedItems count="9">
        <s v="Burn"/>
        <s v="Vehicle"/>
        <s v="Cut"/>
        <s v="Falling object"/>
        <s v="Lifting"/>
        <s v="Crush &amp; Pinch"/>
        <s v="Fall"/>
        <s v="Equipment"/>
        <s v="Slip/trip"/>
      </sharedItems>
    </cacheField>
    <cacheField name="Days_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_Type" numFmtId="0">
      <sharedItems count="4">
        <s v="Near Miss"/>
        <s v="Lost Time"/>
        <s v="First Aid"/>
        <s v="Medical Claim"/>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44">
      <sharedItems containsSemiMixedTypes="0" containsString="0" containsNumber="1" containsInteger="1" minValue="0" maxValue="5000"/>
    </cacheField>
    <cacheField name="Week_Day" numFmtId="0">
      <sharedItems count="7">
        <s v="Wed"/>
        <s v="Fri"/>
        <s v="Sat"/>
        <s v="Tue"/>
        <s v="Sun"/>
        <s v="Thu"/>
        <s v="Mon"/>
      </sharedItems>
    </cacheField>
    <cacheField name="Month" numFmtId="0">
      <sharedItems containsMixedTypes="1" containsNumber="1" containsInteger="1" minValue="1" maxValue="12" count="24">
        <s v="Jan"/>
        <s v="Feb"/>
        <s v="Mar"/>
        <s v="Apr"/>
        <s v="May"/>
        <s v="Jun"/>
        <s v="Jul"/>
        <s v="Aug"/>
        <s v="Sep"/>
        <s v="Oct"/>
        <s v="Nov"/>
        <s v="Dec"/>
        <n v="5" u="1"/>
        <n v="2" u="1"/>
        <n v="6" u="1"/>
        <n v="7" u="1"/>
        <n v="1" u="1"/>
        <n v="3" u="1"/>
        <n v="8" u="1"/>
        <n v="9" u="1"/>
        <n v="10" u="1"/>
        <n v="11" u="1"/>
        <n v="4" u="1"/>
        <n v="12" u="1"/>
      </sharedItems>
    </cacheField>
    <cacheField name="Year" numFmtId="0">
      <sharedItems containsSemiMixedTypes="0" containsString="0" containsNumber="1" containsInteger="1" minValue="2020" maxValue="2022" count="3">
        <n v="2020"/>
        <n v="2021"/>
        <n v="2022"/>
      </sharedItems>
    </cacheField>
  </cacheFields>
  <extLst>
    <ext xmlns:x14="http://schemas.microsoft.com/office/spreadsheetml/2009/9/main" uri="{725AE2AE-9491-48be-B2B4-4EB974FC3084}">
      <x14:pivotCacheDefinition pivotCacheId="1701304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x v="0"/>
    <x v="0"/>
    <x v="0"/>
    <x v="0"/>
    <x v="0"/>
    <n v="0"/>
    <x v="0"/>
    <x v="0"/>
    <x v="0"/>
    <x v="0"/>
    <n v="0"/>
    <x v="0"/>
    <x v="0"/>
    <x v="0"/>
  </r>
  <r>
    <x v="1"/>
    <x v="1"/>
    <x v="0"/>
    <x v="1"/>
    <x v="1"/>
    <x v="1"/>
    <n v="0.5"/>
    <x v="1"/>
    <x v="1"/>
    <x v="1"/>
    <x v="1"/>
    <n v="3367"/>
    <x v="1"/>
    <x v="0"/>
    <x v="0"/>
  </r>
  <r>
    <x v="1"/>
    <x v="2"/>
    <x v="0"/>
    <x v="2"/>
    <x v="2"/>
    <x v="2"/>
    <n v="0"/>
    <x v="2"/>
    <x v="0"/>
    <x v="1"/>
    <x v="2"/>
    <n v="0"/>
    <x v="1"/>
    <x v="0"/>
    <x v="0"/>
  </r>
  <r>
    <x v="2"/>
    <x v="3"/>
    <x v="1"/>
    <x v="3"/>
    <x v="3"/>
    <x v="3"/>
    <n v="0"/>
    <x v="0"/>
    <x v="0"/>
    <x v="1"/>
    <x v="0"/>
    <n v="0"/>
    <x v="2"/>
    <x v="0"/>
    <x v="0"/>
  </r>
  <r>
    <x v="3"/>
    <x v="3"/>
    <x v="0"/>
    <x v="0"/>
    <x v="0"/>
    <x v="4"/>
    <n v="0"/>
    <x v="3"/>
    <x v="0"/>
    <x v="1"/>
    <x v="0"/>
    <n v="0"/>
    <x v="3"/>
    <x v="0"/>
    <x v="0"/>
  </r>
  <r>
    <x v="4"/>
    <x v="1"/>
    <x v="1"/>
    <x v="3"/>
    <x v="3"/>
    <x v="5"/>
    <n v="0"/>
    <x v="2"/>
    <x v="2"/>
    <x v="0"/>
    <x v="3"/>
    <n v="132"/>
    <x v="2"/>
    <x v="0"/>
    <x v="0"/>
  </r>
  <r>
    <x v="4"/>
    <x v="4"/>
    <x v="0"/>
    <x v="0"/>
    <x v="0"/>
    <x v="5"/>
    <n v="3.5"/>
    <x v="0"/>
    <x v="1"/>
    <x v="1"/>
    <x v="4"/>
    <n v="4872"/>
    <x v="2"/>
    <x v="0"/>
    <x v="0"/>
  </r>
  <r>
    <x v="5"/>
    <x v="5"/>
    <x v="0"/>
    <x v="1"/>
    <x v="1"/>
    <x v="0"/>
    <n v="1.5"/>
    <x v="4"/>
    <x v="1"/>
    <x v="2"/>
    <x v="2"/>
    <n v="1248"/>
    <x v="4"/>
    <x v="0"/>
    <x v="0"/>
  </r>
  <r>
    <x v="6"/>
    <x v="1"/>
    <x v="0"/>
    <x v="2"/>
    <x v="2"/>
    <x v="6"/>
    <n v="0"/>
    <x v="5"/>
    <x v="2"/>
    <x v="0"/>
    <x v="5"/>
    <n v="29"/>
    <x v="0"/>
    <x v="0"/>
    <x v="0"/>
  </r>
  <r>
    <x v="7"/>
    <x v="6"/>
    <x v="0"/>
    <x v="3"/>
    <x v="3"/>
    <x v="5"/>
    <n v="4.5"/>
    <x v="5"/>
    <x v="1"/>
    <x v="0"/>
    <x v="2"/>
    <n v="2525"/>
    <x v="5"/>
    <x v="0"/>
    <x v="0"/>
  </r>
  <r>
    <x v="8"/>
    <x v="1"/>
    <x v="1"/>
    <x v="1"/>
    <x v="1"/>
    <x v="3"/>
    <n v="0"/>
    <x v="0"/>
    <x v="2"/>
    <x v="2"/>
    <x v="6"/>
    <n v="59"/>
    <x v="2"/>
    <x v="0"/>
    <x v="0"/>
  </r>
  <r>
    <x v="9"/>
    <x v="4"/>
    <x v="0"/>
    <x v="1"/>
    <x v="1"/>
    <x v="5"/>
    <n v="0"/>
    <x v="1"/>
    <x v="3"/>
    <x v="0"/>
    <x v="6"/>
    <n v="1947"/>
    <x v="5"/>
    <x v="0"/>
    <x v="0"/>
  </r>
  <r>
    <x v="10"/>
    <x v="2"/>
    <x v="0"/>
    <x v="1"/>
    <x v="1"/>
    <x v="1"/>
    <n v="0"/>
    <x v="5"/>
    <x v="3"/>
    <x v="1"/>
    <x v="7"/>
    <n v="2268"/>
    <x v="4"/>
    <x v="0"/>
    <x v="0"/>
  </r>
  <r>
    <x v="11"/>
    <x v="2"/>
    <x v="0"/>
    <x v="3"/>
    <x v="3"/>
    <x v="0"/>
    <n v="0"/>
    <x v="6"/>
    <x v="3"/>
    <x v="1"/>
    <x v="5"/>
    <n v="628"/>
    <x v="6"/>
    <x v="0"/>
    <x v="0"/>
  </r>
  <r>
    <x v="11"/>
    <x v="2"/>
    <x v="0"/>
    <x v="1"/>
    <x v="1"/>
    <x v="0"/>
    <n v="0"/>
    <x v="2"/>
    <x v="2"/>
    <x v="2"/>
    <x v="7"/>
    <n v="77"/>
    <x v="6"/>
    <x v="0"/>
    <x v="0"/>
  </r>
  <r>
    <x v="11"/>
    <x v="7"/>
    <x v="0"/>
    <x v="3"/>
    <x v="3"/>
    <x v="2"/>
    <n v="0"/>
    <x v="3"/>
    <x v="2"/>
    <x v="1"/>
    <x v="6"/>
    <n v="341"/>
    <x v="6"/>
    <x v="0"/>
    <x v="0"/>
  </r>
  <r>
    <x v="12"/>
    <x v="6"/>
    <x v="0"/>
    <x v="2"/>
    <x v="2"/>
    <x v="0"/>
    <n v="0"/>
    <x v="7"/>
    <x v="0"/>
    <x v="0"/>
    <x v="5"/>
    <n v="0"/>
    <x v="5"/>
    <x v="0"/>
    <x v="0"/>
  </r>
  <r>
    <x v="12"/>
    <x v="8"/>
    <x v="0"/>
    <x v="1"/>
    <x v="1"/>
    <x v="6"/>
    <n v="0"/>
    <x v="4"/>
    <x v="3"/>
    <x v="1"/>
    <x v="8"/>
    <n v="2007"/>
    <x v="5"/>
    <x v="0"/>
    <x v="0"/>
  </r>
  <r>
    <x v="13"/>
    <x v="0"/>
    <x v="0"/>
    <x v="3"/>
    <x v="3"/>
    <x v="5"/>
    <n v="0"/>
    <x v="8"/>
    <x v="2"/>
    <x v="2"/>
    <x v="0"/>
    <n v="338"/>
    <x v="2"/>
    <x v="1"/>
    <x v="0"/>
  </r>
  <r>
    <x v="14"/>
    <x v="6"/>
    <x v="0"/>
    <x v="1"/>
    <x v="1"/>
    <x v="6"/>
    <n v="4"/>
    <x v="3"/>
    <x v="1"/>
    <x v="2"/>
    <x v="5"/>
    <n v="1196"/>
    <x v="6"/>
    <x v="1"/>
    <x v="0"/>
  </r>
  <r>
    <x v="15"/>
    <x v="9"/>
    <x v="0"/>
    <x v="2"/>
    <x v="2"/>
    <x v="4"/>
    <n v="0"/>
    <x v="7"/>
    <x v="0"/>
    <x v="2"/>
    <x v="6"/>
    <n v="0"/>
    <x v="3"/>
    <x v="1"/>
    <x v="0"/>
  </r>
  <r>
    <x v="16"/>
    <x v="5"/>
    <x v="0"/>
    <x v="1"/>
    <x v="1"/>
    <x v="5"/>
    <n v="0"/>
    <x v="7"/>
    <x v="2"/>
    <x v="0"/>
    <x v="8"/>
    <n v="180"/>
    <x v="4"/>
    <x v="1"/>
    <x v="0"/>
  </r>
  <r>
    <x v="16"/>
    <x v="9"/>
    <x v="0"/>
    <x v="0"/>
    <x v="0"/>
    <x v="7"/>
    <n v="4.5"/>
    <x v="5"/>
    <x v="1"/>
    <x v="0"/>
    <x v="6"/>
    <n v="3784"/>
    <x v="4"/>
    <x v="1"/>
    <x v="0"/>
  </r>
  <r>
    <x v="17"/>
    <x v="5"/>
    <x v="0"/>
    <x v="1"/>
    <x v="1"/>
    <x v="0"/>
    <n v="1.5"/>
    <x v="6"/>
    <x v="1"/>
    <x v="1"/>
    <x v="8"/>
    <n v="4414"/>
    <x v="6"/>
    <x v="1"/>
    <x v="0"/>
  </r>
  <r>
    <x v="17"/>
    <x v="9"/>
    <x v="0"/>
    <x v="1"/>
    <x v="1"/>
    <x v="8"/>
    <n v="2.5"/>
    <x v="3"/>
    <x v="1"/>
    <x v="0"/>
    <x v="3"/>
    <n v="2790"/>
    <x v="6"/>
    <x v="1"/>
    <x v="0"/>
  </r>
  <r>
    <x v="18"/>
    <x v="1"/>
    <x v="0"/>
    <x v="0"/>
    <x v="0"/>
    <x v="8"/>
    <n v="0"/>
    <x v="8"/>
    <x v="2"/>
    <x v="0"/>
    <x v="2"/>
    <n v="394"/>
    <x v="3"/>
    <x v="1"/>
    <x v="0"/>
  </r>
  <r>
    <x v="19"/>
    <x v="8"/>
    <x v="0"/>
    <x v="3"/>
    <x v="3"/>
    <x v="6"/>
    <n v="4"/>
    <x v="7"/>
    <x v="1"/>
    <x v="0"/>
    <x v="7"/>
    <n v="4743"/>
    <x v="0"/>
    <x v="1"/>
    <x v="0"/>
  </r>
  <r>
    <x v="20"/>
    <x v="1"/>
    <x v="0"/>
    <x v="3"/>
    <x v="3"/>
    <x v="0"/>
    <n v="4.5"/>
    <x v="8"/>
    <x v="1"/>
    <x v="2"/>
    <x v="7"/>
    <n v="3417"/>
    <x v="5"/>
    <x v="1"/>
    <x v="0"/>
  </r>
  <r>
    <x v="20"/>
    <x v="3"/>
    <x v="0"/>
    <x v="0"/>
    <x v="0"/>
    <x v="5"/>
    <n v="0"/>
    <x v="1"/>
    <x v="3"/>
    <x v="2"/>
    <x v="0"/>
    <n v="2337"/>
    <x v="5"/>
    <x v="1"/>
    <x v="0"/>
  </r>
  <r>
    <x v="21"/>
    <x v="10"/>
    <x v="0"/>
    <x v="0"/>
    <x v="0"/>
    <x v="7"/>
    <n v="0"/>
    <x v="2"/>
    <x v="0"/>
    <x v="2"/>
    <x v="6"/>
    <n v="0"/>
    <x v="1"/>
    <x v="1"/>
    <x v="0"/>
  </r>
  <r>
    <x v="22"/>
    <x v="10"/>
    <x v="0"/>
    <x v="3"/>
    <x v="3"/>
    <x v="8"/>
    <n v="0"/>
    <x v="4"/>
    <x v="2"/>
    <x v="1"/>
    <x v="1"/>
    <n v="207"/>
    <x v="4"/>
    <x v="1"/>
    <x v="0"/>
  </r>
  <r>
    <x v="23"/>
    <x v="0"/>
    <x v="1"/>
    <x v="1"/>
    <x v="1"/>
    <x v="6"/>
    <n v="2"/>
    <x v="3"/>
    <x v="1"/>
    <x v="2"/>
    <x v="5"/>
    <n v="2544"/>
    <x v="6"/>
    <x v="1"/>
    <x v="0"/>
  </r>
  <r>
    <x v="24"/>
    <x v="0"/>
    <x v="1"/>
    <x v="1"/>
    <x v="1"/>
    <x v="7"/>
    <n v="0"/>
    <x v="7"/>
    <x v="3"/>
    <x v="1"/>
    <x v="2"/>
    <n v="3411"/>
    <x v="0"/>
    <x v="1"/>
    <x v="0"/>
  </r>
  <r>
    <x v="25"/>
    <x v="7"/>
    <x v="0"/>
    <x v="0"/>
    <x v="0"/>
    <x v="8"/>
    <n v="0"/>
    <x v="4"/>
    <x v="0"/>
    <x v="0"/>
    <x v="1"/>
    <n v="0"/>
    <x v="5"/>
    <x v="1"/>
    <x v="0"/>
  </r>
  <r>
    <x v="26"/>
    <x v="1"/>
    <x v="0"/>
    <x v="0"/>
    <x v="0"/>
    <x v="7"/>
    <n v="0"/>
    <x v="2"/>
    <x v="3"/>
    <x v="0"/>
    <x v="1"/>
    <n v="4800"/>
    <x v="2"/>
    <x v="1"/>
    <x v="0"/>
  </r>
  <r>
    <x v="27"/>
    <x v="4"/>
    <x v="0"/>
    <x v="3"/>
    <x v="3"/>
    <x v="7"/>
    <n v="0"/>
    <x v="6"/>
    <x v="3"/>
    <x v="2"/>
    <x v="5"/>
    <n v="3339"/>
    <x v="5"/>
    <x v="1"/>
    <x v="0"/>
  </r>
  <r>
    <x v="28"/>
    <x v="7"/>
    <x v="0"/>
    <x v="3"/>
    <x v="3"/>
    <x v="4"/>
    <n v="5"/>
    <x v="7"/>
    <x v="1"/>
    <x v="2"/>
    <x v="1"/>
    <n v="4969"/>
    <x v="1"/>
    <x v="1"/>
    <x v="0"/>
  </r>
  <r>
    <x v="29"/>
    <x v="11"/>
    <x v="0"/>
    <x v="2"/>
    <x v="2"/>
    <x v="6"/>
    <n v="0"/>
    <x v="7"/>
    <x v="2"/>
    <x v="0"/>
    <x v="6"/>
    <n v="360"/>
    <x v="4"/>
    <x v="2"/>
    <x v="0"/>
  </r>
  <r>
    <x v="30"/>
    <x v="2"/>
    <x v="0"/>
    <x v="1"/>
    <x v="1"/>
    <x v="0"/>
    <n v="0"/>
    <x v="0"/>
    <x v="0"/>
    <x v="0"/>
    <x v="6"/>
    <n v="0"/>
    <x v="3"/>
    <x v="2"/>
    <x v="0"/>
  </r>
  <r>
    <x v="30"/>
    <x v="1"/>
    <x v="0"/>
    <x v="3"/>
    <x v="3"/>
    <x v="5"/>
    <n v="2.5"/>
    <x v="5"/>
    <x v="1"/>
    <x v="1"/>
    <x v="5"/>
    <n v="4718"/>
    <x v="3"/>
    <x v="2"/>
    <x v="0"/>
  </r>
  <r>
    <x v="31"/>
    <x v="2"/>
    <x v="0"/>
    <x v="0"/>
    <x v="0"/>
    <x v="0"/>
    <n v="0"/>
    <x v="3"/>
    <x v="0"/>
    <x v="2"/>
    <x v="6"/>
    <n v="0"/>
    <x v="1"/>
    <x v="2"/>
    <x v="0"/>
  </r>
  <r>
    <x v="31"/>
    <x v="9"/>
    <x v="0"/>
    <x v="2"/>
    <x v="2"/>
    <x v="2"/>
    <n v="0"/>
    <x v="7"/>
    <x v="2"/>
    <x v="1"/>
    <x v="6"/>
    <n v="456"/>
    <x v="1"/>
    <x v="2"/>
    <x v="0"/>
  </r>
  <r>
    <x v="32"/>
    <x v="5"/>
    <x v="0"/>
    <x v="2"/>
    <x v="2"/>
    <x v="6"/>
    <n v="0"/>
    <x v="1"/>
    <x v="2"/>
    <x v="2"/>
    <x v="2"/>
    <n v="307"/>
    <x v="2"/>
    <x v="2"/>
    <x v="0"/>
  </r>
  <r>
    <x v="33"/>
    <x v="6"/>
    <x v="0"/>
    <x v="1"/>
    <x v="1"/>
    <x v="2"/>
    <n v="0"/>
    <x v="3"/>
    <x v="0"/>
    <x v="1"/>
    <x v="5"/>
    <n v="0"/>
    <x v="0"/>
    <x v="2"/>
    <x v="0"/>
  </r>
  <r>
    <x v="34"/>
    <x v="4"/>
    <x v="1"/>
    <x v="2"/>
    <x v="2"/>
    <x v="6"/>
    <n v="0"/>
    <x v="5"/>
    <x v="3"/>
    <x v="1"/>
    <x v="2"/>
    <n v="4933"/>
    <x v="5"/>
    <x v="2"/>
    <x v="0"/>
  </r>
  <r>
    <x v="35"/>
    <x v="10"/>
    <x v="0"/>
    <x v="0"/>
    <x v="0"/>
    <x v="8"/>
    <n v="4.5"/>
    <x v="0"/>
    <x v="1"/>
    <x v="1"/>
    <x v="1"/>
    <n v="3146"/>
    <x v="3"/>
    <x v="2"/>
    <x v="0"/>
  </r>
  <r>
    <x v="36"/>
    <x v="2"/>
    <x v="0"/>
    <x v="1"/>
    <x v="1"/>
    <x v="4"/>
    <n v="0"/>
    <x v="7"/>
    <x v="0"/>
    <x v="1"/>
    <x v="3"/>
    <n v="0"/>
    <x v="1"/>
    <x v="2"/>
    <x v="0"/>
  </r>
  <r>
    <x v="37"/>
    <x v="7"/>
    <x v="0"/>
    <x v="1"/>
    <x v="1"/>
    <x v="3"/>
    <n v="0"/>
    <x v="3"/>
    <x v="3"/>
    <x v="2"/>
    <x v="8"/>
    <n v="3084"/>
    <x v="2"/>
    <x v="2"/>
    <x v="0"/>
  </r>
  <r>
    <x v="38"/>
    <x v="0"/>
    <x v="0"/>
    <x v="1"/>
    <x v="1"/>
    <x v="3"/>
    <n v="0"/>
    <x v="5"/>
    <x v="0"/>
    <x v="0"/>
    <x v="7"/>
    <n v="0"/>
    <x v="6"/>
    <x v="2"/>
    <x v="0"/>
  </r>
  <r>
    <x v="39"/>
    <x v="3"/>
    <x v="0"/>
    <x v="2"/>
    <x v="2"/>
    <x v="0"/>
    <n v="0"/>
    <x v="4"/>
    <x v="2"/>
    <x v="2"/>
    <x v="0"/>
    <n v="260"/>
    <x v="1"/>
    <x v="3"/>
    <x v="0"/>
  </r>
  <r>
    <x v="40"/>
    <x v="11"/>
    <x v="0"/>
    <x v="0"/>
    <x v="0"/>
    <x v="7"/>
    <n v="0"/>
    <x v="8"/>
    <x v="2"/>
    <x v="0"/>
    <x v="8"/>
    <n v="40"/>
    <x v="2"/>
    <x v="3"/>
    <x v="0"/>
  </r>
  <r>
    <x v="40"/>
    <x v="7"/>
    <x v="0"/>
    <x v="0"/>
    <x v="0"/>
    <x v="1"/>
    <n v="0"/>
    <x v="7"/>
    <x v="3"/>
    <x v="1"/>
    <x v="7"/>
    <n v="2615"/>
    <x v="2"/>
    <x v="3"/>
    <x v="0"/>
  </r>
  <r>
    <x v="40"/>
    <x v="6"/>
    <x v="0"/>
    <x v="1"/>
    <x v="1"/>
    <x v="3"/>
    <n v="4.5"/>
    <x v="7"/>
    <x v="1"/>
    <x v="1"/>
    <x v="2"/>
    <n v="450"/>
    <x v="2"/>
    <x v="3"/>
    <x v="0"/>
  </r>
  <r>
    <x v="41"/>
    <x v="1"/>
    <x v="0"/>
    <x v="2"/>
    <x v="2"/>
    <x v="8"/>
    <n v="0"/>
    <x v="8"/>
    <x v="3"/>
    <x v="2"/>
    <x v="7"/>
    <n v="4462"/>
    <x v="6"/>
    <x v="3"/>
    <x v="0"/>
  </r>
  <r>
    <x v="42"/>
    <x v="3"/>
    <x v="0"/>
    <x v="0"/>
    <x v="0"/>
    <x v="4"/>
    <n v="0"/>
    <x v="3"/>
    <x v="2"/>
    <x v="2"/>
    <x v="4"/>
    <n v="76"/>
    <x v="3"/>
    <x v="3"/>
    <x v="0"/>
  </r>
  <r>
    <x v="43"/>
    <x v="1"/>
    <x v="0"/>
    <x v="0"/>
    <x v="0"/>
    <x v="6"/>
    <n v="0"/>
    <x v="3"/>
    <x v="2"/>
    <x v="2"/>
    <x v="5"/>
    <n v="297"/>
    <x v="4"/>
    <x v="3"/>
    <x v="0"/>
  </r>
  <r>
    <x v="44"/>
    <x v="2"/>
    <x v="1"/>
    <x v="3"/>
    <x v="3"/>
    <x v="1"/>
    <n v="4.5"/>
    <x v="1"/>
    <x v="1"/>
    <x v="2"/>
    <x v="1"/>
    <n v="1152"/>
    <x v="6"/>
    <x v="3"/>
    <x v="0"/>
  </r>
  <r>
    <x v="44"/>
    <x v="3"/>
    <x v="0"/>
    <x v="2"/>
    <x v="2"/>
    <x v="8"/>
    <n v="0"/>
    <x v="8"/>
    <x v="0"/>
    <x v="1"/>
    <x v="7"/>
    <n v="0"/>
    <x v="6"/>
    <x v="3"/>
    <x v="0"/>
  </r>
  <r>
    <x v="45"/>
    <x v="7"/>
    <x v="0"/>
    <x v="3"/>
    <x v="3"/>
    <x v="0"/>
    <n v="0"/>
    <x v="6"/>
    <x v="2"/>
    <x v="2"/>
    <x v="4"/>
    <n v="173"/>
    <x v="3"/>
    <x v="3"/>
    <x v="0"/>
  </r>
  <r>
    <x v="45"/>
    <x v="6"/>
    <x v="0"/>
    <x v="3"/>
    <x v="3"/>
    <x v="6"/>
    <n v="0"/>
    <x v="7"/>
    <x v="0"/>
    <x v="2"/>
    <x v="7"/>
    <n v="0"/>
    <x v="3"/>
    <x v="3"/>
    <x v="0"/>
  </r>
  <r>
    <x v="46"/>
    <x v="7"/>
    <x v="0"/>
    <x v="1"/>
    <x v="1"/>
    <x v="3"/>
    <n v="1.5"/>
    <x v="8"/>
    <x v="1"/>
    <x v="0"/>
    <x v="6"/>
    <n v="4731"/>
    <x v="0"/>
    <x v="3"/>
    <x v="0"/>
  </r>
  <r>
    <x v="47"/>
    <x v="2"/>
    <x v="0"/>
    <x v="3"/>
    <x v="3"/>
    <x v="0"/>
    <n v="0"/>
    <x v="0"/>
    <x v="2"/>
    <x v="0"/>
    <x v="0"/>
    <n v="155"/>
    <x v="5"/>
    <x v="3"/>
    <x v="0"/>
  </r>
  <r>
    <x v="48"/>
    <x v="10"/>
    <x v="0"/>
    <x v="0"/>
    <x v="0"/>
    <x v="5"/>
    <n v="3"/>
    <x v="2"/>
    <x v="1"/>
    <x v="2"/>
    <x v="2"/>
    <n v="3425"/>
    <x v="1"/>
    <x v="3"/>
    <x v="0"/>
  </r>
  <r>
    <x v="49"/>
    <x v="4"/>
    <x v="0"/>
    <x v="0"/>
    <x v="0"/>
    <x v="0"/>
    <n v="0"/>
    <x v="1"/>
    <x v="0"/>
    <x v="2"/>
    <x v="2"/>
    <n v="0"/>
    <x v="2"/>
    <x v="3"/>
    <x v="0"/>
  </r>
  <r>
    <x v="50"/>
    <x v="6"/>
    <x v="0"/>
    <x v="2"/>
    <x v="2"/>
    <x v="2"/>
    <n v="3"/>
    <x v="4"/>
    <x v="1"/>
    <x v="2"/>
    <x v="1"/>
    <n v="2627"/>
    <x v="3"/>
    <x v="3"/>
    <x v="0"/>
  </r>
  <r>
    <x v="50"/>
    <x v="9"/>
    <x v="1"/>
    <x v="2"/>
    <x v="2"/>
    <x v="1"/>
    <n v="4"/>
    <x v="6"/>
    <x v="1"/>
    <x v="0"/>
    <x v="6"/>
    <n v="3680"/>
    <x v="3"/>
    <x v="3"/>
    <x v="0"/>
  </r>
  <r>
    <x v="51"/>
    <x v="3"/>
    <x v="0"/>
    <x v="1"/>
    <x v="1"/>
    <x v="1"/>
    <n v="0"/>
    <x v="0"/>
    <x v="2"/>
    <x v="1"/>
    <x v="2"/>
    <n v="281"/>
    <x v="0"/>
    <x v="3"/>
    <x v="0"/>
  </r>
  <r>
    <x v="51"/>
    <x v="3"/>
    <x v="0"/>
    <x v="2"/>
    <x v="2"/>
    <x v="7"/>
    <n v="0"/>
    <x v="0"/>
    <x v="0"/>
    <x v="0"/>
    <x v="3"/>
    <n v="0"/>
    <x v="0"/>
    <x v="3"/>
    <x v="0"/>
  </r>
  <r>
    <x v="52"/>
    <x v="7"/>
    <x v="0"/>
    <x v="2"/>
    <x v="2"/>
    <x v="4"/>
    <n v="1"/>
    <x v="7"/>
    <x v="1"/>
    <x v="1"/>
    <x v="5"/>
    <n v="3954"/>
    <x v="1"/>
    <x v="3"/>
    <x v="0"/>
  </r>
  <r>
    <x v="53"/>
    <x v="2"/>
    <x v="1"/>
    <x v="3"/>
    <x v="3"/>
    <x v="7"/>
    <n v="0"/>
    <x v="7"/>
    <x v="0"/>
    <x v="1"/>
    <x v="4"/>
    <n v="0"/>
    <x v="2"/>
    <x v="3"/>
    <x v="0"/>
  </r>
  <r>
    <x v="54"/>
    <x v="11"/>
    <x v="1"/>
    <x v="2"/>
    <x v="2"/>
    <x v="8"/>
    <n v="0"/>
    <x v="4"/>
    <x v="0"/>
    <x v="1"/>
    <x v="4"/>
    <n v="0"/>
    <x v="6"/>
    <x v="3"/>
    <x v="0"/>
  </r>
  <r>
    <x v="55"/>
    <x v="3"/>
    <x v="0"/>
    <x v="0"/>
    <x v="0"/>
    <x v="4"/>
    <n v="0"/>
    <x v="8"/>
    <x v="3"/>
    <x v="1"/>
    <x v="5"/>
    <n v="2461"/>
    <x v="2"/>
    <x v="4"/>
    <x v="0"/>
  </r>
  <r>
    <x v="56"/>
    <x v="9"/>
    <x v="0"/>
    <x v="0"/>
    <x v="0"/>
    <x v="2"/>
    <n v="0"/>
    <x v="8"/>
    <x v="3"/>
    <x v="1"/>
    <x v="2"/>
    <n v="3851"/>
    <x v="6"/>
    <x v="4"/>
    <x v="0"/>
  </r>
  <r>
    <x v="57"/>
    <x v="5"/>
    <x v="0"/>
    <x v="3"/>
    <x v="3"/>
    <x v="0"/>
    <n v="0"/>
    <x v="5"/>
    <x v="2"/>
    <x v="2"/>
    <x v="7"/>
    <n v="224"/>
    <x v="3"/>
    <x v="4"/>
    <x v="0"/>
  </r>
  <r>
    <x v="58"/>
    <x v="4"/>
    <x v="0"/>
    <x v="2"/>
    <x v="2"/>
    <x v="4"/>
    <n v="4"/>
    <x v="5"/>
    <x v="1"/>
    <x v="2"/>
    <x v="7"/>
    <n v="3969"/>
    <x v="5"/>
    <x v="4"/>
    <x v="0"/>
  </r>
  <r>
    <x v="59"/>
    <x v="6"/>
    <x v="0"/>
    <x v="2"/>
    <x v="2"/>
    <x v="0"/>
    <n v="0"/>
    <x v="1"/>
    <x v="2"/>
    <x v="2"/>
    <x v="2"/>
    <n v="434"/>
    <x v="1"/>
    <x v="4"/>
    <x v="0"/>
  </r>
  <r>
    <x v="59"/>
    <x v="4"/>
    <x v="0"/>
    <x v="3"/>
    <x v="3"/>
    <x v="5"/>
    <n v="1"/>
    <x v="3"/>
    <x v="1"/>
    <x v="2"/>
    <x v="8"/>
    <n v="1173"/>
    <x v="1"/>
    <x v="4"/>
    <x v="0"/>
  </r>
  <r>
    <x v="60"/>
    <x v="2"/>
    <x v="0"/>
    <x v="1"/>
    <x v="1"/>
    <x v="6"/>
    <n v="0"/>
    <x v="1"/>
    <x v="2"/>
    <x v="0"/>
    <x v="5"/>
    <n v="236"/>
    <x v="2"/>
    <x v="4"/>
    <x v="0"/>
  </r>
  <r>
    <x v="61"/>
    <x v="11"/>
    <x v="0"/>
    <x v="1"/>
    <x v="1"/>
    <x v="4"/>
    <n v="0"/>
    <x v="0"/>
    <x v="0"/>
    <x v="1"/>
    <x v="2"/>
    <n v="0"/>
    <x v="4"/>
    <x v="4"/>
    <x v="0"/>
  </r>
  <r>
    <x v="61"/>
    <x v="5"/>
    <x v="0"/>
    <x v="1"/>
    <x v="1"/>
    <x v="5"/>
    <n v="1.5"/>
    <x v="7"/>
    <x v="1"/>
    <x v="2"/>
    <x v="5"/>
    <n v="1592"/>
    <x v="4"/>
    <x v="4"/>
    <x v="0"/>
  </r>
  <r>
    <x v="62"/>
    <x v="10"/>
    <x v="0"/>
    <x v="3"/>
    <x v="3"/>
    <x v="8"/>
    <n v="0"/>
    <x v="2"/>
    <x v="0"/>
    <x v="2"/>
    <x v="6"/>
    <n v="0"/>
    <x v="6"/>
    <x v="4"/>
    <x v="0"/>
  </r>
  <r>
    <x v="63"/>
    <x v="5"/>
    <x v="0"/>
    <x v="3"/>
    <x v="3"/>
    <x v="6"/>
    <n v="0"/>
    <x v="7"/>
    <x v="0"/>
    <x v="0"/>
    <x v="8"/>
    <n v="0"/>
    <x v="0"/>
    <x v="4"/>
    <x v="0"/>
  </r>
  <r>
    <x v="63"/>
    <x v="4"/>
    <x v="0"/>
    <x v="1"/>
    <x v="1"/>
    <x v="2"/>
    <n v="0"/>
    <x v="8"/>
    <x v="2"/>
    <x v="2"/>
    <x v="5"/>
    <n v="457"/>
    <x v="0"/>
    <x v="4"/>
    <x v="0"/>
  </r>
  <r>
    <x v="64"/>
    <x v="1"/>
    <x v="0"/>
    <x v="1"/>
    <x v="1"/>
    <x v="2"/>
    <n v="0"/>
    <x v="3"/>
    <x v="0"/>
    <x v="1"/>
    <x v="3"/>
    <n v="0"/>
    <x v="4"/>
    <x v="4"/>
    <x v="0"/>
  </r>
  <r>
    <x v="64"/>
    <x v="9"/>
    <x v="0"/>
    <x v="2"/>
    <x v="2"/>
    <x v="6"/>
    <n v="0"/>
    <x v="3"/>
    <x v="2"/>
    <x v="0"/>
    <x v="3"/>
    <n v="247"/>
    <x v="4"/>
    <x v="4"/>
    <x v="0"/>
  </r>
  <r>
    <x v="65"/>
    <x v="8"/>
    <x v="0"/>
    <x v="0"/>
    <x v="0"/>
    <x v="5"/>
    <n v="0"/>
    <x v="2"/>
    <x v="2"/>
    <x v="2"/>
    <x v="2"/>
    <n v="457"/>
    <x v="3"/>
    <x v="4"/>
    <x v="0"/>
  </r>
  <r>
    <x v="66"/>
    <x v="7"/>
    <x v="0"/>
    <x v="1"/>
    <x v="1"/>
    <x v="3"/>
    <n v="0"/>
    <x v="8"/>
    <x v="0"/>
    <x v="0"/>
    <x v="3"/>
    <n v="0"/>
    <x v="5"/>
    <x v="4"/>
    <x v="0"/>
  </r>
  <r>
    <x v="67"/>
    <x v="11"/>
    <x v="0"/>
    <x v="1"/>
    <x v="1"/>
    <x v="3"/>
    <n v="0"/>
    <x v="3"/>
    <x v="2"/>
    <x v="1"/>
    <x v="8"/>
    <n v="305"/>
    <x v="1"/>
    <x v="4"/>
    <x v="0"/>
  </r>
  <r>
    <x v="68"/>
    <x v="4"/>
    <x v="0"/>
    <x v="3"/>
    <x v="3"/>
    <x v="4"/>
    <n v="0"/>
    <x v="7"/>
    <x v="0"/>
    <x v="0"/>
    <x v="2"/>
    <n v="0"/>
    <x v="2"/>
    <x v="4"/>
    <x v="0"/>
  </r>
  <r>
    <x v="69"/>
    <x v="9"/>
    <x v="0"/>
    <x v="0"/>
    <x v="0"/>
    <x v="5"/>
    <n v="0.5"/>
    <x v="5"/>
    <x v="1"/>
    <x v="0"/>
    <x v="4"/>
    <n v="2468"/>
    <x v="6"/>
    <x v="4"/>
    <x v="0"/>
  </r>
  <r>
    <x v="70"/>
    <x v="6"/>
    <x v="0"/>
    <x v="1"/>
    <x v="1"/>
    <x v="0"/>
    <n v="0.5"/>
    <x v="4"/>
    <x v="1"/>
    <x v="0"/>
    <x v="7"/>
    <n v="786"/>
    <x v="3"/>
    <x v="4"/>
    <x v="0"/>
  </r>
  <r>
    <x v="70"/>
    <x v="2"/>
    <x v="0"/>
    <x v="2"/>
    <x v="2"/>
    <x v="4"/>
    <n v="0"/>
    <x v="1"/>
    <x v="3"/>
    <x v="1"/>
    <x v="2"/>
    <n v="2481"/>
    <x v="3"/>
    <x v="4"/>
    <x v="0"/>
  </r>
  <r>
    <x v="71"/>
    <x v="6"/>
    <x v="0"/>
    <x v="0"/>
    <x v="0"/>
    <x v="0"/>
    <n v="0.5"/>
    <x v="4"/>
    <x v="1"/>
    <x v="1"/>
    <x v="6"/>
    <n v="674"/>
    <x v="1"/>
    <x v="4"/>
    <x v="0"/>
  </r>
  <r>
    <x v="72"/>
    <x v="9"/>
    <x v="0"/>
    <x v="3"/>
    <x v="3"/>
    <x v="5"/>
    <n v="0"/>
    <x v="1"/>
    <x v="0"/>
    <x v="2"/>
    <x v="4"/>
    <n v="0"/>
    <x v="4"/>
    <x v="4"/>
    <x v="0"/>
  </r>
  <r>
    <x v="72"/>
    <x v="3"/>
    <x v="0"/>
    <x v="1"/>
    <x v="1"/>
    <x v="4"/>
    <n v="0"/>
    <x v="1"/>
    <x v="0"/>
    <x v="0"/>
    <x v="6"/>
    <n v="0"/>
    <x v="4"/>
    <x v="4"/>
    <x v="0"/>
  </r>
  <r>
    <x v="73"/>
    <x v="5"/>
    <x v="0"/>
    <x v="3"/>
    <x v="3"/>
    <x v="8"/>
    <n v="0"/>
    <x v="2"/>
    <x v="0"/>
    <x v="0"/>
    <x v="6"/>
    <n v="0"/>
    <x v="3"/>
    <x v="5"/>
    <x v="0"/>
  </r>
  <r>
    <x v="74"/>
    <x v="3"/>
    <x v="0"/>
    <x v="0"/>
    <x v="0"/>
    <x v="7"/>
    <n v="0"/>
    <x v="2"/>
    <x v="0"/>
    <x v="2"/>
    <x v="6"/>
    <n v="0"/>
    <x v="4"/>
    <x v="5"/>
    <x v="0"/>
  </r>
  <r>
    <x v="75"/>
    <x v="7"/>
    <x v="0"/>
    <x v="2"/>
    <x v="2"/>
    <x v="7"/>
    <n v="2.5"/>
    <x v="3"/>
    <x v="1"/>
    <x v="2"/>
    <x v="6"/>
    <n v="2370"/>
    <x v="0"/>
    <x v="5"/>
    <x v="0"/>
  </r>
  <r>
    <x v="76"/>
    <x v="8"/>
    <x v="0"/>
    <x v="1"/>
    <x v="1"/>
    <x v="3"/>
    <n v="0"/>
    <x v="4"/>
    <x v="3"/>
    <x v="2"/>
    <x v="4"/>
    <n v="1121"/>
    <x v="5"/>
    <x v="5"/>
    <x v="0"/>
  </r>
  <r>
    <x v="77"/>
    <x v="2"/>
    <x v="0"/>
    <x v="2"/>
    <x v="2"/>
    <x v="8"/>
    <n v="0"/>
    <x v="4"/>
    <x v="3"/>
    <x v="1"/>
    <x v="5"/>
    <n v="3269"/>
    <x v="1"/>
    <x v="5"/>
    <x v="0"/>
  </r>
  <r>
    <x v="78"/>
    <x v="3"/>
    <x v="0"/>
    <x v="2"/>
    <x v="2"/>
    <x v="4"/>
    <n v="0"/>
    <x v="8"/>
    <x v="2"/>
    <x v="1"/>
    <x v="0"/>
    <n v="249"/>
    <x v="6"/>
    <x v="5"/>
    <x v="0"/>
  </r>
  <r>
    <x v="78"/>
    <x v="0"/>
    <x v="0"/>
    <x v="2"/>
    <x v="2"/>
    <x v="0"/>
    <n v="0"/>
    <x v="8"/>
    <x v="2"/>
    <x v="2"/>
    <x v="6"/>
    <n v="423"/>
    <x v="6"/>
    <x v="5"/>
    <x v="0"/>
  </r>
  <r>
    <x v="79"/>
    <x v="5"/>
    <x v="0"/>
    <x v="2"/>
    <x v="2"/>
    <x v="3"/>
    <n v="0"/>
    <x v="2"/>
    <x v="3"/>
    <x v="1"/>
    <x v="5"/>
    <n v="3397"/>
    <x v="3"/>
    <x v="5"/>
    <x v="0"/>
  </r>
  <r>
    <x v="80"/>
    <x v="9"/>
    <x v="1"/>
    <x v="0"/>
    <x v="0"/>
    <x v="3"/>
    <n v="0"/>
    <x v="4"/>
    <x v="3"/>
    <x v="1"/>
    <x v="1"/>
    <n v="4016"/>
    <x v="1"/>
    <x v="5"/>
    <x v="0"/>
  </r>
  <r>
    <x v="81"/>
    <x v="8"/>
    <x v="0"/>
    <x v="0"/>
    <x v="0"/>
    <x v="8"/>
    <n v="0"/>
    <x v="7"/>
    <x v="3"/>
    <x v="0"/>
    <x v="5"/>
    <n v="2387"/>
    <x v="3"/>
    <x v="5"/>
    <x v="0"/>
  </r>
  <r>
    <x v="82"/>
    <x v="3"/>
    <x v="0"/>
    <x v="3"/>
    <x v="3"/>
    <x v="5"/>
    <n v="0"/>
    <x v="0"/>
    <x v="0"/>
    <x v="0"/>
    <x v="2"/>
    <n v="0"/>
    <x v="1"/>
    <x v="5"/>
    <x v="0"/>
  </r>
  <r>
    <x v="83"/>
    <x v="7"/>
    <x v="0"/>
    <x v="1"/>
    <x v="1"/>
    <x v="8"/>
    <n v="0"/>
    <x v="7"/>
    <x v="3"/>
    <x v="0"/>
    <x v="6"/>
    <n v="4292"/>
    <x v="2"/>
    <x v="5"/>
    <x v="0"/>
  </r>
  <r>
    <x v="84"/>
    <x v="5"/>
    <x v="1"/>
    <x v="0"/>
    <x v="0"/>
    <x v="7"/>
    <n v="2"/>
    <x v="1"/>
    <x v="1"/>
    <x v="1"/>
    <x v="8"/>
    <n v="1635"/>
    <x v="4"/>
    <x v="5"/>
    <x v="0"/>
  </r>
  <r>
    <x v="85"/>
    <x v="11"/>
    <x v="0"/>
    <x v="2"/>
    <x v="2"/>
    <x v="5"/>
    <n v="0"/>
    <x v="5"/>
    <x v="0"/>
    <x v="2"/>
    <x v="3"/>
    <n v="0"/>
    <x v="3"/>
    <x v="5"/>
    <x v="0"/>
  </r>
  <r>
    <x v="85"/>
    <x v="4"/>
    <x v="0"/>
    <x v="2"/>
    <x v="2"/>
    <x v="8"/>
    <n v="5"/>
    <x v="1"/>
    <x v="1"/>
    <x v="1"/>
    <x v="3"/>
    <n v="603"/>
    <x v="3"/>
    <x v="5"/>
    <x v="0"/>
  </r>
  <r>
    <x v="86"/>
    <x v="4"/>
    <x v="0"/>
    <x v="3"/>
    <x v="3"/>
    <x v="4"/>
    <n v="0"/>
    <x v="1"/>
    <x v="3"/>
    <x v="0"/>
    <x v="7"/>
    <n v="1335"/>
    <x v="0"/>
    <x v="6"/>
    <x v="0"/>
  </r>
  <r>
    <x v="87"/>
    <x v="1"/>
    <x v="1"/>
    <x v="3"/>
    <x v="3"/>
    <x v="7"/>
    <n v="0"/>
    <x v="3"/>
    <x v="2"/>
    <x v="1"/>
    <x v="8"/>
    <n v="250"/>
    <x v="6"/>
    <x v="6"/>
    <x v="0"/>
  </r>
  <r>
    <x v="87"/>
    <x v="4"/>
    <x v="0"/>
    <x v="2"/>
    <x v="2"/>
    <x v="0"/>
    <n v="2"/>
    <x v="8"/>
    <x v="1"/>
    <x v="1"/>
    <x v="3"/>
    <n v="3203"/>
    <x v="6"/>
    <x v="6"/>
    <x v="0"/>
  </r>
  <r>
    <x v="88"/>
    <x v="7"/>
    <x v="0"/>
    <x v="0"/>
    <x v="0"/>
    <x v="8"/>
    <n v="0"/>
    <x v="8"/>
    <x v="3"/>
    <x v="1"/>
    <x v="5"/>
    <n v="4246"/>
    <x v="3"/>
    <x v="6"/>
    <x v="0"/>
  </r>
  <r>
    <x v="89"/>
    <x v="10"/>
    <x v="0"/>
    <x v="0"/>
    <x v="0"/>
    <x v="5"/>
    <n v="0"/>
    <x v="5"/>
    <x v="3"/>
    <x v="0"/>
    <x v="8"/>
    <n v="4229"/>
    <x v="1"/>
    <x v="6"/>
    <x v="0"/>
  </r>
  <r>
    <x v="90"/>
    <x v="6"/>
    <x v="0"/>
    <x v="2"/>
    <x v="2"/>
    <x v="3"/>
    <n v="1"/>
    <x v="1"/>
    <x v="1"/>
    <x v="2"/>
    <x v="2"/>
    <n v="3256"/>
    <x v="2"/>
    <x v="6"/>
    <x v="0"/>
  </r>
  <r>
    <x v="91"/>
    <x v="11"/>
    <x v="0"/>
    <x v="0"/>
    <x v="0"/>
    <x v="2"/>
    <n v="4"/>
    <x v="0"/>
    <x v="1"/>
    <x v="2"/>
    <x v="7"/>
    <n v="2861"/>
    <x v="4"/>
    <x v="6"/>
    <x v="0"/>
  </r>
  <r>
    <x v="91"/>
    <x v="2"/>
    <x v="0"/>
    <x v="2"/>
    <x v="2"/>
    <x v="8"/>
    <n v="0"/>
    <x v="7"/>
    <x v="2"/>
    <x v="2"/>
    <x v="8"/>
    <n v="118"/>
    <x v="4"/>
    <x v="6"/>
    <x v="0"/>
  </r>
  <r>
    <x v="92"/>
    <x v="1"/>
    <x v="0"/>
    <x v="3"/>
    <x v="3"/>
    <x v="7"/>
    <n v="3.5"/>
    <x v="3"/>
    <x v="1"/>
    <x v="1"/>
    <x v="5"/>
    <n v="3716"/>
    <x v="6"/>
    <x v="6"/>
    <x v="0"/>
  </r>
  <r>
    <x v="93"/>
    <x v="10"/>
    <x v="0"/>
    <x v="2"/>
    <x v="2"/>
    <x v="5"/>
    <n v="0"/>
    <x v="7"/>
    <x v="0"/>
    <x v="1"/>
    <x v="7"/>
    <n v="0"/>
    <x v="3"/>
    <x v="6"/>
    <x v="0"/>
  </r>
  <r>
    <x v="94"/>
    <x v="9"/>
    <x v="0"/>
    <x v="1"/>
    <x v="1"/>
    <x v="4"/>
    <n v="0"/>
    <x v="1"/>
    <x v="0"/>
    <x v="2"/>
    <x v="5"/>
    <n v="0"/>
    <x v="5"/>
    <x v="6"/>
    <x v="0"/>
  </r>
  <r>
    <x v="95"/>
    <x v="5"/>
    <x v="0"/>
    <x v="1"/>
    <x v="1"/>
    <x v="2"/>
    <n v="0"/>
    <x v="0"/>
    <x v="3"/>
    <x v="2"/>
    <x v="5"/>
    <n v="532"/>
    <x v="2"/>
    <x v="6"/>
    <x v="0"/>
  </r>
  <r>
    <x v="96"/>
    <x v="7"/>
    <x v="0"/>
    <x v="2"/>
    <x v="2"/>
    <x v="7"/>
    <n v="0"/>
    <x v="1"/>
    <x v="0"/>
    <x v="2"/>
    <x v="0"/>
    <n v="0"/>
    <x v="4"/>
    <x v="6"/>
    <x v="0"/>
  </r>
  <r>
    <x v="97"/>
    <x v="11"/>
    <x v="0"/>
    <x v="2"/>
    <x v="2"/>
    <x v="4"/>
    <n v="0"/>
    <x v="1"/>
    <x v="0"/>
    <x v="1"/>
    <x v="1"/>
    <n v="0"/>
    <x v="0"/>
    <x v="6"/>
    <x v="0"/>
  </r>
  <r>
    <x v="98"/>
    <x v="1"/>
    <x v="0"/>
    <x v="0"/>
    <x v="0"/>
    <x v="7"/>
    <n v="5"/>
    <x v="6"/>
    <x v="1"/>
    <x v="2"/>
    <x v="8"/>
    <n v="4281"/>
    <x v="4"/>
    <x v="6"/>
    <x v="0"/>
  </r>
  <r>
    <x v="99"/>
    <x v="9"/>
    <x v="0"/>
    <x v="0"/>
    <x v="0"/>
    <x v="0"/>
    <n v="0"/>
    <x v="7"/>
    <x v="3"/>
    <x v="1"/>
    <x v="8"/>
    <n v="4455"/>
    <x v="6"/>
    <x v="6"/>
    <x v="0"/>
  </r>
  <r>
    <x v="100"/>
    <x v="9"/>
    <x v="0"/>
    <x v="2"/>
    <x v="2"/>
    <x v="7"/>
    <n v="0"/>
    <x v="4"/>
    <x v="3"/>
    <x v="2"/>
    <x v="4"/>
    <n v="4444"/>
    <x v="3"/>
    <x v="6"/>
    <x v="0"/>
  </r>
  <r>
    <x v="100"/>
    <x v="1"/>
    <x v="0"/>
    <x v="3"/>
    <x v="3"/>
    <x v="7"/>
    <n v="2"/>
    <x v="4"/>
    <x v="1"/>
    <x v="2"/>
    <x v="3"/>
    <n v="2777"/>
    <x v="3"/>
    <x v="6"/>
    <x v="0"/>
  </r>
  <r>
    <x v="101"/>
    <x v="10"/>
    <x v="0"/>
    <x v="1"/>
    <x v="1"/>
    <x v="4"/>
    <n v="3"/>
    <x v="8"/>
    <x v="1"/>
    <x v="2"/>
    <x v="6"/>
    <n v="4940"/>
    <x v="5"/>
    <x v="6"/>
    <x v="0"/>
  </r>
  <r>
    <x v="101"/>
    <x v="1"/>
    <x v="1"/>
    <x v="1"/>
    <x v="1"/>
    <x v="3"/>
    <n v="0"/>
    <x v="3"/>
    <x v="0"/>
    <x v="2"/>
    <x v="6"/>
    <n v="0"/>
    <x v="5"/>
    <x v="6"/>
    <x v="0"/>
  </r>
  <r>
    <x v="102"/>
    <x v="4"/>
    <x v="0"/>
    <x v="0"/>
    <x v="0"/>
    <x v="5"/>
    <n v="0"/>
    <x v="5"/>
    <x v="0"/>
    <x v="0"/>
    <x v="2"/>
    <n v="0"/>
    <x v="2"/>
    <x v="7"/>
    <x v="0"/>
  </r>
  <r>
    <x v="103"/>
    <x v="0"/>
    <x v="0"/>
    <x v="1"/>
    <x v="1"/>
    <x v="8"/>
    <n v="0"/>
    <x v="8"/>
    <x v="3"/>
    <x v="1"/>
    <x v="0"/>
    <n v="2521"/>
    <x v="6"/>
    <x v="7"/>
    <x v="0"/>
  </r>
  <r>
    <x v="104"/>
    <x v="7"/>
    <x v="0"/>
    <x v="1"/>
    <x v="1"/>
    <x v="3"/>
    <n v="0"/>
    <x v="2"/>
    <x v="3"/>
    <x v="1"/>
    <x v="5"/>
    <n v="1430"/>
    <x v="3"/>
    <x v="7"/>
    <x v="0"/>
  </r>
  <r>
    <x v="105"/>
    <x v="11"/>
    <x v="0"/>
    <x v="1"/>
    <x v="1"/>
    <x v="7"/>
    <n v="5"/>
    <x v="0"/>
    <x v="1"/>
    <x v="0"/>
    <x v="1"/>
    <n v="1505"/>
    <x v="1"/>
    <x v="7"/>
    <x v="0"/>
  </r>
  <r>
    <x v="106"/>
    <x v="5"/>
    <x v="0"/>
    <x v="1"/>
    <x v="1"/>
    <x v="0"/>
    <n v="0"/>
    <x v="1"/>
    <x v="3"/>
    <x v="2"/>
    <x v="5"/>
    <n v="921"/>
    <x v="4"/>
    <x v="7"/>
    <x v="0"/>
  </r>
  <r>
    <x v="106"/>
    <x v="3"/>
    <x v="0"/>
    <x v="0"/>
    <x v="0"/>
    <x v="7"/>
    <n v="0"/>
    <x v="2"/>
    <x v="2"/>
    <x v="0"/>
    <x v="2"/>
    <n v="206"/>
    <x v="4"/>
    <x v="7"/>
    <x v="0"/>
  </r>
  <r>
    <x v="107"/>
    <x v="11"/>
    <x v="1"/>
    <x v="0"/>
    <x v="0"/>
    <x v="8"/>
    <n v="0"/>
    <x v="6"/>
    <x v="0"/>
    <x v="1"/>
    <x v="8"/>
    <n v="0"/>
    <x v="6"/>
    <x v="7"/>
    <x v="0"/>
  </r>
  <r>
    <x v="108"/>
    <x v="3"/>
    <x v="0"/>
    <x v="3"/>
    <x v="3"/>
    <x v="1"/>
    <n v="0"/>
    <x v="5"/>
    <x v="0"/>
    <x v="0"/>
    <x v="7"/>
    <n v="0"/>
    <x v="3"/>
    <x v="7"/>
    <x v="0"/>
  </r>
  <r>
    <x v="109"/>
    <x v="6"/>
    <x v="0"/>
    <x v="3"/>
    <x v="3"/>
    <x v="0"/>
    <n v="0"/>
    <x v="4"/>
    <x v="3"/>
    <x v="0"/>
    <x v="1"/>
    <n v="1835"/>
    <x v="0"/>
    <x v="7"/>
    <x v="0"/>
  </r>
  <r>
    <x v="110"/>
    <x v="5"/>
    <x v="0"/>
    <x v="1"/>
    <x v="1"/>
    <x v="8"/>
    <n v="1"/>
    <x v="4"/>
    <x v="1"/>
    <x v="0"/>
    <x v="2"/>
    <n v="2333"/>
    <x v="5"/>
    <x v="7"/>
    <x v="0"/>
  </r>
  <r>
    <x v="110"/>
    <x v="11"/>
    <x v="1"/>
    <x v="1"/>
    <x v="1"/>
    <x v="2"/>
    <n v="0"/>
    <x v="7"/>
    <x v="0"/>
    <x v="0"/>
    <x v="5"/>
    <n v="0"/>
    <x v="5"/>
    <x v="7"/>
    <x v="0"/>
  </r>
  <r>
    <x v="110"/>
    <x v="8"/>
    <x v="0"/>
    <x v="1"/>
    <x v="1"/>
    <x v="6"/>
    <n v="0"/>
    <x v="2"/>
    <x v="3"/>
    <x v="0"/>
    <x v="1"/>
    <n v="1890"/>
    <x v="5"/>
    <x v="7"/>
    <x v="0"/>
  </r>
  <r>
    <x v="111"/>
    <x v="7"/>
    <x v="0"/>
    <x v="1"/>
    <x v="1"/>
    <x v="4"/>
    <n v="0"/>
    <x v="2"/>
    <x v="3"/>
    <x v="2"/>
    <x v="3"/>
    <n v="1951"/>
    <x v="2"/>
    <x v="7"/>
    <x v="0"/>
  </r>
  <r>
    <x v="112"/>
    <x v="6"/>
    <x v="0"/>
    <x v="1"/>
    <x v="1"/>
    <x v="3"/>
    <n v="5"/>
    <x v="7"/>
    <x v="1"/>
    <x v="2"/>
    <x v="2"/>
    <n v="3692"/>
    <x v="1"/>
    <x v="7"/>
    <x v="0"/>
  </r>
  <r>
    <x v="112"/>
    <x v="11"/>
    <x v="0"/>
    <x v="3"/>
    <x v="3"/>
    <x v="8"/>
    <n v="0"/>
    <x v="0"/>
    <x v="2"/>
    <x v="2"/>
    <x v="2"/>
    <n v="242"/>
    <x v="1"/>
    <x v="7"/>
    <x v="0"/>
  </r>
  <r>
    <x v="113"/>
    <x v="8"/>
    <x v="1"/>
    <x v="1"/>
    <x v="1"/>
    <x v="2"/>
    <n v="0"/>
    <x v="8"/>
    <x v="0"/>
    <x v="2"/>
    <x v="0"/>
    <n v="0"/>
    <x v="4"/>
    <x v="7"/>
    <x v="0"/>
  </r>
  <r>
    <x v="114"/>
    <x v="3"/>
    <x v="0"/>
    <x v="0"/>
    <x v="0"/>
    <x v="8"/>
    <n v="0"/>
    <x v="7"/>
    <x v="0"/>
    <x v="1"/>
    <x v="2"/>
    <n v="0"/>
    <x v="3"/>
    <x v="7"/>
    <x v="0"/>
  </r>
  <r>
    <x v="115"/>
    <x v="10"/>
    <x v="0"/>
    <x v="1"/>
    <x v="1"/>
    <x v="8"/>
    <n v="0"/>
    <x v="5"/>
    <x v="3"/>
    <x v="1"/>
    <x v="6"/>
    <n v="845"/>
    <x v="0"/>
    <x v="7"/>
    <x v="0"/>
  </r>
  <r>
    <x v="116"/>
    <x v="2"/>
    <x v="0"/>
    <x v="2"/>
    <x v="2"/>
    <x v="6"/>
    <n v="0"/>
    <x v="8"/>
    <x v="2"/>
    <x v="1"/>
    <x v="2"/>
    <n v="395"/>
    <x v="5"/>
    <x v="7"/>
    <x v="0"/>
  </r>
  <r>
    <x v="116"/>
    <x v="8"/>
    <x v="1"/>
    <x v="1"/>
    <x v="1"/>
    <x v="4"/>
    <n v="0"/>
    <x v="4"/>
    <x v="2"/>
    <x v="0"/>
    <x v="5"/>
    <n v="88"/>
    <x v="5"/>
    <x v="7"/>
    <x v="0"/>
  </r>
  <r>
    <x v="117"/>
    <x v="3"/>
    <x v="0"/>
    <x v="1"/>
    <x v="1"/>
    <x v="2"/>
    <n v="0"/>
    <x v="1"/>
    <x v="0"/>
    <x v="0"/>
    <x v="0"/>
    <n v="0"/>
    <x v="4"/>
    <x v="7"/>
    <x v="0"/>
  </r>
  <r>
    <x v="118"/>
    <x v="8"/>
    <x v="1"/>
    <x v="2"/>
    <x v="2"/>
    <x v="8"/>
    <n v="2.5"/>
    <x v="3"/>
    <x v="1"/>
    <x v="2"/>
    <x v="7"/>
    <n v="3488"/>
    <x v="6"/>
    <x v="7"/>
    <x v="0"/>
  </r>
  <r>
    <x v="119"/>
    <x v="1"/>
    <x v="1"/>
    <x v="0"/>
    <x v="0"/>
    <x v="2"/>
    <n v="0"/>
    <x v="6"/>
    <x v="2"/>
    <x v="1"/>
    <x v="2"/>
    <n v="351"/>
    <x v="2"/>
    <x v="8"/>
    <x v="0"/>
  </r>
  <r>
    <x v="120"/>
    <x v="6"/>
    <x v="0"/>
    <x v="3"/>
    <x v="3"/>
    <x v="6"/>
    <n v="0"/>
    <x v="1"/>
    <x v="2"/>
    <x v="2"/>
    <x v="1"/>
    <n v="430"/>
    <x v="4"/>
    <x v="8"/>
    <x v="0"/>
  </r>
  <r>
    <x v="121"/>
    <x v="10"/>
    <x v="0"/>
    <x v="1"/>
    <x v="1"/>
    <x v="3"/>
    <n v="0"/>
    <x v="8"/>
    <x v="3"/>
    <x v="1"/>
    <x v="5"/>
    <n v="4871"/>
    <x v="6"/>
    <x v="8"/>
    <x v="0"/>
  </r>
  <r>
    <x v="122"/>
    <x v="4"/>
    <x v="0"/>
    <x v="2"/>
    <x v="2"/>
    <x v="6"/>
    <n v="1.5"/>
    <x v="8"/>
    <x v="1"/>
    <x v="2"/>
    <x v="3"/>
    <n v="1230"/>
    <x v="1"/>
    <x v="8"/>
    <x v="0"/>
  </r>
  <r>
    <x v="123"/>
    <x v="9"/>
    <x v="0"/>
    <x v="3"/>
    <x v="3"/>
    <x v="6"/>
    <n v="0"/>
    <x v="3"/>
    <x v="0"/>
    <x v="2"/>
    <x v="8"/>
    <n v="0"/>
    <x v="4"/>
    <x v="8"/>
    <x v="0"/>
  </r>
  <r>
    <x v="124"/>
    <x v="2"/>
    <x v="0"/>
    <x v="1"/>
    <x v="1"/>
    <x v="2"/>
    <n v="0"/>
    <x v="7"/>
    <x v="3"/>
    <x v="2"/>
    <x v="1"/>
    <n v="1136"/>
    <x v="6"/>
    <x v="8"/>
    <x v="0"/>
  </r>
  <r>
    <x v="125"/>
    <x v="5"/>
    <x v="1"/>
    <x v="1"/>
    <x v="1"/>
    <x v="4"/>
    <n v="0"/>
    <x v="6"/>
    <x v="3"/>
    <x v="1"/>
    <x v="1"/>
    <n v="1819"/>
    <x v="0"/>
    <x v="8"/>
    <x v="0"/>
  </r>
  <r>
    <x v="126"/>
    <x v="5"/>
    <x v="0"/>
    <x v="0"/>
    <x v="0"/>
    <x v="4"/>
    <n v="2.5"/>
    <x v="2"/>
    <x v="1"/>
    <x v="2"/>
    <x v="7"/>
    <n v="709"/>
    <x v="3"/>
    <x v="8"/>
    <x v="0"/>
  </r>
  <r>
    <x v="127"/>
    <x v="3"/>
    <x v="0"/>
    <x v="2"/>
    <x v="2"/>
    <x v="6"/>
    <n v="0"/>
    <x v="5"/>
    <x v="2"/>
    <x v="0"/>
    <x v="7"/>
    <n v="366"/>
    <x v="0"/>
    <x v="8"/>
    <x v="0"/>
  </r>
  <r>
    <x v="128"/>
    <x v="5"/>
    <x v="0"/>
    <x v="1"/>
    <x v="1"/>
    <x v="1"/>
    <n v="0"/>
    <x v="0"/>
    <x v="2"/>
    <x v="2"/>
    <x v="2"/>
    <n v="133"/>
    <x v="1"/>
    <x v="8"/>
    <x v="0"/>
  </r>
  <r>
    <x v="129"/>
    <x v="7"/>
    <x v="0"/>
    <x v="3"/>
    <x v="3"/>
    <x v="4"/>
    <n v="0"/>
    <x v="3"/>
    <x v="2"/>
    <x v="0"/>
    <x v="1"/>
    <n v="470"/>
    <x v="4"/>
    <x v="8"/>
    <x v="0"/>
  </r>
  <r>
    <x v="130"/>
    <x v="1"/>
    <x v="0"/>
    <x v="1"/>
    <x v="1"/>
    <x v="2"/>
    <n v="0"/>
    <x v="2"/>
    <x v="0"/>
    <x v="2"/>
    <x v="6"/>
    <n v="0"/>
    <x v="0"/>
    <x v="8"/>
    <x v="0"/>
  </r>
  <r>
    <x v="131"/>
    <x v="5"/>
    <x v="0"/>
    <x v="1"/>
    <x v="1"/>
    <x v="4"/>
    <n v="1"/>
    <x v="7"/>
    <x v="1"/>
    <x v="1"/>
    <x v="3"/>
    <n v="2237"/>
    <x v="4"/>
    <x v="9"/>
    <x v="0"/>
  </r>
  <r>
    <x v="132"/>
    <x v="6"/>
    <x v="0"/>
    <x v="3"/>
    <x v="3"/>
    <x v="0"/>
    <n v="0"/>
    <x v="5"/>
    <x v="2"/>
    <x v="1"/>
    <x v="5"/>
    <n v="58"/>
    <x v="1"/>
    <x v="9"/>
    <x v="0"/>
  </r>
  <r>
    <x v="133"/>
    <x v="0"/>
    <x v="0"/>
    <x v="1"/>
    <x v="1"/>
    <x v="5"/>
    <n v="4.5"/>
    <x v="0"/>
    <x v="1"/>
    <x v="2"/>
    <x v="1"/>
    <n v="3299"/>
    <x v="4"/>
    <x v="9"/>
    <x v="0"/>
  </r>
  <r>
    <x v="134"/>
    <x v="11"/>
    <x v="0"/>
    <x v="3"/>
    <x v="3"/>
    <x v="8"/>
    <n v="0"/>
    <x v="4"/>
    <x v="2"/>
    <x v="2"/>
    <x v="1"/>
    <n v="369"/>
    <x v="6"/>
    <x v="9"/>
    <x v="0"/>
  </r>
  <r>
    <x v="134"/>
    <x v="0"/>
    <x v="0"/>
    <x v="2"/>
    <x v="2"/>
    <x v="5"/>
    <n v="0"/>
    <x v="2"/>
    <x v="2"/>
    <x v="1"/>
    <x v="3"/>
    <n v="229"/>
    <x v="6"/>
    <x v="9"/>
    <x v="0"/>
  </r>
  <r>
    <x v="135"/>
    <x v="1"/>
    <x v="0"/>
    <x v="0"/>
    <x v="0"/>
    <x v="6"/>
    <n v="2.5"/>
    <x v="3"/>
    <x v="1"/>
    <x v="1"/>
    <x v="4"/>
    <n v="1731"/>
    <x v="3"/>
    <x v="9"/>
    <x v="0"/>
  </r>
  <r>
    <x v="135"/>
    <x v="1"/>
    <x v="0"/>
    <x v="1"/>
    <x v="1"/>
    <x v="5"/>
    <n v="1.5"/>
    <x v="5"/>
    <x v="1"/>
    <x v="0"/>
    <x v="1"/>
    <n v="4823"/>
    <x v="3"/>
    <x v="9"/>
    <x v="0"/>
  </r>
  <r>
    <x v="136"/>
    <x v="10"/>
    <x v="0"/>
    <x v="0"/>
    <x v="0"/>
    <x v="4"/>
    <n v="0"/>
    <x v="2"/>
    <x v="2"/>
    <x v="2"/>
    <x v="1"/>
    <n v="57"/>
    <x v="0"/>
    <x v="9"/>
    <x v="0"/>
  </r>
  <r>
    <x v="137"/>
    <x v="4"/>
    <x v="0"/>
    <x v="1"/>
    <x v="1"/>
    <x v="0"/>
    <n v="0"/>
    <x v="0"/>
    <x v="2"/>
    <x v="1"/>
    <x v="6"/>
    <n v="466"/>
    <x v="1"/>
    <x v="9"/>
    <x v="0"/>
  </r>
  <r>
    <x v="137"/>
    <x v="1"/>
    <x v="0"/>
    <x v="3"/>
    <x v="3"/>
    <x v="8"/>
    <n v="0"/>
    <x v="4"/>
    <x v="0"/>
    <x v="2"/>
    <x v="2"/>
    <n v="0"/>
    <x v="1"/>
    <x v="9"/>
    <x v="0"/>
  </r>
  <r>
    <x v="138"/>
    <x v="3"/>
    <x v="0"/>
    <x v="0"/>
    <x v="0"/>
    <x v="1"/>
    <n v="0"/>
    <x v="4"/>
    <x v="0"/>
    <x v="2"/>
    <x v="0"/>
    <n v="0"/>
    <x v="2"/>
    <x v="9"/>
    <x v="0"/>
  </r>
  <r>
    <x v="139"/>
    <x v="2"/>
    <x v="0"/>
    <x v="0"/>
    <x v="0"/>
    <x v="3"/>
    <n v="0"/>
    <x v="6"/>
    <x v="0"/>
    <x v="1"/>
    <x v="3"/>
    <n v="0"/>
    <x v="6"/>
    <x v="9"/>
    <x v="0"/>
  </r>
  <r>
    <x v="140"/>
    <x v="8"/>
    <x v="0"/>
    <x v="0"/>
    <x v="0"/>
    <x v="8"/>
    <n v="2"/>
    <x v="0"/>
    <x v="1"/>
    <x v="2"/>
    <x v="1"/>
    <n v="3549"/>
    <x v="5"/>
    <x v="9"/>
    <x v="0"/>
  </r>
  <r>
    <x v="141"/>
    <x v="8"/>
    <x v="0"/>
    <x v="3"/>
    <x v="3"/>
    <x v="7"/>
    <n v="0"/>
    <x v="1"/>
    <x v="3"/>
    <x v="1"/>
    <x v="1"/>
    <n v="2476"/>
    <x v="2"/>
    <x v="9"/>
    <x v="0"/>
  </r>
  <r>
    <x v="142"/>
    <x v="9"/>
    <x v="0"/>
    <x v="0"/>
    <x v="0"/>
    <x v="0"/>
    <n v="4.5"/>
    <x v="6"/>
    <x v="1"/>
    <x v="2"/>
    <x v="5"/>
    <n v="1935"/>
    <x v="6"/>
    <x v="9"/>
    <x v="0"/>
  </r>
  <r>
    <x v="143"/>
    <x v="4"/>
    <x v="0"/>
    <x v="1"/>
    <x v="1"/>
    <x v="7"/>
    <n v="0"/>
    <x v="3"/>
    <x v="2"/>
    <x v="2"/>
    <x v="7"/>
    <n v="143"/>
    <x v="3"/>
    <x v="9"/>
    <x v="0"/>
  </r>
  <r>
    <x v="143"/>
    <x v="0"/>
    <x v="0"/>
    <x v="0"/>
    <x v="0"/>
    <x v="4"/>
    <n v="3"/>
    <x v="6"/>
    <x v="1"/>
    <x v="0"/>
    <x v="2"/>
    <n v="2397"/>
    <x v="3"/>
    <x v="9"/>
    <x v="0"/>
  </r>
  <r>
    <x v="144"/>
    <x v="8"/>
    <x v="0"/>
    <x v="1"/>
    <x v="1"/>
    <x v="3"/>
    <n v="1.5"/>
    <x v="6"/>
    <x v="1"/>
    <x v="0"/>
    <x v="1"/>
    <n v="4618"/>
    <x v="1"/>
    <x v="9"/>
    <x v="0"/>
  </r>
  <r>
    <x v="145"/>
    <x v="0"/>
    <x v="0"/>
    <x v="1"/>
    <x v="1"/>
    <x v="0"/>
    <n v="0"/>
    <x v="2"/>
    <x v="3"/>
    <x v="1"/>
    <x v="7"/>
    <n v="3849"/>
    <x v="2"/>
    <x v="10"/>
    <x v="0"/>
  </r>
  <r>
    <x v="146"/>
    <x v="8"/>
    <x v="0"/>
    <x v="2"/>
    <x v="2"/>
    <x v="6"/>
    <n v="0"/>
    <x v="8"/>
    <x v="3"/>
    <x v="0"/>
    <x v="7"/>
    <n v="588"/>
    <x v="0"/>
    <x v="10"/>
    <x v="0"/>
  </r>
  <r>
    <x v="147"/>
    <x v="6"/>
    <x v="0"/>
    <x v="2"/>
    <x v="2"/>
    <x v="2"/>
    <n v="0"/>
    <x v="6"/>
    <x v="0"/>
    <x v="0"/>
    <x v="7"/>
    <n v="0"/>
    <x v="5"/>
    <x v="10"/>
    <x v="0"/>
  </r>
  <r>
    <x v="148"/>
    <x v="11"/>
    <x v="0"/>
    <x v="1"/>
    <x v="1"/>
    <x v="7"/>
    <n v="4.5"/>
    <x v="6"/>
    <x v="1"/>
    <x v="2"/>
    <x v="1"/>
    <n v="4411"/>
    <x v="4"/>
    <x v="10"/>
    <x v="0"/>
  </r>
  <r>
    <x v="149"/>
    <x v="4"/>
    <x v="0"/>
    <x v="3"/>
    <x v="3"/>
    <x v="8"/>
    <n v="0"/>
    <x v="6"/>
    <x v="0"/>
    <x v="1"/>
    <x v="0"/>
    <n v="0"/>
    <x v="6"/>
    <x v="10"/>
    <x v="0"/>
  </r>
  <r>
    <x v="150"/>
    <x v="0"/>
    <x v="0"/>
    <x v="3"/>
    <x v="3"/>
    <x v="1"/>
    <n v="0"/>
    <x v="4"/>
    <x v="0"/>
    <x v="1"/>
    <x v="5"/>
    <n v="0"/>
    <x v="0"/>
    <x v="10"/>
    <x v="0"/>
  </r>
  <r>
    <x v="151"/>
    <x v="3"/>
    <x v="0"/>
    <x v="1"/>
    <x v="1"/>
    <x v="6"/>
    <n v="0"/>
    <x v="6"/>
    <x v="2"/>
    <x v="0"/>
    <x v="6"/>
    <n v="282"/>
    <x v="5"/>
    <x v="10"/>
    <x v="0"/>
  </r>
  <r>
    <x v="152"/>
    <x v="7"/>
    <x v="1"/>
    <x v="1"/>
    <x v="1"/>
    <x v="0"/>
    <n v="0"/>
    <x v="4"/>
    <x v="2"/>
    <x v="2"/>
    <x v="7"/>
    <n v="244"/>
    <x v="1"/>
    <x v="10"/>
    <x v="0"/>
  </r>
  <r>
    <x v="153"/>
    <x v="0"/>
    <x v="0"/>
    <x v="1"/>
    <x v="1"/>
    <x v="8"/>
    <n v="0"/>
    <x v="3"/>
    <x v="2"/>
    <x v="1"/>
    <x v="0"/>
    <n v="278"/>
    <x v="4"/>
    <x v="10"/>
    <x v="0"/>
  </r>
  <r>
    <x v="153"/>
    <x v="10"/>
    <x v="1"/>
    <x v="0"/>
    <x v="0"/>
    <x v="3"/>
    <n v="5"/>
    <x v="4"/>
    <x v="1"/>
    <x v="1"/>
    <x v="1"/>
    <n v="4879"/>
    <x v="4"/>
    <x v="10"/>
    <x v="0"/>
  </r>
  <r>
    <x v="154"/>
    <x v="7"/>
    <x v="1"/>
    <x v="2"/>
    <x v="2"/>
    <x v="4"/>
    <n v="0"/>
    <x v="8"/>
    <x v="2"/>
    <x v="2"/>
    <x v="5"/>
    <n v="414"/>
    <x v="3"/>
    <x v="10"/>
    <x v="0"/>
  </r>
  <r>
    <x v="155"/>
    <x v="10"/>
    <x v="1"/>
    <x v="0"/>
    <x v="0"/>
    <x v="0"/>
    <n v="5"/>
    <x v="7"/>
    <x v="1"/>
    <x v="1"/>
    <x v="6"/>
    <n v="2569"/>
    <x v="0"/>
    <x v="10"/>
    <x v="0"/>
  </r>
  <r>
    <x v="156"/>
    <x v="10"/>
    <x v="0"/>
    <x v="1"/>
    <x v="1"/>
    <x v="2"/>
    <n v="0"/>
    <x v="7"/>
    <x v="0"/>
    <x v="1"/>
    <x v="3"/>
    <n v="0"/>
    <x v="4"/>
    <x v="10"/>
    <x v="0"/>
  </r>
  <r>
    <x v="157"/>
    <x v="9"/>
    <x v="0"/>
    <x v="0"/>
    <x v="0"/>
    <x v="1"/>
    <n v="0"/>
    <x v="5"/>
    <x v="3"/>
    <x v="1"/>
    <x v="0"/>
    <n v="4685"/>
    <x v="6"/>
    <x v="10"/>
    <x v="0"/>
  </r>
  <r>
    <x v="157"/>
    <x v="1"/>
    <x v="0"/>
    <x v="0"/>
    <x v="0"/>
    <x v="0"/>
    <n v="0"/>
    <x v="0"/>
    <x v="3"/>
    <x v="1"/>
    <x v="8"/>
    <n v="1222"/>
    <x v="6"/>
    <x v="10"/>
    <x v="0"/>
  </r>
  <r>
    <x v="158"/>
    <x v="3"/>
    <x v="0"/>
    <x v="0"/>
    <x v="0"/>
    <x v="8"/>
    <n v="3.5"/>
    <x v="3"/>
    <x v="1"/>
    <x v="2"/>
    <x v="6"/>
    <n v="1806"/>
    <x v="3"/>
    <x v="11"/>
    <x v="0"/>
  </r>
  <r>
    <x v="159"/>
    <x v="9"/>
    <x v="0"/>
    <x v="3"/>
    <x v="3"/>
    <x v="7"/>
    <n v="0"/>
    <x v="4"/>
    <x v="0"/>
    <x v="1"/>
    <x v="4"/>
    <n v="0"/>
    <x v="5"/>
    <x v="11"/>
    <x v="0"/>
  </r>
  <r>
    <x v="160"/>
    <x v="6"/>
    <x v="1"/>
    <x v="0"/>
    <x v="0"/>
    <x v="0"/>
    <n v="1"/>
    <x v="2"/>
    <x v="1"/>
    <x v="0"/>
    <x v="5"/>
    <n v="2877"/>
    <x v="1"/>
    <x v="11"/>
    <x v="0"/>
  </r>
  <r>
    <x v="160"/>
    <x v="1"/>
    <x v="0"/>
    <x v="0"/>
    <x v="0"/>
    <x v="2"/>
    <n v="0"/>
    <x v="3"/>
    <x v="3"/>
    <x v="0"/>
    <x v="5"/>
    <n v="1710"/>
    <x v="1"/>
    <x v="11"/>
    <x v="0"/>
  </r>
  <r>
    <x v="160"/>
    <x v="8"/>
    <x v="0"/>
    <x v="0"/>
    <x v="0"/>
    <x v="6"/>
    <n v="0"/>
    <x v="6"/>
    <x v="0"/>
    <x v="0"/>
    <x v="1"/>
    <n v="0"/>
    <x v="1"/>
    <x v="11"/>
    <x v="0"/>
  </r>
  <r>
    <x v="161"/>
    <x v="5"/>
    <x v="0"/>
    <x v="2"/>
    <x v="2"/>
    <x v="3"/>
    <n v="2.5"/>
    <x v="4"/>
    <x v="1"/>
    <x v="0"/>
    <x v="6"/>
    <n v="903"/>
    <x v="4"/>
    <x v="11"/>
    <x v="0"/>
  </r>
  <r>
    <x v="162"/>
    <x v="2"/>
    <x v="0"/>
    <x v="2"/>
    <x v="2"/>
    <x v="0"/>
    <n v="0"/>
    <x v="5"/>
    <x v="2"/>
    <x v="0"/>
    <x v="0"/>
    <n v="115"/>
    <x v="3"/>
    <x v="11"/>
    <x v="0"/>
  </r>
  <r>
    <x v="162"/>
    <x v="5"/>
    <x v="0"/>
    <x v="3"/>
    <x v="3"/>
    <x v="7"/>
    <n v="0"/>
    <x v="2"/>
    <x v="3"/>
    <x v="1"/>
    <x v="6"/>
    <n v="1168"/>
    <x v="3"/>
    <x v="11"/>
    <x v="0"/>
  </r>
  <r>
    <x v="163"/>
    <x v="7"/>
    <x v="0"/>
    <x v="2"/>
    <x v="2"/>
    <x v="7"/>
    <n v="5"/>
    <x v="6"/>
    <x v="1"/>
    <x v="2"/>
    <x v="8"/>
    <n v="2479"/>
    <x v="0"/>
    <x v="11"/>
    <x v="0"/>
  </r>
  <r>
    <x v="164"/>
    <x v="0"/>
    <x v="0"/>
    <x v="2"/>
    <x v="2"/>
    <x v="6"/>
    <n v="0"/>
    <x v="3"/>
    <x v="0"/>
    <x v="1"/>
    <x v="0"/>
    <n v="0"/>
    <x v="5"/>
    <x v="11"/>
    <x v="0"/>
  </r>
  <r>
    <x v="165"/>
    <x v="9"/>
    <x v="0"/>
    <x v="2"/>
    <x v="2"/>
    <x v="8"/>
    <n v="0"/>
    <x v="5"/>
    <x v="2"/>
    <x v="0"/>
    <x v="6"/>
    <n v="361"/>
    <x v="1"/>
    <x v="11"/>
    <x v="0"/>
  </r>
  <r>
    <x v="166"/>
    <x v="10"/>
    <x v="0"/>
    <x v="3"/>
    <x v="3"/>
    <x v="7"/>
    <n v="0"/>
    <x v="0"/>
    <x v="3"/>
    <x v="0"/>
    <x v="5"/>
    <n v="4176"/>
    <x v="2"/>
    <x v="11"/>
    <x v="0"/>
  </r>
  <r>
    <x v="167"/>
    <x v="5"/>
    <x v="0"/>
    <x v="1"/>
    <x v="1"/>
    <x v="0"/>
    <n v="3"/>
    <x v="7"/>
    <x v="1"/>
    <x v="0"/>
    <x v="3"/>
    <n v="3846"/>
    <x v="0"/>
    <x v="11"/>
    <x v="0"/>
  </r>
  <r>
    <x v="168"/>
    <x v="10"/>
    <x v="0"/>
    <x v="1"/>
    <x v="1"/>
    <x v="5"/>
    <n v="0"/>
    <x v="1"/>
    <x v="3"/>
    <x v="0"/>
    <x v="8"/>
    <n v="4288"/>
    <x v="1"/>
    <x v="11"/>
    <x v="0"/>
  </r>
  <r>
    <x v="169"/>
    <x v="7"/>
    <x v="0"/>
    <x v="0"/>
    <x v="0"/>
    <x v="6"/>
    <n v="2.5"/>
    <x v="8"/>
    <x v="1"/>
    <x v="2"/>
    <x v="3"/>
    <n v="3734"/>
    <x v="0"/>
    <x v="11"/>
    <x v="0"/>
  </r>
  <r>
    <x v="169"/>
    <x v="0"/>
    <x v="0"/>
    <x v="2"/>
    <x v="2"/>
    <x v="3"/>
    <n v="0"/>
    <x v="3"/>
    <x v="0"/>
    <x v="0"/>
    <x v="0"/>
    <n v="0"/>
    <x v="0"/>
    <x v="11"/>
    <x v="0"/>
  </r>
  <r>
    <x v="170"/>
    <x v="8"/>
    <x v="0"/>
    <x v="0"/>
    <x v="0"/>
    <x v="6"/>
    <n v="0"/>
    <x v="8"/>
    <x v="0"/>
    <x v="2"/>
    <x v="7"/>
    <n v="0"/>
    <x v="5"/>
    <x v="11"/>
    <x v="0"/>
  </r>
  <r>
    <x v="171"/>
    <x v="7"/>
    <x v="0"/>
    <x v="1"/>
    <x v="1"/>
    <x v="2"/>
    <n v="2.5"/>
    <x v="8"/>
    <x v="1"/>
    <x v="0"/>
    <x v="1"/>
    <n v="1486"/>
    <x v="1"/>
    <x v="11"/>
    <x v="0"/>
  </r>
  <r>
    <x v="171"/>
    <x v="3"/>
    <x v="0"/>
    <x v="0"/>
    <x v="0"/>
    <x v="6"/>
    <n v="0"/>
    <x v="1"/>
    <x v="0"/>
    <x v="2"/>
    <x v="3"/>
    <n v="0"/>
    <x v="1"/>
    <x v="11"/>
    <x v="0"/>
  </r>
  <r>
    <x v="172"/>
    <x v="2"/>
    <x v="0"/>
    <x v="0"/>
    <x v="0"/>
    <x v="3"/>
    <n v="0"/>
    <x v="2"/>
    <x v="3"/>
    <x v="1"/>
    <x v="3"/>
    <n v="733"/>
    <x v="4"/>
    <x v="11"/>
    <x v="0"/>
  </r>
  <r>
    <x v="172"/>
    <x v="3"/>
    <x v="0"/>
    <x v="0"/>
    <x v="0"/>
    <x v="0"/>
    <n v="0"/>
    <x v="8"/>
    <x v="2"/>
    <x v="1"/>
    <x v="3"/>
    <n v="265"/>
    <x v="4"/>
    <x v="11"/>
    <x v="0"/>
  </r>
  <r>
    <x v="173"/>
    <x v="11"/>
    <x v="0"/>
    <x v="3"/>
    <x v="3"/>
    <x v="0"/>
    <n v="0"/>
    <x v="3"/>
    <x v="3"/>
    <x v="0"/>
    <x v="4"/>
    <n v="5000"/>
    <x v="0"/>
    <x v="11"/>
    <x v="0"/>
  </r>
  <r>
    <x v="173"/>
    <x v="11"/>
    <x v="0"/>
    <x v="2"/>
    <x v="2"/>
    <x v="6"/>
    <n v="0"/>
    <x v="7"/>
    <x v="3"/>
    <x v="1"/>
    <x v="7"/>
    <n v="4366"/>
    <x v="0"/>
    <x v="11"/>
    <x v="0"/>
  </r>
  <r>
    <x v="174"/>
    <x v="10"/>
    <x v="0"/>
    <x v="0"/>
    <x v="0"/>
    <x v="0"/>
    <n v="2"/>
    <x v="5"/>
    <x v="1"/>
    <x v="1"/>
    <x v="7"/>
    <n v="3060"/>
    <x v="5"/>
    <x v="11"/>
    <x v="0"/>
  </r>
  <r>
    <x v="175"/>
    <x v="6"/>
    <x v="1"/>
    <x v="3"/>
    <x v="3"/>
    <x v="5"/>
    <n v="0"/>
    <x v="1"/>
    <x v="3"/>
    <x v="0"/>
    <x v="7"/>
    <n v="503"/>
    <x v="4"/>
    <x v="0"/>
    <x v="1"/>
  </r>
  <r>
    <x v="175"/>
    <x v="10"/>
    <x v="1"/>
    <x v="0"/>
    <x v="0"/>
    <x v="5"/>
    <n v="0"/>
    <x v="2"/>
    <x v="3"/>
    <x v="0"/>
    <x v="0"/>
    <n v="3846"/>
    <x v="4"/>
    <x v="0"/>
    <x v="1"/>
  </r>
  <r>
    <x v="176"/>
    <x v="6"/>
    <x v="0"/>
    <x v="1"/>
    <x v="1"/>
    <x v="1"/>
    <n v="0"/>
    <x v="5"/>
    <x v="3"/>
    <x v="1"/>
    <x v="1"/>
    <n v="1690"/>
    <x v="0"/>
    <x v="0"/>
    <x v="1"/>
  </r>
  <r>
    <x v="177"/>
    <x v="6"/>
    <x v="0"/>
    <x v="1"/>
    <x v="1"/>
    <x v="2"/>
    <n v="0"/>
    <x v="0"/>
    <x v="3"/>
    <x v="0"/>
    <x v="7"/>
    <n v="1010"/>
    <x v="5"/>
    <x v="0"/>
    <x v="1"/>
  </r>
  <r>
    <x v="178"/>
    <x v="11"/>
    <x v="0"/>
    <x v="3"/>
    <x v="3"/>
    <x v="3"/>
    <n v="0"/>
    <x v="5"/>
    <x v="0"/>
    <x v="0"/>
    <x v="0"/>
    <n v="0"/>
    <x v="1"/>
    <x v="0"/>
    <x v="1"/>
  </r>
  <r>
    <x v="178"/>
    <x v="7"/>
    <x v="0"/>
    <x v="1"/>
    <x v="1"/>
    <x v="8"/>
    <n v="0"/>
    <x v="8"/>
    <x v="0"/>
    <x v="2"/>
    <x v="5"/>
    <n v="0"/>
    <x v="1"/>
    <x v="0"/>
    <x v="1"/>
  </r>
  <r>
    <x v="178"/>
    <x v="3"/>
    <x v="0"/>
    <x v="0"/>
    <x v="0"/>
    <x v="4"/>
    <n v="4"/>
    <x v="6"/>
    <x v="1"/>
    <x v="0"/>
    <x v="2"/>
    <n v="1190"/>
    <x v="1"/>
    <x v="0"/>
    <x v="1"/>
  </r>
  <r>
    <x v="179"/>
    <x v="11"/>
    <x v="0"/>
    <x v="0"/>
    <x v="0"/>
    <x v="6"/>
    <n v="0"/>
    <x v="5"/>
    <x v="3"/>
    <x v="1"/>
    <x v="2"/>
    <n v="2459"/>
    <x v="6"/>
    <x v="0"/>
    <x v="1"/>
  </r>
  <r>
    <x v="180"/>
    <x v="1"/>
    <x v="0"/>
    <x v="0"/>
    <x v="0"/>
    <x v="3"/>
    <n v="1.5"/>
    <x v="5"/>
    <x v="1"/>
    <x v="2"/>
    <x v="6"/>
    <n v="995"/>
    <x v="0"/>
    <x v="0"/>
    <x v="1"/>
  </r>
  <r>
    <x v="181"/>
    <x v="7"/>
    <x v="0"/>
    <x v="0"/>
    <x v="0"/>
    <x v="5"/>
    <n v="2"/>
    <x v="1"/>
    <x v="1"/>
    <x v="1"/>
    <x v="2"/>
    <n v="2593"/>
    <x v="2"/>
    <x v="0"/>
    <x v="1"/>
  </r>
  <r>
    <x v="182"/>
    <x v="11"/>
    <x v="0"/>
    <x v="3"/>
    <x v="3"/>
    <x v="4"/>
    <n v="0"/>
    <x v="5"/>
    <x v="0"/>
    <x v="1"/>
    <x v="2"/>
    <n v="0"/>
    <x v="3"/>
    <x v="0"/>
    <x v="1"/>
  </r>
  <r>
    <x v="183"/>
    <x v="4"/>
    <x v="0"/>
    <x v="2"/>
    <x v="2"/>
    <x v="3"/>
    <n v="0"/>
    <x v="0"/>
    <x v="2"/>
    <x v="0"/>
    <x v="0"/>
    <n v="8"/>
    <x v="2"/>
    <x v="0"/>
    <x v="1"/>
  </r>
  <r>
    <x v="184"/>
    <x v="9"/>
    <x v="0"/>
    <x v="3"/>
    <x v="3"/>
    <x v="1"/>
    <n v="0"/>
    <x v="0"/>
    <x v="3"/>
    <x v="1"/>
    <x v="8"/>
    <n v="4259"/>
    <x v="6"/>
    <x v="0"/>
    <x v="1"/>
  </r>
  <r>
    <x v="185"/>
    <x v="11"/>
    <x v="0"/>
    <x v="1"/>
    <x v="1"/>
    <x v="0"/>
    <n v="0"/>
    <x v="6"/>
    <x v="3"/>
    <x v="2"/>
    <x v="2"/>
    <n v="2582"/>
    <x v="3"/>
    <x v="0"/>
    <x v="1"/>
  </r>
  <r>
    <x v="186"/>
    <x v="3"/>
    <x v="0"/>
    <x v="0"/>
    <x v="0"/>
    <x v="6"/>
    <n v="0"/>
    <x v="0"/>
    <x v="2"/>
    <x v="2"/>
    <x v="6"/>
    <n v="66"/>
    <x v="0"/>
    <x v="0"/>
    <x v="1"/>
  </r>
  <r>
    <x v="187"/>
    <x v="1"/>
    <x v="0"/>
    <x v="3"/>
    <x v="3"/>
    <x v="6"/>
    <n v="0.5"/>
    <x v="8"/>
    <x v="1"/>
    <x v="1"/>
    <x v="4"/>
    <n v="2437"/>
    <x v="3"/>
    <x v="1"/>
    <x v="1"/>
  </r>
  <r>
    <x v="187"/>
    <x v="7"/>
    <x v="1"/>
    <x v="3"/>
    <x v="3"/>
    <x v="1"/>
    <n v="0"/>
    <x v="1"/>
    <x v="0"/>
    <x v="1"/>
    <x v="0"/>
    <n v="0"/>
    <x v="3"/>
    <x v="1"/>
    <x v="1"/>
  </r>
  <r>
    <x v="188"/>
    <x v="6"/>
    <x v="0"/>
    <x v="2"/>
    <x v="2"/>
    <x v="8"/>
    <n v="0"/>
    <x v="8"/>
    <x v="3"/>
    <x v="1"/>
    <x v="0"/>
    <n v="2359"/>
    <x v="0"/>
    <x v="1"/>
    <x v="1"/>
  </r>
  <r>
    <x v="189"/>
    <x v="4"/>
    <x v="0"/>
    <x v="3"/>
    <x v="3"/>
    <x v="0"/>
    <n v="0"/>
    <x v="3"/>
    <x v="3"/>
    <x v="2"/>
    <x v="0"/>
    <n v="653"/>
    <x v="4"/>
    <x v="1"/>
    <x v="1"/>
  </r>
  <r>
    <x v="190"/>
    <x v="3"/>
    <x v="0"/>
    <x v="1"/>
    <x v="1"/>
    <x v="2"/>
    <n v="0"/>
    <x v="0"/>
    <x v="3"/>
    <x v="0"/>
    <x v="0"/>
    <n v="3487"/>
    <x v="5"/>
    <x v="1"/>
    <x v="1"/>
  </r>
  <r>
    <x v="190"/>
    <x v="5"/>
    <x v="0"/>
    <x v="1"/>
    <x v="1"/>
    <x v="3"/>
    <n v="0"/>
    <x v="4"/>
    <x v="2"/>
    <x v="0"/>
    <x v="8"/>
    <n v="67"/>
    <x v="5"/>
    <x v="1"/>
    <x v="1"/>
  </r>
  <r>
    <x v="191"/>
    <x v="4"/>
    <x v="0"/>
    <x v="3"/>
    <x v="3"/>
    <x v="5"/>
    <n v="2.5"/>
    <x v="1"/>
    <x v="1"/>
    <x v="2"/>
    <x v="6"/>
    <n v="1922"/>
    <x v="2"/>
    <x v="1"/>
    <x v="1"/>
  </r>
  <r>
    <x v="192"/>
    <x v="11"/>
    <x v="0"/>
    <x v="2"/>
    <x v="2"/>
    <x v="6"/>
    <n v="0"/>
    <x v="7"/>
    <x v="3"/>
    <x v="2"/>
    <x v="0"/>
    <n v="4247"/>
    <x v="4"/>
    <x v="1"/>
    <x v="1"/>
  </r>
  <r>
    <x v="193"/>
    <x v="5"/>
    <x v="0"/>
    <x v="3"/>
    <x v="3"/>
    <x v="6"/>
    <n v="0"/>
    <x v="8"/>
    <x v="0"/>
    <x v="2"/>
    <x v="1"/>
    <n v="0"/>
    <x v="6"/>
    <x v="1"/>
    <x v="1"/>
  </r>
  <r>
    <x v="194"/>
    <x v="11"/>
    <x v="0"/>
    <x v="2"/>
    <x v="2"/>
    <x v="6"/>
    <n v="0"/>
    <x v="8"/>
    <x v="0"/>
    <x v="2"/>
    <x v="8"/>
    <n v="0"/>
    <x v="5"/>
    <x v="1"/>
    <x v="1"/>
  </r>
  <r>
    <x v="194"/>
    <x v="4"/>
    <x v="1"/>
    <x v="0"/>
    <x v="0"/>
    <x v="8"/>
    <n v="0"/>
    <x v="5"/>
    <x v="0"/>
    <x v="2"/>
    <x v="6"/>
    <n v="0"/>
    <x v="5"/>
    <x v="1"/>
    <x v="1"/>
  </r>
  <r>
    <x v="195"/>
    <x v="0"/>
    <x v="0"/>
    <x v="2"/>
    <x v="2"/>
    <x v="5"/>
    <n v="0"/>
    <x v="4"/>
    <x v="2"/>
    <x v="2"/>
    <x v="1"/>
    <n v="189"/>
    <x v="1"/>
    <x v="1"/>
    <x v="1"/>
  </r>
  <r>
    <x v="196"/>
    <x v="0"/>
    <x v="0"/>
    <x v="0"/>
    <x v="0"/>
    <x v="1"/>
    <n v="0"/>
    <x v="6"/>
    <x v="0"/>
    <x v="2"/>
    <x v="7"/>
    <n v="0"/>
    <x v="4"/>
    <x v="1"/>
    <x v="1"/>
  </r>
  <r>
    <x v="197"/>
    <x v="11"/>
    <x v="0"/>
    <x v="1"/>
    <x v="1"/>
    <x v="4"/>
    <n v="0"/>
    <x v="3"/>
    <x v="0"/>
    <x v="0"/>
    <x v="4"/>
    <n v="0"/>
    <x v="0"/>
    <x v="1"/>
    <x v="1"/>
  </r>
  <r>
    <x v="198"/>
    <x v="6"/>
    <x v="0"/>
    <x v="2"/>
    <x v="2"/>
    <x v="8"/>
    <n v="0"/>
    <x v="7"/>
    <x v="3"/>
    <x v="1"/>
    <x v="3"/>
    <n v="2801"/>
    <x v="1"/>
    <x v="1"/>
    <x v="1"/>
  </r>
  <r>
    <x v="199"/>
    <x v="7"/>
    <x v="0"/>
    <x v="2"/>
    <x v="2"/>
    <x v="8"/>
    <n v="0"/>
    <x v="0"/>
    <x v="0"/>
    <x v="0"/>
    <x v="4"/>
    <n v="0"/>
    <x v="4"/>
    <x v="1"/>
    <x v="1"/>
  </r>
  <r>
    <x v="200"/>
    <x v="6"/>
    <x v="0"/>
    <x v="3"/>
    <x v="3"/>
    <x v="4"/>
    <n v="0"/>
    <x v="8"/>
    <x v="0"/>
    <x v="1"/>
    <x v="4"/>
    <n v="0"/>
    <x v="6"/>
    <x v="2"/>
    <x v="1"/>
  </r>
  <r>
    <x v="201"/>
    <x v="10"/>
    <x v="0"/>
    <x v="2"/>
    <x v="2"/>
    <x v="7"/>
    <n v="0"/>
    <x v="6"/>
    <x v="0"/>
    <x v="0"/>
    <x v="7"/>
    <n v="0"/>
    <x v="3"/>
    <x v="2"/>
    <x v="1"/>
  </r>
  <r>
    <x v="202"/>
    <x v="0"/>
    <x v="0"/>
    <x v="0"/>
    <x v="0"/>
    <x v="8"/>
    <n v="0"/>
    <x v="5"/>
    <x v="2"/>
    <x v="0"/>
    <x v="5"/>
    <n v="382"/>
    <x v="5"/>
    <x v="2"/>
    <x v="1"/>
  </r>
  <r>
    <x v="203"/>
    <x v="7"/>
    <x v="0"/>
    <x v="0"/>
    <x v="0"/>
    <x v="2"/>
    <n v="1.5"/>
    <x v="5"/>
    <x v="1"/>
    <x v="0"/>
    <x v="3"/>
    <n v="1177"/>
    <x v="1"/>
    <x v="2"/>
    <x v="1"/>
  </r>
  <r>
    <x v="203"/>
    <x v="6"/>
    <x v="0"/>
    <x v="0"/>
    <x v="0"/>
    <x v="7"/>
    <n v="0"/>
    <x v="0"/>
    <x v="2"/>
    <x v="2"/>
    <x v="7"/>
    <n v="308"/>
    <x v="1"/>
    <x v="2"/>
    <x v="1"/>
  </r>
  <r>
    <x v="204"/>
    <x v="3"/>
    <x v="1"/>
    <x v="1"/>
    <x v="1"/>
    <x v="7"/>
    <n v="0"/>
    <x v="4"/>
    <x v="2"/>
    <x v="2"/>
    <x v="0"/>
    <n v="84"/>
    <x v="5"/>
    <x v="2"/>
    <x v="1"/>
  </r>
  <r>
    <x v="205"/>
    <x v="7"/>
    <x v="0"/>
    <x v="2"/>
    <x v="2"/>
    <x v="8"/>
    <n v="0"/>
    <x v="6"/>
    <x v="3"/>
    <x v="2"/>
    <x v="5"/>
    <n v="501"/>
    <x v="1"/>
    <x v="2"/>
    <x v="1"/>
  </r>
  <r>
    <x v="206"/>
    <x v="1"/>
    <x v="0"/>
    <x v="0"/>
    <x v="0"/>
    <x v="8"/>
    <n v="0"/>
    <x v="8"/>
    <x v="3"/>
    <x v="1"/>
    <x v="4"/>
    <n v="4587"/>
    <x v="4"/>
    <x v="2"/>
    <x v="1"/>
  </r>
  <r>
    <x v="206"/>
    <x v="4"/>
    <x v="0"/>
    <x v="0"/>
    <x v="0"/>
    <x v="6"/>
    <n v="0"/>
    <x v="2"/>
    <x v="0"/>
    <x v="0"/>
    <x v="0"/>
    <n v="0"/>
    <x v="4"/>
    <x v="2"/>
    <x v="1"/>
  </r>
  <r>
    <x v="207"/>
    <x v="6"/>
    <x v="0"/>
    <x v="2"/>
    <x v="2"/>
    <x v="1"/>
    <n v="0"/>
    <x v="8"/>
    <x v="3"/>
    <x v="2"/>
    <x v="3"/>
    <n v="3871"/>
    <x v="6"/>
    <x v="2"/>
    <x v="1"/>
  </r>
  <r>
    <x v="208"/>
    <x v="10"/>
    <x v="0"/>
    <x v="1"/>
    <x v="1"/>
    <x v="0"/>
    <n v="1.5"/>
    <x v="3"/>
    <x v="1"/>
    <x v="0"/>
    <x v="5"/>
    <n v="4781"/>
    <x v="0"/>
    <x v="2"/>
    <x v="1"/>
  </r>
  <r>
    <x v="208"/>
    <x v="5"/>
    <x v="1"/>
    <x v="0"/>
    <x v="0"/>
    <x v="0"/>
    <n v="5"/>
    <x v="0"/>
    <x v="1"/>
    <x v="1"/>
    <x v="5"/>
    <n v="4373"/>
    <x v="0"/>
    <x v="2"/>
    <x v="1"/>
  </r>
  <r>
    <x v="209"/>
    <x v="9"/>
    <x v="0"/>
    <x v="0"/>
    <x v="0"/>
    <x v="8"/>
    <n v="0.5"/>
    <x v="7"/>
    <x v="1"/>
    <x v="0"/>
    <x v="6"/>
    <n v="2854"/>
    <x v="5"/>
    <x v="2"/>
    <x v="1"/>
  </r>
  <r>
    <x v="210"/>
    <x v="5"/>
    <x v="1"/>
    <x v="0"/>
    <x v="0"/>
    <x v="7"/>
    <n v="0"/>
    <x v="1"/>
    <x v="2"/>
    <x v="0"/>
    <x v="8"/>
    <n v="217"/>
    <x v="1"/>
    <x v="2"/>
    <x v="1"/>
  </r>
  <r>
    <x v="211"/>
    <x v="3"/>
    <x v="0"/>
    <x v="3"/>
    <x v="3"/>
    <x v="0"/>
    <n v="0"/>
    <x v="6"/>
    <x v="3"/>
    <x v="2"/>
    <x v="8"/>
    <n v="804"/>
    <x v="6"/>
    <x v="2"/>
    <x v="1"/>
  </r>
  <r>
    <x v="212"/>
    <x v="5"/>
    <x v="0"/>
    <x v="3"/>
    <x v="3"/>
    <x v="4"/>
    <n v="0"/>
    <x v="8"/>
    <x v="3"/>
    <x v="0"/>
    <x v="7"/>
    <n v="668"/>
    <x v="3"/>
    <x v="2"/>
    <x v="1"/>
  </r>
  <r>
    <x v="213"/>
    <x v="4"/>
    <x v="0"/>
    <x v="1"/>
    <x v="1"/>
    <x v="3"/>
    <n v="0"/>
    <x v="6"/>
    <x v="0"/>
    <x v="1"/>
    <x v="2"/>
    <n v="0"/>
    <x v="0"/>
    <x v="2"/>
    <x v="1"/>
  </r>
  <r>
    <x v="213"/>
    <x v="2"/>
    <x v="1"/>
    <x v="2"/>
    <x v="2"/>
    <x v="1"/>
    <n v="5"/>
    <x v="3"/>
    <x v="1"/>
    <x v="2"/>
    <x v="8"/>
    <n v="1993"/>
    <x v="0"/>
    <x v="2"/>
    <x v="1"/>
  </r>
  <r>
    <x v="214"/>
    <x v="7"/>
    <x v="0"/>
    <x v="0"/>
    <x v="0"/>
    <x v="1"/>
    <n v="0"/>
    <x v="1"/>
    <x v="3"/>
    <x v="2"/>
    <x v="1"/>
    <n v="4836"/>
    <x v="5"/>
    <x v="3"/>
    <x v="1"/>
  </r>
  <r>
    <x v="214"/>
    <x v="2"/>
    <x v="0"/>
    <x v="0"/>
    <x v="0"/>
    <x v="5"/>
    <n v="0"/>
    <x v="8"/>
    <x v="0"/>
    <x v="1"/>
    <x v="6"/>
    <n v="0"/>
    <x v="5"/>
    <x v="3"/>
    <x v="1"/>
  </r>
  <r>
    <x v="215"/>
    <x v="7"/>
    <x v="1"/>
    <x v="0"/>
    <x v="0"/>
    <x v="8"/>
    <n v="0"/>
    <x v="3"/>
    <x v="2"/>
    <x v="2"/>
    <x v="2"/>
    <n v="342"/>
    <x v="1"/>
    <x v="3"/>
    <x v="1"/>
  </r>
  <r>
    <x v="216"/>
    <x v="1"/>
    <x v="0"/>
    <x v="3"/>
    <x v="3"/>
    <x v="7"/>
    <n v="5"/>
    <x v="8"/>
    <x v="1"/>
    <x v="1"/>
    <x v="1"/>
    <n v="2468"/>
    <x v="3"/>
    <x v="3"/>
    <x v="1"/>
  </r>
  <r>
    <x v="217"/>
    <x v="6"/>
    <x v="0"/>
    <x v="0"/>
    <x v="0"/>
    <x v="2"/>
    <n v="0"/>
    <x v="0"/>
    <x v="3"/>
    <x v="2"/>
    <x v="1"/>
    <n v="2990"/>
    <x v="5"/>
    <x v="3"/>
    <x v="1"/>
  </r>
  <r>
    <x v="218"/>
    <x v="1"/>
    <x v="0"/>
    <x v="3"/>
    <x v="3"/>
    <x v="4"/>
    <n v="0"/>
    <x v="6"/>
    <x v="3"/>
    <x v="1"/>
    <x v="3"/>
    <n v="4570"/>
    <x v="1"/>
    <x v="3"/>
    <x v="1"/>
  </r>
  <r>
    <x v="219"/>
    <x v="6"/>
    <x v="0"/>
    <x v="1"/>
    <x v="1"/>
    <x v="7"/>
    <n v="0"/>
    <x v="8"/>
    <x v="3"/>
    <x v="2"/>
    <x v="7"/>
    <n v="2022"/>
    <x v="4"/>
    <x v="3"/>
    <x v="1"/>
  </r>
  <r>
    <x v="220"/>
    <x v="9"/>
    <x v="0"/>
    <x v="3"/>
    <x v="3"/>
    <x v="1"/>
    <n v="4"/>
    <x v="2"/>
    <x v="1"/>
    <x v="0"/>
    <x v="8"/>
    <n v="2705"/>
    <x v="3"/>
    <x v="3"/>
    <x v="1"/>
  </r>
  <r>
    <x v="221"/>
    <x v="11"/>
    <x v="0"/>
    <x v="3"/>
    <x v="3"/>
    <x v="1"/>
    <n v="2.5"/>
    <x v="8"/>
    <x v="1"/>
    <x v="0"/>
    <x v="3"/>
    <n v="819"/>
    <x v="0"/>
    <x v="3"/>
    <x v="1"/>
  </r>
  <r>
    <x v="222"/>
    <x v="2"/>
    <x v="1"/>
    <x v="0"/>
    <x v="0"/>
    <x v="0"/>
    <n v="0"/>
    <x v="8"/>
    <x v="0"/>
    <x v="2"/>
    <x v="2"/>
    <n v="0"/>
    <x v="5"/>
    <x v="3"/>
    <x v="1"/>
  </r>
  <r>
    <x v="223"/>
    <x v="10"/>
    <x v="0"/>
    <x v="3"/>
    <x v="3"/>
    <x v="2"/>
    <n v="0"/>
    <x v="4"/>
    <x v="2"/>
    <x v="2"/>
    <x v="4"/>
    <n v="37"/>
    <x v="1"/>
    <x v="3"/>
    <x v="1"/>
  </r>
  <r>
    <x v="224"/>
    <x v="3"/>
    <x v="0"/>
    <x v="1"/>
    <x v="1"/>
    <x v="4"/>
    <n v="0"/>
    <x v="1"/>
    <x v="3"/>
    <x v="2"/>
    <x v="2"/>
    <n v="4741"/>
    <x v="2"/>
    <x v="3"/>
    <x v="1"/>
  </r>
  <r>
    <x v="225"/>
    <x v="8"/>
    <x v="0"/>
    <x v="0"/>
    <x v="0"/>
    <x v="2"/>
    <n v="0"/>
    <x v="6"/>
    <x v="3"/>
    <x v="1"/>
    <x v="4"/>
    <n v="2063"/>
    <x v="3"/>
    <x v="3"/>
    <x v="1"/>
  </r>
  <r>
    <x v="225"/>
    <x v="1"/>
    <x v="0"/>
    <x v="3"/>
    <x v="3"/>
    <x v="5"/>
    <n v="0"/>
    <x v="0"/>
    <x v="2"/>
    <x v="1"/>
    <x v="0"/>
    <n v="359"/>
    <x v="3"/>
    <x v="3"/>
    <x v="1"/>
  </r>
  <r>
    <x v="226"/>
    <x v="0"/>
    <x v="0"/>
    <x v="1"/>
    <x v="1"/>
    <x v="3"/>
    <n v="5"/>
    <x v="7"/>
    <x v="1"/>
    <x v="1"/>
    <x v="8"/>
    <n v="1119"/>
    <x v="0"/>
    <x v="3"/>
    <x v="1"/>
  </r>
  <r>
    <x v="227"/>
    <x v="8"/>
    <x v="0"/>
    <x v="2"/>
    <x v="2"/>
    <x v="2"/>
    <n v="3"/>
    <x v="5"/>
    <x v="1"/>
    <x v="1"/>
    <x v="4"/>
    <n v="2851"/>
    <x v="2"/>
    <x v="3"/>
    <x v="1"/>
  </r>
  <r>
    <x v="228"/>
    <x v="6"/>
    <x v="0"/>
    <x v="3"/>
    <x v="3"/>
    <x v="3"/>
    <n v="0"/>
    <x v="7"/>
    <x v="0"/>
    <x v="2"/>
    <x v="4"/>
    <n v="0"/>
    <x v="4"/>
    <x v="3"/>
    <x v="1"/>
  </r>
  <r>
    <x v="229"/>
    <x v="7"/>
    <x v="0"/>
    <x v="1"/>
    <x v="1"/>
    <x v="0"/>
    <n v="0"/>
    <x v="6"/>
    <x v="3"/>
    <x v="0"/>
    <x v="0"/>
    <n v="1872"/>
    <x v="2"/>
    <x v="4"/>
    <x v="1"/>
  </r>
  <r>
    <x v="230"/>
    <x v="3"/>
    <x v="0"/>
    <x v="0"/>
    <x v="0"/>
    <x v="6"/>
    <n v="3"/>
    <x v="1"/>
    <x v="1"/>
    <x v="1"/>
    <x v="4"/>
    <n v="4303"/>
    <x v="3"/>
    <x v="4"/>
    <x v="1"/>
  </r>
  <r>
    <x v="231"/>
    <x v="0"/>
    <x v="0"/>
    <x v="0"/>
    <x v="0"/>
    <x v="0"/>
    <n v="0"/>
    <x v="0"/>
    <x v="3"/>
    <x v="0"/>
    <x v="8"/>
    <n v="1884"/>
    <x v="5"/>
    <x v="4"/>
    <x v="1"/>
  </r>
  <r>
    <x v="232"/>
    <x v="6"/>
    <x v="0"/>
    <x v="0"/>
    <x v="0"/>
    <x v="2"/>
    <n v="0.5"/>
    <x v="2"/>
    <x v="1"/>
    <x v="1"/>
    <x v="2"/>
    <n v="1084"/>
    <x v="1"/>
    <x v="4"/>
    <x v="1"/>
  </r>
  <r>
    <x v="233"/>
    <x v="11"/>
    <x v="0"/>
    <x v="1"/>
    <x v="1"/>
    <x v="3"/>
    <n v="0"/>
    <x v="3"/>
    <x v="0"/>
    <x v="1"/>
    <x v="3"/>
    <n v="0"/>
    <x v="2"/>
    <x v="4"/>
    <x v="1"/>
  </r>
  <r>
    <x v="233"/>
    <x v="8"/>
    <x v="0"/>
    <x v="2"/>
    <x v="2"/>
    <x v="3"/>
    <n v="0"/>
    <x v="2"/>
    <x v="2"/>
    <x v="2"/>
    <x v="5"/>
    <n v="152"/>
    <x v="2"/>
    <x v="4"/>
    <x v="1"/>
  </r>
  <r>
    <x v="234"/>
    <x v="6"/>
    <x v="0"/>
    <x v="0"/>
    <x v="0"/>
    <x v="2"/>
    <n v="0"/>
    <x v="7"/>
    <x v="0"/>
    <x v="0"/>
    <x v="8"/>
    <n v="0"/>
    <x v="6"/>
    <x v="4"/>
    <x v="1"/>
  </r>
  <r>
    <x v="235"/>
    <x v="0"/>
    <x v="0"/>
    <x v="0"/>
    <x v="0"/>
    <x v="1"/>
    <n v="0"/>
    <x v="3"/>
    <x v="0"/>
    <x v="0"/>
    <x v="4"/>
    <n v="0"/>
    <x v="0"/>
    <x v="4"/>
    <x v="1"/>
  </r>
  <r>
    <x v="236"/>
    <x v="5"/>
    <x v="1"/>
    <x v="2"/>
    <x v="2"/>
    <x v="7"/>
    <n v="0"/>
    <x v="7"/>
    <x v="3"/>
    <x v="0"/>
    <x v="6"/>
    <n v="3286"/>
    <x v="0"/>
    <x v="4"/>
    <x v="1"/>
  </r>
  <r>
    <x v="236"/>
    <x v="10"/>
    <x v="0"/>
    <x v="0"/>
    <x v="0"/>
    <x v="3"/>
    <n v="0"/>
    <x v="4"/>
    <x v="0"/>
    <x v="1"/>
    <x v="8"/>
    <n v="0"/>
    <x v="0"/>
    <x v="4"/>
    <x v="1"/>
  </r>
  <r>
    <x v="237"/>
    <x v="9"/>
    <x v="0"/>
    <x v="1"/>
    <x v="1"/>
    <x v="1"/>
    <n v="0"/>
    <x v="0"/>
    <x v="0"/>
    <x v="0"/>
    <x v="0"/>
    <n v="0"/>
    <x v="5"/>
    <x v="4"/>
    <x v="1"/>
  </r>
  <r>
    <x v="237"/>
    <x v="11"/>
    <x v="0"/>
    <x v="0"/>
    <x v="0"/>
    <x v="6"/>
    <n v="0"/>
    <x v="2"/>
    <x v="2"/>
    <x v="2"/>
    <x v="2"/>
    <n v="60"/>
    <x v="5"/>
    <x v="4"/>
    <x v="1"/>
  </r>
  <r>
    <x v="238"/>
    <x v="9"/>
    <x v="1"/>
    <x v="3"/>
    <x v="3"/>
    <x v="0"/>
    <n v="0"/>
    <x v="7"/>
    <x v="0"/>
    <x v="0"/>
    <x v="2"/>
    <n v="0"/>
    <x v="6"/>
    <x v="4"/>
    <x v="1"/>
  </r>
  <r>
    <x v="239"/>
    <x v="5"/>
    <x v="0"/>
    <x v="2"/>
    <x v="2"/>
    <x v="6"/>
    <n v="0"/>
    <x v="7"/>
    <x v="0"/>
    <x v="0"/>
    <x v="0"/>
    <n v="0"/>
    <x v="0"/>
    <x v="4"/>
    <x v="1"/>
  </r>
  <r>
    <x v="239"/>
    <x v="5"/>
    <x v="0"/>
    <x v="3"/>
    <x v="3"/>
    <x v="2"/>
    <n v="0"/>
    <x v="3"/>
    <x v="3"/>
    <x v="2"/>
    <x v="3"/>
    <n v="4213"/>
    <x v="0"/>
    <x v="4"/>
    <x v="1"/>
  </r>
  <r>
    <x v="240"/>
    <x v="4"/>
    <x v="0"/>
    <x v="0"/>
    <x v="0"/>
    <x v="5"/>
    <n v="1"/>
    <x v="0"/>
    <x v="1"/>
    <x v="0"/>
    <x v="7"/>
    <n v="3657"/>
    <x v="2"/>
    <x v="4"/>
    <x v="1"/>
  </r>
  <r>
    <x v="241"/>
    <x v="5"/>
    <x v="0"/>
    <x v="1"/>
    <x v="1"/>
    <x v="1"/>
    <n v="0"/>
    <x v="4"/>
    <x v="2"/>
    <x v="0"/>
    <x v="8"/>
    <n v="442"/>
    <x v="4"/>
    <x v="4"/>
    <x v="1"/>
  </r>
  <r>
    <x v="242"/>
    <x v="11"/>
    <x v="0"/>
    <x v="3"/>
    <x v="3"/>
    <x v="2"/>
    <n v="0"/>
    <x v="2"/>
    <x v="0"/>
    <x v="1"/>
    <x v="3"/>
    <n v="0"/>
    <x v="3"/>
    <x v="5"/>
    <x v="1"/>
  </r>
  <r>
    <x v="242"/>
    <x v="4"/>
    <x v="0"/>
    <x v="0"/>
    <x v="0"/>
    <x v="1"/>
    <n v="0"/>
    <x v="3"/>
    <x v="0"/>
    <x v="1"/>
    <x v="1"/>
    <n v="0"/>
    <x v="3"/>
    <x v="5"/>
    <x v="1"/>
  </r>
  <r>
    <x v="243"/>
    <x v="8"/>
    <x v="0"/>
    <x v="0"/>
    <x v="0"/>
    <x v="6"/>
    <n v="0"/>
    <x v="5"/>
    <x v="3"/>
    <x v="2"/>
    <x v="8"/>
    <n v="882"/>
    <x v="0"/>
    <x v="5"/>
    <x v="1"/>
  </r>
  <r>
    <x v="243"/>
    <x v="5"/>
    <x v="0"/>
    <x v="0"/>
    <x v="0"/>
    <x v="4"/>
    <n v="0"/>
    <x v="4"/>
    <x v="0"/>
    <x v="0"/>
    <x v="4"/>
    <n v="0"/>
    <x v="0"/>
    <x v="5"/>
    <x v="1"/>
  </r>
  <r>
    <x v="244"/>
    <x v="10"/>
    <x v="1"/>
    <x v="2"/>
    <x v="2"/>
    <x v="1"/>
    <n v="3"/>
    <x v="4"/>
    <x v="1"/>
    <x v="0"/>
    <x v="3"/>
    <n v="498"/>
    <x v="5"/>
    <x v="5"/>
    <x v="1"/>
  </r>
  <r>
    <x v="244"/>
    <x v="0"/>
    <x v="0"/>
    <x v="3"/>
    <x v="3"/>
    <x v="7"/>
    <n v="4.5"/>
    <x v="6"/>
    <x v="1"/>
    <x v="0"/>
    <x v="0"/>
    <n v="3170"/>
    <x v="5"/>
    <x v="5"/>
    <x v="1"/>
  </r>
  <r>
    <x v="245"/>
    <x v="3"/>
    <x v="0"/>
    <x v="0"/>
    <x v="0"/>
    <x v="0"/>
    <n v="0"/>
    <x v="5"/>
    <x v="3"/>
    <x v="1"/>
    <x v="0"/>
    <n v="4260"/>
    <x v="4"/>
    <x v="5"/>
    <x v="1"/>
  </r>
  <r>
    <x v="246"/>
    <x v="2"/>
    <x v="0"/>
    <x v="3"/>
    <x v="3"/>
    <x v="6"/>
    <n v="0"/>
    <x v="8"/>
    <x v="2"/>
    <x v="1"/>
    <x v="6"/>
    <n v="107"/>
    <x v="6"/>
    <x v="5"/>
    <x v="1"/>
  </r>
  <r>
    <x v="247"/>
    <x v="6"/>
    <x v="0"/>
    <x v="2"/>
    <x v="2"/>
    <x v="3"/>
    <n v="0"/>
    <x v="1"/>
    <x v="0"/>
    <x v="0"/>
    <x v="7"/>
    <n v="0"/>
    <x v="3"/>
    <x v="5"/>
    <x v="1"/>
  </r>
  <r>
    <x v="247"/>
    <x v="1"/>
    <x v="0"/>
    <x v="3"/>
    <x v="3"/>
    <x v="7"/>
    <n v="0"/>
    <x v="6"/>
    <x v="2"/>
    <x v="2"/>
    <x v="0"/>
    <n v="152"/>
    <x v="3"/>
    <x v="5"/>
    <x v="1"/>
  </r>
  <r>
    <x v="248"/>
    <x v="7"/>
    <x v="0"/>
    <x v="1"/>
    <x v="1"/>
    <x v="0"/>
    <n v="4.5"/>
    <x v="6"/>
    <x v="1"/>
    <x v="2"/>
    <x v="4"/>
    <n v="2651"/>
    <x v="2"/>
    <x v="5"/>
    <x v="1"/>
  </r>
  <r>
    <x v="248"/>
    <x v="9"/>
    <x v="0"/>
    <x v="2"/>
    <x v="2"/>
    <x v="2"/>
    <n v="0"/>
    <x v="6"/>
    <x v="2"/>
    <x v="0"/>
    <x v="8"/>
    <n v="491"/>
    <x v="2"/>
    <x v="5"/>
    <x v="1"/>
  </r>
  <r>
    <x v="249"/>
    <x v="11"/>
    <x v="0"/>
    <x v="3"/>
    <x v="3"/>
    <x v="1"/>
    <n v="0"/>
    <x v="6"/>
    <x v="0"/>
    <x v="0"/>
    <x v="5"/>
    <n v="0"/>
    <x v="4"/>
    <x v="5"/>
    <x v="1"/>
  </r>
  <r>
    <x v="250"/>
    <x v="7"/>
    <x v="0"/>
    <x v="2"/>
    <x v="2"/>
    <x v="6"/>
    <n v="2"/>
    <x v="4"/>
    <x v="1"/>
    <x v="2"/>
    <x v="2"/>
    <n v="674"/>
    <x v="3"/>
    <x v="5"/>
    <x v="1"/>
  </r>
  <r>
    <x v="251"/>
    <x v="10"/>
    <x v="0"/>
    <x v="2"/>
    <x v="2"/>
    <x v="0"/>
    <n v="0"/>
    <x v="6"/>
    <x v="3"/>
    <x v="2"/>
    <x v="8"/>
    <n v="718"/>
    <x v="5"/>
    <x v="5"/>
    <x v="1"/>
  </r>
  <r>
    <x v="252"/>
    <x v="2"/>
    <x v="0"/>
    <x v="1"/>
    <x v="1"/>
    <x v="2"/>
    <n v="1.5"/>
    <x v="6"/>
    <x v="1"/>
    <x v="0"/>
    <x v="5"/>
    <n v="1698"/>
    <x v="1"/>
    <x v="5"/>
    <x v="1"/>
  </r>
  <r>
    <x v="252"/>
    <x v="0"/>
    <x v="0"/>
    <x v="0"/>
    <x v="0"/>
    <x v="0"/>
    <n v="0"/>
    <x v="7"/>
    <x v="3"/>
    <x v="1"/>
    <x v="0"/>
    <n v="4664"/>
    <x v="1"/>
    <x v="5"/>
    <x v="1"/>
  </r>
  <r>
    <x v="252"/>
    <x v="7"/>
    <x v="0"/>
    <x v="0"/>
    <x v="0"/>
    <x v="5"/>
    <n v="4.5"/>
    <x v="5"/>
    <x v="1"/>
    <x v="2"/>
    <x v="3"/>
    <n v="1694"/>
    <x v="1"/>
    <x v="5"/>
    <x v="1"/>
  </r>
  <r>
    <x v="253"/>
    <x v="8"/>
    <x v="0"/>
    <x v="3"/>
    <x v="3"/>
    <x v="4"/>
    <n v="0"/>
    <x v="2"/>
    <x v="3"/>
    <x v="2"/>
    <x v="5"/>
    <n v="522"/>
    <x v="2"/>
    <x v="5"/>
    <x v="1"/>
  </r>
  <r>
    <x v="254"/>
    <x v="3"/>
    <x v="0"/>
    <x v="1"/>
    <x v="1"/>
    <x v="3"/>
    <n v="0"/>
    <x v="2"/>
    <x v="3"/>
    <x v="1"/>
    <x v="7"/>
    <n v="3221"/>
    <x v="6"/>
    <x v="5"/>
    <x v="1"/>
  </r>
  <r>
    <x v="255"/>
    <x v="6"/>
    <x v="0"/>
    <x v="2"/>
    <x v="2"/>
    <x v="4"/>
    <n v="0"/>
    <x v="2"/>
    <x v="0"/>
    <x v="1"/>
    <x v="0"/>
    <n v="0"/>
    <x v="0"/>
    <x v="5"/>
    <x v="1"/>
  </r>
  <r>
    <x v="256"/>
    <x v="10"/>
    <x v="0"/>
    <x v="3"/>
    <x v="3"/>
    <x v="0"/>
    <n v="0"/>
    <x v="1"/>
    <x v="0"/>
    <x v="1"/>
    <x v="0"/>
    <n v="0"/>
    <x v="1"/>
    <x v="5"/>
    <x v="1"/>
  </r>
  <r>
    <x v="257"/>
    <x v="2"/>
    <x v="0"/>
    <x v="2"/>
    <x v="2"/>
    <x v="6"/>
    <n v="0"/>
    <x v="2"/>
    <x v="2"/>
    <x v="2"/>
    <x v="7"/>
    <n v="383"/>
    <x v="2"/>
    <x v="5"/>
    <x v="1"/>
  </r>
  <r>
    <x v="258"/>
    <x v="2"/>
    <x v="0"/>
    <x v="0"/>
    <x v="0"/>
    <x v="3"/>
    <n v="4.5"/>
    <x v="2"/>
    <x v="1"/>
    <x v="1"/>
    <x v="6"/>
    <n v="3588"/>
    <x v="4"/>
    <x v="5"/>
    <x v="1"/>
  </r>
  <r>
    <x v="259"/>
    <x v="9"/>
    <x v="0"/>
    <x v="1"/>
    <x v="1"/>
    <x v="1"/>
    <n v="0"/>
    <x v="3"/>
    <x v="2"/>
    <x v="1"/>
    <x v="1"/>
    <n v="119"/>
    <x v="6"/>
    <x v="5"/>
    <x v="1"/>
  </r>
  <r>
    <x v="260"/>
    <x v="6"/>
    <x v="0"/>
    <x v="0"/>
    <x v="0"/>
    <x v="4"/>
    <n v="0"/>
    <x v="0"/>
    <x v="0"/>
    <x v="1"/>
    <x v="0"/>
    <n v="0"/>
    <x v="3"/>
    <x v="5"/>
    <x v="1"/>
  </r>
  <r>
    <x v="261"/>
    <x v="11"/>
    <x v="0"/>
    <x v="0"/>
    <x v="0"/>
    <x v="3"/>
    <n v="0"/>
    <x v="8"/>
    <x v="2"/>
    <x v="2"/>
    <x v="2"/>
    <n v="88"/>
    <x v="4"/>
    <x v="6"/>
    <x v="1"/>
  </r>
  <r>
    <x v="262"/>
    <x v="9"/>
    <x v="0"/>
    <x v="2"/>
    <x v="2"/>
    <x v="6"/>
    <n v="0"/>
    <x v="1"/>
    <x v="2"/>
    <x v="1"/>
    <x v="5"/>
    <n v="373"/>
    <x v="3"/>
    <x v="6"/>
    <x v="1"/>
  </r>
  <r>
    <x v="263"/>
    <x v="9"/>
    <x v="0"/>
    <x v="1"/>
    <x v="1"/>
    <x v="4"/>
    <n v="0"/>
    <x v="8"/>
    <x v="3"/>
    <x v="1"/>
    <x v="6"/>
    <n v="4905"/>
    <x v="0"/>
    <x v="6"/>
    <x v="1"/>
  </r>
  <r>
    <x v="264"/>
    <x v="10"/>
    <x v="0"/>
    <x v="3"/>
    <x v="3"/>
    <x v="5"/>
    <n v="4.5"/>
    <x v="3"/>
    <x v="1"/>
    <x v="0"/>
    <x v="5"/>
    <n v="738"/>
    <x v="5"/>
    <x v="6"/>
    <x v="1"/>
  </r>
  <r>
    <x v="264"/>
    <x v="7"/>
    <x v="0"/>
    <x v="0"/>
    <x v="0"/>
    <x v="6"/>
    <n v="0"/>
    <x v="7"/>
    <x v="3"/>
    <x v="1"/>
    <x v="0"/>
    <n v="2450"/>
    <x v="5"/>
    <x v="6"/>
    <x v="1"/>
  </r>
  <r>
    <x v="265"/>
    <x v="0"/>
    <x v="0"/>
    <x v="0"/>
    <x v="0"/>
    <x v="0"/>
    <n v="0"/>
    <x v="5"/>
    <x v="2"/>
    <x v="2"/>
    <x v="5"/>
    <n v="321"/>
    <x v="4"/>
    <x v="6"/>
    <x v="1"/>
  </r>
  <r>
    <x v="266"/>
    <x v="10"/>
    <x v="0"/>
    <x v="2"/>
    <x v="2"/>
    <x v="0"/>
    <n v="0"/>
    <x v="2"/>
    <x v="0"/>
    <x v="1"/>
    <x v="0"/>
    <n v="0"/>
    <x v="6"/>
    <x v="6"/>
    <x v="1"/>
  </r>
  <r>
    <x v="267"/>
    <x v="11"/>
    <x v="0"/>
    <x v="1"/>
    <x v="1"/>
    <x v="1"/>
    <n v="3.5"/>
    <x v="4"/>
    <x v="1"/>
    <x v="2"/>
    <x v="7"/>
    <n v="2466"/>
    <x v="3"/>
    <x v="6"/>
    <x v="1"/>
  </r>
  <r>
    <x v="268"/>
    <x v="5"/>
    <x v="0"/>
    <x v="3"/>
    <x v="3"/>
    <x v="3"/>
    <n v="0"/>
    <x v="7"/>
    <x v="0"/>
    <x v="0"/>
    <x v="2"/>
    <n v="0"/>
    <x v="6"/>
    <x v="6"/>
    <x v="1"/>
  </r>
  <r>
    <x v="269"/>
    <x v="7"/>
    <x v="0"/>
    <x v="2"/>
    <x v="2"/>
    <x v="5"/>
    <n v="0"/>
    <x v="7"/>
    <x v="3"/>
    <x v="2"/>
    <x v="8"/>
    <n v="2514"/>
    <x v="3"/>
    <x v="6"/>
    <x v="1"/>
  </r>
  <r>
    <x v="270"/>
    <x v="8"/>
    <x v="0"/>
    <x v="3"/>
    <x v="3"/>
    <x v="5"/>
    <n v="1"/>
    <x v="0"/>
    <x v="1"/>
    <x v="1"/>
    <x v="2"/>
    <n v="3959"/>
    <x v="0"/>
    <x v="6"/>
    <x v="1"/>
  </r>
  <r>
    <x v="271"/>
    <x v="0"/>
    <x v="0"/>
    <x v="0"/>
    <x v="0"/>
    <x v="6"/>
    <n v="0"/>
    <x v="3"/>
    <x v="3"/>
    <x v="0"/>
    <x v="8"/>
    <n v="4530"/>
    <x v="5"/>
    <x v="6"/>
    <x v="1"/>
  </r>
  <r>
    <x v="272"/>
    <x v="8"/>
    <x v="0"/>
    <x v="0"/>
    <x v="0"/>
    <x v="7"/>
    <n v="1.5"/>
    <x v="1"/>
    <x v="1"/>
    <x v="1"/>
    <x v="3"/>
    <n v="1241"/>
    <x v="4"/>
    <x v="6"/>
    <x v="1"/>
  </r>
  <r>
    <x v="272"/>
    <x v="9"/>
    <x v="0"/>
    <x v="0"/>
    <x v="0"/>
    <x v="4"/>
    <n v="1"/>
    <x v="3"/>
    <x v="1"/>
    <x v="2"/>
    <x v="1"/>
    <n v="1301"/>
    <x v="4"/>
    <x v="6"/>
    <x v="1"/>
  </r>
  <r>
    <x v="273"/>
    <x v="10"/>
    <x v="0"/>
    <x v="1"/>
    <x v="1"/>
    <x v="7"/>
    <n v="0"/>
    <x v="2"/>
    <x v="2"/>
    <x v="1"/>
    <x v="3"/>
    <n v="140"/>
    <x v="2"/>
    <x v="6"/>
    <x v="1"/>
  </r>
  <r>
    <x v="274"/>
    <x v="6"/>
    <x v="0"/>
    <x v="0"/>
    <x v="0"/>
    <x v="1"/>
    <n v="0"/>
    <x v="7"/>
    <x v="3"/>
    <x v="1"/>
    <x v="5"/>
    <n v="634"/>
    <x v="6"/>
    <x v="7"/>
    <x v="1"/>
  </r>
  <r>
    <x v="275"/>
    <x v="10"/>
    <x v="0"/>
    <x v="0"/>
    <x v="0"/>
    <x v="8"/>
    <n v="0"/>
    <x v="7"/>
    <x v="3"/>
    <x v="0"/>
    <x v="7"/>
    <n v="3204"/>
    <x v="3"/>
    <x v="7"/>
    <x v="1"/>
  </r>
  <r>
    <x v="276"/>
    <x v="6"/>
    <x v="0"/>
    <x v="1"/>
    <x v="1"/>
    <x v="3"/>
    <n v="0"/>
    <x v="4"/>
    <x v="2"/>
    <x v="0"/>
    <x v="8"/>
    <n v="453"/>
    <x v="2"/>
    <x v="7"/>
    <x v="1"/>
  </r>
  <r>
    <x v="276"/>
    <x v="4"/>
    <x v="0"/>
    <x v="0"/>
    <x v="0"/>
    <x v="3"/>
    <n v="3"/>
    <x v="3"/>
    <x v="1"/>
    <x v="0"/>
    <x v="1"/>
    <n v="2937"/>
    <x v="2"/>
    <x v="7"/>
    <x v="1"/>
  </r>
  <r>
    <x v="277"/>
    <x v="1"/>
    <x v="0"/>
    <x v="3"/>
    <x v="3"/>
    <x v="2"/>
    <n v="0"/>
    <x v="5"/>
    <x v="0"/>
    <x v="1"/>
    <x v="2"/>
    <n v="0"/>
    <x v="3"/>
    <x v="7"/>
    <x v="1"/>
  </r>
  <r>
    <x v="278"/>
    <x v="11"/>
    <x v="0"/>
    <x v="2"/>
    <x v="2"/>
    <x v="3"/>
    <n v="0"/>
    <x v="3"/>
    <x v="0"/>
    <x v="2"/>
    <x v="1"/>
    <n v="0"/>
    <x v="5"/>
    <x v="7"/>
    <x v="1"/>
  </r>
  <r>
    <x v="279"/>
    <x v="10"/>
    <x v="0"/>
    <x v="2"/>
    <x v="2"/>
    <x v="7"/>
    <n v="0"/>
    <x v="3"/>
    <x v="2"/>
    <x v="0"/>
    <x v="3"/>
    <n v="53"/>
    <x v="1"/>
    <x v="7"/>
    <x v="1"/>
  </r>
  <r>
    <x v="280"/>
    <x v="8"/>
    <x v="0"/>
    <x v="1"/>
    <x v="1"/>
    <x v="1"/>
    <n v="2"/>
    <x v="5"/>
    <x v="1"/>
    <x v="1"/>
    <x v="3"/>
    <n v="4160"/>
    <x v="6"/>
    <x v="7"/>
    <x v="1"/>
  </r>
  <r>
    <x v="281"/>
    <x v="11"/>
    <x v="0"/>
    <x v="1"/>
    <x v="1"/>
    <x v="2"/>
    <n v="4.5"/>
    <x v="2"/>
    <x v="1"/>
    <x v="2"/>
    <x v="6"/>
    <n v="2988"/>
    <x v="0"/>
    <x v="7"/>
    <x v="1"/>
  </r>
  <r>
    <x v="282"/>
    <x v="9"/>
    <x v="1"/>
    <x v="2"/>
    <x v="2"/>
    <x v="8"/>
    <n v="0"/>
    <x v="6"/>
    <x v="0"/>
    <x v="1"/>
    <x v="0"/>
    <n v="0"/>
    <x v="5"/>
    <x v="7"/>
    <x v="1"/>
  </r>
  <r>
    <x v="283"/>
    <x v="10"/>
    <x v="0"/>
    <x v="0"/>
    <x v="0"/>
    <x v="5"/>
    <n v="3.5"/>
    <x v="1"/>
    <x v="1"/>
    <x v="0"/>
    <x v="0"/>
    <n v="1155"/>
    <x v="2"/>
    <x v="7"/>
    <x v="1"/>
  </r>
  <r>
    <x v="284"/>
    <x v="3"/>
    <x v="0"/>
    <x v="0"/>
    <x v="0"/>
    <x v="6"/>
    <n v="0"/>
    <x v="3"/>
    <x v="0"/>
    <x v="2"/>
    <x v="8"/>
    <n v="0"/>
    <x v="4"/>
    <x v="7"/>
    <x v="1"/>
  </r>
  <r>
    <x v="284"/>
    <x v="7"/>
    <x v="0"/>
    <x v="3"/>
    <x v="3"/>
    <x v="1"/>
    <n v="2"/>
    <x v="8"/>
    <x v="1"/>
    <x v="1"/>
    <x v="3"/>
    <n v="1902"/>
    <x v="4"/>
    <x v="7"/>
    <x v="1"/>
  </r>
  <r>
    <x v="284"/>
    <x v="6"/>
    <x v="0"/>
    <x v="1"/>
    <x v="1"/>
    <x v="1"/>
    <n v="0"/>
    <x v="8"/>
    <x v="0"/>
    <x v="0"/>
    <x v="5"/>
    <n v="0"/>
    <x v="4"/>
    <x v="7"/>
    <x v="1"/>
  </r>
  <r>
    <x v="285"/>
    <x v="2"/>
    <x v="0"/>
    <x v="0"/>
    <x v="0"/>
    <x v="0"/>
    <n v="2.5"/>
    <x v="2"/>
    <x v="1"/>
    <x v="1"/>
    <x v="3"/>
    <n v="3817"/>
    <x v="6"/>
    <x v="7"/>
    <x v="1"/>
  </r>
  <r>
    <x v="286"/>
    <x v="9"/>
    <x v="1"/>
    <x v="1"/>
    <x v="1"/>
    <x v="0"/>
    <n v="0"/>
    <x v="6"/>
    <x v="0"/>
    <x v="0"/>
    <x v="5"/>
    <n v="0"/>
    <x v="3"/>
    <x v="7"/>
    <x v="1"/>
  </r>
  <r>
    <x v="287"/>
    <x v="0"/>
    <x v="0"/>
    <x v="0"/>
    <x v="0"/>
    <x v="4"/>
    <n v="0"/>
    <x v="2"/>
    <x v="0"/>
    <x v="0"/>
    <x v="8"/>
    <n v="0"/>
    <x v="4"/>
    <x v="7"/>
    <x v="1"/>
  </r>
  <r>
    <x v="287"/>
    <x v="0"/>
    <x v="0"/>
    <x v="1"/>
    <x v="1"/>
    <x v="7"/>
    <n v="0"/>
    <x v="8"/>
    <x v="2"/>
    <x v="0"/>
    <x v="7"/>
    <n v="302"/>
    <x v="4"/>
    <x v="7"/>
    <x v="1"/>
  </r>
  <r>
    <x v="288"/>
    <x v="6"/>
    <x v="0"/>
    <x v="2"/>
    <x v="2"/>
    <x v="2"/>
    <n v="0"/>
    <x v="3"/>
    <x v="2"/>
    <x v="1"/>
    <x v="3"/>
    <n v="95"/>
    <x v="0"/>
    <x v="8"/>
    <x v="1"/>
  </r>
  <r>
    <x v="289"/>
    <x v="2"/>
    <x v="0"/>
    <x v="0"/>
    <x v="0"/>
    <x v="2"/>
    <n v="0"/>
    <x v="2"/>
    <x v="3"/>
    <x v="0"/>
    <x v="6"/>
    <n v="4834"/>
    <x v="1"/>
    <x v="8"/>
    <x v="1"/>
  </r>
  <r>
    <x v="289"/>
    <x v="0"/>
    <x v="0"/>
    <x v="0"/>
    <x v="0"/>
    <x v="3"/>
    <n v="0"/>
    <x v="0"/>
    <x v="0"/>
    <x v="1"/>
    <x v="1"/>
    <n v="0"/>
    <x v="1"/>
    <x v="8"/>
    <x v="1"/>
  </r>
  <r>
    <x v="290"/>
    <x v="3"/>
    <x v="1"/>
    <x v="3"/>
    <x v="3"/>
    <x v="3"/>
    <n v="0"/>
    <x v="6"/>
    <x v="3"/>
    <x v="1"/>
    <x v="7"/>
    <n v="1433"/>
    <x v="6"/>
    <x v="8"/>
    <x v="1"/>
  </r>
  <r>
    <x v="291"/>
    <x v="5"/>
    <x v="0"/>
    <x v="1"/>
    <x v="1"/>
    <x v="3"/>
    <n v="0"/>
    <x v="8"/>
    <x v="0"/>
    <x v="1"/>
    <x v="5"/>
    <n v="0"/>
    <x v="1"/>
    <x v="8"/>
    <x v="1"/>
  </r>
  <r>
    <x v="292"/>
    <x v="7"/>
    <x v="0"/>
    <x v="1"/>
    <x v="1"/>
    <x v="0"/>
    <n v="0"/>
    <x v="7"/>
    <x v="2"/>
    <x v="0"/>
    <x v="7"/>
    <n v="159"/>
    <x v="2"/>
    <x v="8"/>
    <x v="1"/>
  </r>
  <r>
    <x v="293"/>
    <x v="2"/>
    <x v="0"/>
    <x v="2"/>
    <x v="2"/>
    <x v="7"/>
    <n v="0"/>
    <x v="8"/>
    <x v="0"/>
    <x v="2"/>
    <x v="3"/>
    <n v="0"/>
    <x v="0"/>
    <x v="8"/>
    <x v="1"/>
  </r>
  <r>
    <x v="294"/>
    <x v="3"/>
    <x v="0"/>
    <x v="3"/>
    <x v="3"/>
    <x v="5"/>
    <n v="4"/>
    <x v="2"/>
    <x v="1"/>
    <x v="2"/>
    <x v="4"/>
    <n v="4771"/>
    <x v="1"/>
    <x v="8"/>
    <x v="1"/>
  </r>
  <r>
    <x v="295"/>
    <x v="11"/>
    <x v="0"/>
    <x v="2"/>
    <x v="2"/>
    <x v="8"/>
    <n v="3.5"/>
    <x v="2"/>
    <x v="1"/>
    <x v="1"/>
    <x v="6"/>
    <n v="3378"/>
    <x v="2"/>
    <x v="8"/>
    <x v="1"/>
  </r>
  <r>
    <x v="296"/>
    <x v="9"/>
    <x v="0"/>
    <x v="2"/>
    <x v="2"/>
    <x v="4"/>
    <n v="0"/>
    <x v="2"/>
    <x v="3"/>
    <x v="1"/>
    <x v="6"/>
    <n v="3713"/>
    <x v="4"/>
    <x v="8"/>
    <x v="1"/>
  </r>
  <r>
    <x v="297"/>
    <x v="10"/>
    <x v="0"/>
    <x v="0"/>
    <x v="0"/>
    <x v="3"/>
    <n v="0"/>
    <x v="5"/>
    <x v="0"/>
    <x v="2"/>
    <x v="6"/>
    <n v="0"/>
    <x v="6"/>
    <x v="8"/>
    <x v="1"/>
  </r>
  <r>
    <x v="298"/>
    <x v="10"/>
    <x v="0"/>
    <x v="3"/>
    <x v="3"/>
    <x v="2"/>
    <n v="0"/>
    <x v="6"/>
    <x v="3"/>
    <x v="1"/>
    <x v="6"/>
    <n v="4994"/>
    <x v="1"/>
    <x v="8"/>
    <x v="1"/>
  </r>
  <r>
    <x v="299"/>
    <x v="8"/>
    <x v="1"/>
    <x v="3"/>
    <x v="3"/>
    <x v="2"/>
    <n v="0"/>
    <x v="4"/>
    <x v="2"/>
    <x v="2"/>
    <x v="4"/>
    <n v="238"/>
    <x v="3"/>
    <x v="8"/>
    <x v="1"/>
  </r>
  <r>
    <x v="300"/>
    <x v="3"/>
    <x v="0"/>
    <x v="1"/>
    <x v="1"/>
    <x v="1"/>
    <n v="0"/>
    <x v="2"/>
    <x v="2"/>
    <x v="0"/>
    <x v="4"/>
    <n v="209"/>
    <x v="0"/>
    <x v="8"/>
    <x v="1"/>
  </r>
  <r>
    <x v="301"/>
    <x v="11"/>
    <x v="0"/>
    <x v="0"/>
    <x v="0"/>
    <x v="3"/>
    <n v="0"/>
    <x v="1"/>
    <x v="3"/>
    <x v="0"/>
    <x v="0"/>
    <n v="2120"/>
    <x v="1"/>
    <x v="9"/>
    <x v="1"/>
  </r>
  <r>
    <x v="301"/>
    <x v="0"/>
    <x v="1"/>
    <x v="0"/>
    <x v="0"/>
    <x v="1"/>
    <n v="0"/>
    <x v="7"/>
    <x v="0"/>
    <x v="0"/>
    <x v="0"/>
    <n v="0"/>
    <x v="1"/>
    <x v="9"/>
    <x v="1"/>
  </r>
  <r>
    <x v="302"/>
    <x v="5"/>
    <x v="0"/>
    <x v="0"/>
    <x v="0"/>
    <x v="1"/>
    <n v="1"/>
    <x v="5"/>
    <x v="1"/>
    <x v="1"/>
    <x v="1"/>
    <n v="2245"/>
    <x v="3"/>
    <x v="9"/>
    <x v="1"/>
  </r>
  <r>
    <x v="303"/>
    <x v="9"/>
    <x v="0"/>
    <x v="2"/>
    <x v="2"/>
    <x v="5"/>
    <n v="0"/>
    <x v="4"/>
    <x v="2"/>
    <x v="0"/>
    <x v="4"/>
    <n v="118"/>
    <x v="4"/>
    <x v="9"/>
    <x v="1"/>
  </r>
  <r>
    <x v="304"/>
    <x v="5"/>
    <x v="0"/>
    <x v="2"/>
    <x v="2"/>
    <x v="3"/>
    <n v="0"/>
    <x v="5"/>
    <x v="3"/>
    <x v="0"/>
    <x v="8"/>
    <n v="534"/>
    <x v="0"/>
    <x v="9"/>
    <x v="1"/>
  </r>
  <r>
    <x v="305"/>
    <x v="8"/>
    <x v="0"/>
    <x v="1"/>
    <x v="1"/>
    <x v="4"/>
    <n v="0"/>
    <x v="7"/>
    <x v="0"/>
    <x v="0"/>
    <x v="8"/>
    <n v="0"/>
    <x v="5"/>
    <x v="9"/>
    <x v="1"/>
  </r>
  <r>
    <x v="305"/>
    <x v="0"/>
    <x v="0"/>
    <x v="0"/>
    <x v="0"/>
    <x v="5"/>
    <n v="0"/>
    <x v="6"/>
    <x v="2"/>
    <x v="1"/>
    <x v="8"/>
    <n v="420"/>
    <x v="5"/>
    <x v="9"/>
    <x v="1"/>
  </r>
  <r>
    <x v="306"/>
    <x v="1"/>
    <x v="1"/>
    <x v="3"/>
    <x v="3"/>
    <x v="7"/>
    <n v="4"/>
    <x v="6"/>
    <x v="1"/>
    <x v="0"/>
    <x v="0"/>
    <n v="2622"/>
    <x v="1"/>
    <x v="9"/>
    <x v="1"/>
  </r>
  <r>
    <x v="307"/>
    <x v="11"/>
    <x v="0"/>
    <x v="1"/>
    <x v="1"/>
    <x v="1"/>
    <n v="3.5"/>
    <x v="4"/>
    <x v="1"/>
    <x v="1"/>
    <x v="8"/>
    <n v="1213"/>
    <x v="2"/>
    <x v="9"/>
    <x v="1"/>
  </r>
  <r>
    <x v="308"/>
    <x v="3"/>
    <x v="0"/>
    <x v="1"/>
    <x v="1"/>
    <x v="2"/>
    <n v="0"/>
    <x v="7"/>
    <x v="0"/>
    <x v="0"/>
    <x v="3"/>
    <n v="0"/>
    <x v="4"/>
    <x v="9"/>
    <x v="1"/>
  </r>
  <r>
    <x v="309"/>
    <x v="3"/>
    <x v="0"/>
    <x v="0"/>
    <x v="0"/>
    <x v="6"/>
    <n v="0"/>
    <x v="7"/>
    <x v="2"/>
    <x v="1"/>
    <x v="3"/>
    <n v="65"/>
    <x v="3"/>
    <x v="9"/>
    <x v="1"/>
  </r>
  <r>
    <x v="309"/>
    <x v="3"/>
    <x v="0"/>
    <x v="1"/>
    <x v="1"/>
    <x v="2"/>
    <n v="0"/>
    <x v="7"/>
    <x v="3"/>
    <x v="2"/>
    <x v="6"/>
    <n v="2860"/>
    <x v="3"/>
    <x v="9"/>
    <x v="1"/>
  </r>
  <r>
    <x v="310"/>
    <x v="4"/>
    <x v="0"/>
    <x v="0"/>
    <x v="0"/>
    <x v="4"/>
    <n v="0"/>
    <x v="0"/>
    <x v="2"/>
    <x v="1"/>
    <x v="6"/>
    <n v="129"/>
    <x v="2"/>
    <x v="9"/>
    <x v="1"/>
  </r>
  <r>
    <x v="310"/>
    <x v="5"/>
    <x v="0"/>
    <x v="2"/>
    <x v="2"/>
    <x v="4"/>
    <n v="0"/>
    <x v="6"/>
    <x v="3"/>
    <x v="1"/>
    <x v="7"/>
    <n v="4698"/>
    <x v="2"/>
    <x v="9"/>
    <x v="1"/>
  </r>
  <r>
    <x v="311"/>
    <x v="0"/>
    <x v="0"/>
    <x v="1"/>
    <x v="1"/>
    <x v="6"/>
    <n v="0"/>
    <x v="4"/>
    <x v="0"/>
    <x v="1"/>
    <x v="6"/>
    <n v="0"/>
    <x v="3"/>
    <x v="9"/>
    <x v="1"/>
  </r>
  <r>
    <x v="312"/>
    <x v="11"/>
    <x v="0"/>
    <x v="1"/>
    <x v="1"/>
    <x v="4"/>
    <n v="0"/>
    <x v="8"/>
    <x v="2"/>
    <x v="1"/>
    <x v="3"/>
    <n v="36"/>
    <x v="5"/>
    <x v="9"/>
    <x v="1"/>
  </r>
  <r>
    <x v="313"/>
    <x v="9"/>
    <x v="0"/>
    <x v="3"/>
    <x v="3"/>
    <x v="2"/>
    <n v="0"/>
    <x v="8"/>
    <x v="0"/>
    <x v="1"/>
    <x v="6"/>
    <n v="0"/>
    <x v="2"/>
    <x v="9"/>
    <x v="1"/>
  </r>
  <r>
    <x v="314"/>
    <x v="10"/>
    <x v="0"/>
    <x v="3"/>
    <x v="3"/>
    <x v="2"/>
    <n v="0"/>
    <x v="5"/>
    <x v="0"/>
    <x v="1"/>
    <x v="6"/>
    <n v="0"/>
    <x v="3"/>
    <x v="10"/>
    <x v="1"/>
  </r>
  <r>
    <x v="315"/>
    <x v="4"/>
    <x v="0"/>
    <x v="3"/>
    <x v="3"/>
    <x v="2"/>
    <n v="0"/>
    <x v="4"/>
    <x v="3"/>
    <x v="2"/>
    <x v="6"/>
    <n v="1585"/>
    <x v="2"/>
    <x v="10"/>
    <x v="1"/>
  </r>
  <r>
    <x v="316"/>
    <x v="8"/>
    <x v="0"/>
    <x v="1"/>
    <x v="1"/>
    <x v="8"/>
    <n v="3"/>
    <x v="0"/>
    <x v="1"/>
    <x v="2"/>
    <x v="8"/>
    <n v="2015"/>
    <x v="3"/>
    <x v="10"/>
    <x v="1"/>
  </r>
  <r>
    <x v="317"/>
    <x v="5"/>
    <x v="0"/>
    <x v="3"/>
    <x v="3"/>
    <x v="7"/>
    <n v="4"/>
    <x v="4"/>
    <x v="1"/>
    <x v="1"/>
    <x v="2"/>
    <n v="1793"/>
    <x v="0"/>
    <x v="10"/>
    <x v="1"/>
  </r>
  <r>
    <x v="318"/>
    <x v="9"/>
    <x v="0"/>
    <x v="2"/>
    <x v="2"/>
    <x v="1"/>
    <n v="2.5"/>
    <x v="8"/>
    <x v="1"/>
    <x v="0"/>
    <x v="8"/>
    <n v="807"/>
    <x v="1"/>
    <x v="10"/>
    <x v="1"/>
  </r>
  <r>
    <x v="319"/>
    <x v="8"/>
    <x v="1"/>
    <x v="1"/>
    <x v="1"/>
    <x v="2"/>
    <n v="0.5"/>
    <x v="4"/>
    <x v="1"/>
    <x v="0"/>
    <x v="0"/>
    <n v="920"/>
    <x v="4"/>
    <x v="10"/>
    <x v="1"/>
  </r>
  <r>
    <x v="320"/>
    <x v="7"/>
    <x v="0"/>
    <x v="0"/>
    <x v="0"/>
    <x v="8"/>
    <n v="0"/>
    <x v="5"/>
    <x v="2"/>
    <x v="1"/>
    <x v="5"/>
    <n v="37"/>
    <x v="6"/>
    <x v="10"/>
    <x v="1"/>
  </r>
  <r>
    <x v="320"/>
    <x v="6"/>
    <x v="0"/>
    <x v="3"/>
    <x v="3"/>
    <x v="8"/>
    <n v="0"/>
    <x v="2"/>
    <x v="3"/>
    <x v="2"/>
    <x v="0"/>
    <n v="4791"/>
    <x v="6"/>
    <x v="10"/>
    <x v="1"/>
  </r>
  <r>
    <x v="321"/>
    <x v="8"/>
    <x v="0"/>
    <x v="0"/>
    <x v="0"/>
    <x v="5"/>
    <n v="0"/>
    <x v="0"/>
    <x v="3"/>
    <x v="1"/>
    <x v="8"/>
    <n v="2124"/>
    <x v="3"/>
    <x v="10"/>
    <x v="1"/>
  </r>
  <r>
    <x v="322"/>
    <x v="7"/>
    <x v="1"/>
    <x v="1"/>
    <x v="1"/>
    <x v="6"/>
    <n v="0"/>
    <x v="3"/>
    <x v="0"/>
    <x v="0"/>
    <x v="4"/>
    <n v="0"/>
    <x v="0"/>
    <x v="10"/>
    <x v="1"/>
  </r>
  <r>
    <x v="323"/>
    <x v="5"/>
    <x v="0"/>
    <x v="0"/>
    <x v="0"/>
    <x v="8"/>
    <n v="0"/>
    <x v="1"/>
    <x v="3"/>
    <x v="1"/>
    <x v="1"/>
    <n v="1636"/>
    <x v="4"/>
    <x v="10"/>
    <x v="1"/>
  </r>
  <r>
    <x v="324"/>
    <x v="1"/>
    <x v="0"/>
    <x v="0"/>
    <x v="0"/>
    <x v="1"/>
    <n v="0"/>
    <x v="2"/>
    <x v="3"/>
    <x v="2"/>
    <x v="5"/>
    <n v="4069"/>
    <x v="6"/>
    <x v="10"/>
    <x v="1"/>
  </r>
  <r>
    <x v="325"/>
    <x v="11"/>
    <x v="0"/>
    <x v="1"/>
    <x v="1"/>
    <x v="4"/>
    <n v="0"/>
    <x v="3"/>
    <x v="2"/>
    <x v="0"/>
    <x v="6"/>
    <n v="493"/>
    <x v="3"/>
    <x v="10"/>
    <x v="1"/>
  </r>
  <r>
    <x v="326"/>
    <x v="0"/>
    <x v="0"/>
    <x v="2"/>
    <x v="2"/>
    <x v="3"/>
    <n v="0"/>
    <x v="1"/>
    <x v="3"/>
    <x v="2"/>
    <x v="7"/>
    <n v="1493"/>
    <x v="0"/>
    <x v="10"/>
    <x v="1"/>
  </r>
  <r>
    <x v="327"/>
    <x v="8"/>
    <x v="0"/>
    <x v="2"/>
    <x v="2"/>
    <x v="2"/>
    <n v="0"/>
    <x v="3"/>
    <x v="0"/>
    <x v="2"/>
    <x v="6"/>
    <n v="0"/>
    <x v="1"/>
    <x v="10"/>
    <x v="1"/>
  </r>
  <r>
    <x v="328"/>
    <x v="2"/>
    <x v="1"/>
    <x v="3"/>
    <x v="3"/>
    <x v="6"/>
    <n v="0"/>
    <x v="1"/>
    <x v="2"/>
    <x v="1"/>
    <x v="2"/>
    <n v="449"/>
    <x v="4"/>
    <x v="10"/>
    <x v="1"/>
  </r>
  <r>
    <x v="329"/>
    <x v="0"/>
    <x v="0"/>
    <x v="2"/>
    <x v="2"/>
    <x v="8"/>
    <n v="1.5"/>
    <x v="5"/>
    <x v="1"/>
    <x v="2"/>
    <x v="2"/>
    <n v="4871"/>
    <x v="3"/>
    <x v="10"/>
    <x v="1"/>
  </r>
  <r>
    <x v="330"/>
    <x v="5"/>
    <x v="1"/>
    <x v="0"/>
    <x v="0"/>
    <x v="4"/>
    <n v="0"/>
    <x v="5"/>
    <x v="0"/>
    <x v="1"/>
    <x v="4"/>
    <n v="0"/>
    <x v="1"/>
    <x v="11"/>
    <x v="1"/>
  </r>
  <r>
    <x v="331"/>
    <x v="6"/>
    <x v="0"/>
    <x v="3"/>
    <x v="3"/>
    <x v="6"/>
    <n v="0"/>
    <x v="7"/>
    <x v="0"/>
    <x v="2"/>
    <x v="8"/>
    <n v="0"/>
    <x v="2"/>
    <x v="11"/>
    <x v="1"/>
  </r>
  <r>
    <x v="332"/>
    <x v="9"/>
    <x v="0"/>
    <x v="0"/>
    <x v="0"/>
    <x v="4"/>
    <n v="0"/>
    <x v="4"/>
    <x v="3"/>
    <x v="2"/>
    <x v="4"/>
    <n v="4021"/>
    <x v="6"/>
    <x v="11"/>
    <x v="1"/>
  </r>
  <r>
    <x v="332"/>
    <x v="10"/>
    <x v="0"/>
    <x v="0"/>
    <x v="0"/>
    <x v="6"/>
    <n v="4.5"/>
    <x v="2"/>
    <x v="1"/>
    <x v="2"/>
    <x v="8"/>
    <n v="4399"/>
    <x v="6"/>
    <x v="11"/>
    <x v="1"/>
  </r>
  <r>
    <x v="333"/>
    <x v="8"/>
    <x v="0"/>
    <x v="1"/>
    <x v="1"/>
    <x v="1"/>
    <n v="0"/>
    <x v="6"/>
    <x v="2"/>
    <x v="0"/>
    <x v="0"/>
    <n v="324"/>
    <x v="0"/>
    <x v="11"/>
    <x v="1"/>
  </r>
  <r>
    <x v="334"/>
    <x v="5"/>
    <x v="0"/>
    <x v="1"/>
    <x v="1"/>
    <x v="2"/>
    <n v="0"/>
    <x v="1"/>
    <x v="2"/>
    <x v="1"/>
    <x v="7"/>
    <n v="125"/>
    <x v="1"/>
    <x v="11"/>
    <x v="1"/>
  </r>
  <r>
    <x v="335"/>
    <x v="7"/>
    <x v="0"/>
    <x v="3"/>
    <x v="3"/>
    <x v="4"/>
    <n v="0"/>
    <x v="0"/>
    <x v="3"/>
    <x v="1"/>
    <x v="4"/>
    <n v="2351"/>
    <x v="6"/>
    <x v="11"/>
    <x v="1"/>
  </r>
  <r>
    <x v="336"/>
    <x v="3"/>
    <x v="0"/>
    <x v="0"/>
    <x v="0"/>
    <x v="4"/>
    <n v="0"/>
    <x v="5"/>
    <x v="0"/>
    <x v="1"/>
    <x v="2"/>
    <n v="0"/>
    <x v="0"/>
    <x v="11"/>
    <x v="1"/>
  </r>
  <r>
    <x v="337"/>
    <x v="9"/>
    <x v="0"/>
    <x v="1"/>
    <x v="1"/>
    <x v="7"/>
    <n v="0"/>
    <x v="4"/>
    <x v="3"/>
    <x v="1"/>
    <x v="5"/>
    <n v="2699"/>
    <x v="5"/>
    <x v="11"/>
    <x v="1"/>
  </r>
  <r>
    <x v="338"/>
    <x v="9"/>
    <x v="0"/>
    <x v="1"/>
    <x v="1"/>
    <x v="7"/>
    <n v="0"/>
    <x v="1"/>
    <x v="2"/>
    <x v="2"/>
    <x v="0"/>
    <n v="422"/>
    <x v="3"/>
    <x v="11"/>
    <x v="1"/>
  </r>
  <r>
    <x v="339"/>
    <x v="1"/>
    <x v="0"/>
    <x v="3"/>
    <x v="3"/>
    <x v="2"/>
    <n v="0"/>
    <x v="8"/>
    <x v="0"/>
    <x v="2"/>
    <x v="7"/>
    <n v="0"/>
    <x v="0"/>
    <x v="11"/>
    <x v="1"/>
  </r>
  <r>
    <x v="340"/>
    <x v="0"/>
    <x v="0"/>
    <x v="3"/>
    <x v="3"/>
    <x v="7"/>
    <n v="1"/>
    <x v="5"/>
    <x v="1"/>
    <x v="0"/>
    <x v="5"/>
    <n v="3582"/>
    <x v="4"/>
    <x v="0"/>
    <x v="2"/>
  </r>
  <r>
    <x v="341"/>
    <x v="9"/>
    <x v="0"/>
    <x v="1"/>
    <x v="1"/>
    <x v="6"/>
    <n v="0"/>
    <x v="4"/>
    <x v="0"/>
    <x v="2"/>
    <x v="3"/>
    <n v="0"/>
    <x v="6"/>
    <x v="0"/>
    <x v="2"/>
  </r>
  <r>
    <x v="342"/>
    <x v="8"/>
    <x v="0"/>
    <x v="0"/>
    <x v="0"/>
    <x v="8"/>
    <n v="0"/>
    <x v="0"/>
    <x v="0"/>
    <x v="0"/>
    <x v="0"/>
    <n v="0"/>
    <x v="3"/>
    <x v="0"/>
    <x v="2"/>
  </r>
  <r>
    <x v="342"/>
    <x v="1"/>
    <x v="0"/>
    <x v="0"/>
    <x v="0"/>
    <x v="5"/>
    <n v="1.5"/>
    <x v="0"/>
    <x v="1"/>
    <x v="2"/>
    <x v="1"/>
    <n v="2459"/>
    <x v="3"/>
    <x v="0"/>
    <x v="2"/>
  </r>
  <r>
    <x v="343"/>
    <x v="1"/>
    <x v="0"/>
    <x v="0"/>
    <x v="0"/>
    <x v="2"/>
    <n v="0"/>
    <x v="6"/>
    <x v="2"/>
    <x v="1"/>
    <x v="4"/>
    <n v="60"/>
    <x v="2"/>
    <x v="0"/>
    <x v="2"/>
  </r>
  <r>
    <x v="344"/>
    <x v="7"/>
    <x v="1"/>
    <x v="1"/>
    <x v="1"/>
    <x v="4"/>
    <n v="4"/>
    <x v="1"/>
    <x v="1"/>
    <x v="2"/>
    <x v="3"/>
    <n v="736"/>
    <x v="4"/>
    <x v="0"/>
    <x v="2"/>
  </r>
  <r>
    <x v="345"/>
    <x v="8"/>
    <x v="0"/>
    <x v="3"/>
    <x v="3"/>
    <x v="7"/>
    <n v="0"/>
    <x v="6"/>
    <x v="0"/>
    <x v="1"/>
    <x v="0"/>
    <n v="0"/>
    <x v="0"/>
    <x v="0"/>
    <x v="2"/>
  </r>
  <r>
    <x v="346"/>
    <x v="1"/>
    <x v="0"/>
    <x v="1"/>
    <x v="1"/>
    <x v="0"/>
    <n v="0"/>
    <x v="8"/>
    <x v="0"/>
    <x v="2"/>
    <x v="6"/>
    <n v="0"/>
    <x v="1"/>
    <x v="0"/>
    <x v="2"/>
  </r>
  <r>
    <x v="347"/>
    <x v="5"/>
    <x v="0"/>
    <x v="3"/>
    <x v="3"/>
    <x v="2"/>
    <n v="0"/>
    <x v="1"/>
    <x v="3"/>
    <x v="1"/>
    <x v="3"/>
    <n v="1045"/>
    <x v="2"/>
    <x v="0"/>
    <x v="2"/>
  </r>
  <r>
    <x v="348"/>
    <x v="5"/>
    <x v="0"/>
    <x v="3"/>
    <x v="3"/>
    <x v="8"/>
    <n v="0"/>
    <x v="8"/>
    <x v="2"/>
    <x v="1"/>
    <x v="5"/>
    <n v="83"/>
    <x v="4"/>
    <x v="0"/>
    <x v="2"/>
  </r>
  <r>
    <x v="348"/>
    <x v="4"/>
    <x v="0"/>
    <x v="3"/>
    <x v="3"/>
    <x v="8"/>
    <n v="0"/>
    <x v="7"/>
    <x v="0"/>
    <x v="2"/>
    <x v="4"/>
    <n v="0"/>
    <x v="4"/>
    <x v="0"/>
    <x v="2"/>
  </r>
  <r>
    <x v="349"/>
    <x v="7"/>
    <x v="0"/>
    <x v="1"/>
    <x v="1"/>
    <x v="0"/>
    <n v="1.5"/>
    <x v="1"/>
    <x v="1"/>
    <x v="1"/>
    <x v="3"/>
    <n v="998"/>
    <x v="0"/>
    <x v="0"/>
    <x v="2"/>
  </r>
  <r>
    <x v="349"/>
    <x v="7"/>
    <x v="0"/>
    <x v="0"/>
    <x v="0"/>
    <x v="0"/>
    <n v="1"/>
    <x v="5"/>
    <x v="1"/>
    <x v="1"/>
    <x v="0"/>
    <n v="2170"/>
    <x v="0"/>
    <x v="0"/>
    <x v="2"/>
  </r>
  <r>
    <x v="350"/>
    <x v="0"/>
    <x v="0"/>
    <x v="2"/>
    <x v="2"/>
    <x v="7"/>
    <n v="0"/>
    <x v="0"/>
    <x v="2"/>
    <x v="2"/>
    <x v="2"/>
    <n v="385"/>
    <x v="5"/>
    <x v="0"/>
    <x v="2"/>
  </r>
  <r>
    <x v="351"/>
    <x v="2"/>
    <x v="0"/>
    <x v="2"/>
    <x v="2"/>
    <x v="0"/>
    <n v="0"/>
    <x v="1"/>
    <x v="3"/>
    <x v="0"/>
    <x v="4"/>
    <n v="1277"/>
    <x v="1"/>
    <x v="0"/>
    <x v="2"/>
  </r>
  <r>
    <x v="352"/>
    <x v="9"/>
    <x v="0"/>
    <x v="1"/>
    <x v="1"/>
    <x v="6"/>
    <n v="0"/>
    <x v="2"/>
    <x v="2"/>
    <x v="0"/>
    <x v="4"/>
    <n v="350"/>
    <x v="2"/>
    <x v="0"/>
    <x v="2"/>
  </r>
  <r>
    <x v="353"/>
    <x v="8"/>
    <x v="0"/>
    <x v="0"/>
    <x v="0"/>
    <x v="3"/>
    <n v="0"/>
    <x v="3"/>
    <x v="3"/>
    <x v="2"/>
    <x v="2"/>
    <n v="2321"/>
    <x v="5"/>
    <x v="0"/>
    <x v="2"/>
  </r>
  <r>
    <x v="354"/>
    <x v="3"/>
    <x v="0"/>
    <x v="2"/>
    <x v="2"/>
    <x v="1"/>
    <n v="0"/>
    <x v="5"/>
    <x v="0"/>
    <x v="1"/>
    <x v="7"/>
    <n v="0"/>
    <x v="1"/>
    <x v="0"/>
    <x v="2"/>
  </r>
  <r>
    <x v="354"/>
    <x v="3"/>
    <x v="0"/>
    <x v="2"/>
    <x v="2"/>
    <x v="4"/>
    <n v="2.5"/>
    <x v="5"/>
    <x v="1"/>
    <x v="0"/>
    <x v="8"/>
    <n v="4947"/>
    <x v="1"/>
    <x v="0"/>
    <x v="2"/>
  </r>
  <r>
    <x v="355"/>
    <x v="2"/>
    <x v="1"/>
    <x v="1"/>
    <x v="1"/>
    <x v="7"/>
    <n v="5"/>
    <x v="3"/>
    <x v="1"/>
    <x v="1"/>
    <x v="6"/>
    <n v="1919"/>
    <x v="4"/>
    <x v="0"/>
    <x v="2"/>
  </r>
  <r>
    <x v="356"/>
    <x v="0"/>
    <x v="0"/>
    <x v="1"/>
    <x v="1"/>
    <x v="3"/>
    <n v="0"/>
    <x v="6"/>
    <x v="0"/>
    <x v="0"/>
    <x v="1"/>
    <n v="0"/>
    <x v="0"/>
    <x v="1"/>
    <x v="2"/>
  </r>
  <r>
    <x v="356"/>
    <x v="1"/>
    <x v="0"/>
    <x v="0"/>
    <x v="0"/>
    <x v="3"/>
    <n v="1.5"/>
    <x v="1"/>
    <x v="1"/>
    <x v="2"/>
    <x v="3"/>
    <n v="2381"/>
    <x v="0"/>
    <x v="1"/>
    <x v="2"/>
  </r>
  <r>
    <x v="357"/>
    <x v="0"/>
    <x v="0"/>
    <x v="3"/>
    <x v="3"/>
    <x v="1"/>
    <n v="0"/>
    <x v="2"/>
    <x v="3"/>
    <x v="0"/>
    <x v="3"/>
    <n v="534"/>
    <x v="4"/>
    <x v="1"/>
    <x v="2"/>
  </r>
  <r>
    <x v="358"/>
    <x v="10"/>
    <x v="0"/>
    <x v="2"/>
    <x v="2"/>
    <x v="1"/>
    <n v="0"/>
    <x v="2"/>
    <x v="2"/>
    <x v="1"/>
    <x v="6"/>
    <n v="461"/>
    <x v="6"/>
    <x v="1"/>
    <x v="2"/>
  </r>
  <r>
    <x v="359"/>
    <x v="9"/>
    <x v="0"/>
    <x v="3"/>
    <x v="3"/>
    <x v="5"/>
    <n v="0"/>
    <x v="2"/>
    <x v="0"/>
    <x v="2"/>
    <x v="3"/>
    <n v="0"/>
    <x v="3"/>
    <x v="1"/>
    <x v="2"/>
  </r>
  <r>
    <x v="359"/>
    <x v="7"/>
    <x v="0"/>
    <x v="1"/>
    <x v="1"/>
    <x v="2"/>
    <n v="4"/>
    <x v="2"/>
    <x v="1"/>
    <x v="2"/>
    <x v="1"/>
    <n v="1392"/>
    <x v="3"/>
    <x v="1"/>
    <x v="2"/>
  </r>
  <r>
    <x v="360"/>
    <x v="5"/>
    <x v="0"/>
    <x v="3"/>
    <x v="3"/>
    <x v="2"/>
    <n v="4"/>
    <x v="6"/>
    <x v="1"/>
    <x v="2"/>
    <x v="7"/>
    <n v="540"/>
    <x v="0"/>
    <x v="1"/>
    <x v="2"/>
  </r>
  <r>
    <x v="360"/>
    <x v="1"/>
    <x v="0"/>
    <x v="3"/>
    <x v="3"/>
    <x v="6"/>
    <n v="0"/>
    <x v="8"/>
    <x v="2"/>
    <x v="2"/>
    <x v="3"/>
    <n v="41"/>
    <x v="0"/>
    <x v="1"/>
    <x v="2"/>
  </r>
  <r>
    <x v="361"/>
    <x v="0"/>
    <x v="0"/>
    <x v="0"/>
    <x v="0"/>
    <x v="4"/>
    <n v="0"/>
    <x v="0"/>
    <x v="3"/>
    <x v="0"/>
    <x v="2"/>
    <n v="719"/>
    <x v="5"/>
    <x v="1"/>
    <x v="2"/>
  </r>
  <r>
    <x v="362"/>
    <x v="8"/>
    <x v="0"/>
    <x v="0"/>
    <x v="0"/>
    <x v="1"/>
    <n v="0"/>
    <x v="2"/>
    <x v="0"/>
    <x v="2"/>
    <x v="3"/>
    <n v="0"/>
    <x v="1"/>
    <x v="1"/>
    <x v="2"/>
  </r>
  <r>
    <x v="363"/>
    <x v="0"/>
    <x v="0"/>
    <x v="1"/>
    <x v="1"/>
    <x v="4"/>
    <n v="0"/>
    <x v="6"/>
    <x v="2"/>
    <x v="2"/>
    <x v="1"/>
    <n v="330"/>
    <x v="6"/>
    <x v="1"/>
    <x v="2"/>
  </r>
  <r>
    <x v="363"/>
    <x v="0"/>
    <x v="0"/>
    <x v="3"/>
    <x v="3"/>
    <x v="3"/>
    <n v="4.5"/>
    <x v="7"/>
    <x v="1"/>
    <x v="0"/>
    <x v="0"/>
    <n v="855"/>
    <x v="6"/>
    <x v="1"/>
    <x v="2"/>
  </r>
  <r>
    <x v="364"/>
    <x v="11"/>
    <x v="0"/>
    <x v="1"/>
    <x v="1"/>
    <x v="8"/>
    <n v="3.5"/>
    <x v="0"/>
    <x v="1"/>
    <x v="2"/>
    <x v="0"/>
    <n v="3824"/>
    <x v="3"/>
    <x v="1"/>
    <x v="2"/>
  </r>
  <r>
    <x v="365"/>
    <x v="0"/>
    <x v="0"/>
    <x v="0"/>
    <x v="0"/>
    <x v="1"/>
    <n v="0"/>
    <x v="1"/>
    <x v="3"/>
    <x v="2"/>
    <x v="6"/>
    <n v="3419"/>
    <x v="3"/>
    <x v="1"/>
    <x v="2"/>
  </r>
  <r>
    <x v="366"/>
    <x v="2"/>
    <x v="1"/>
    <x v="3"/>
    <x v="3"/>
    <x v="5"/>
    <n v="4"/>
    <x v="0"/>
    <x v="1"/>
    <x v="0"/>
    <x v="4"/>
    <n v="1594"/>
    <x v="0"/>
    <x v="1"/>
    <x v="2"/>
  </r>
  <r>
    <x v="367"/>
    <x v="6"/>
    <x v="0"/>
    <x v="1"/>
    <x v="1"/>
    <x v="6"/>
    <n v="4.5"/>
    <x v="4"/>
    <x v="1"/>
    <x v="2"/>
    <x v="8"/>
    <n v="585"/>
    <x v="5"/>
    <x v="1"/>
    <x v="2"/>
  </r>
  <r>
    <x v="367"/>
    <x v="7"/>
    <x v="0"/>
    <x v="1"/>
    <x v="1"/>
    <x v="0"/>
    <n v="0"/>
    <x v="6"/>
    <x v="0"/>
    <x v="2"/>
    <x v="2"/>
    <n v="0"/>
    <x v="5"/>
    <x v="1"/>
    <x v="2"/>
  </r>
  <r>
    <x v="368"/>
    <x v="0"/>
    <x v="1"/>
    <x v="0"/>
    <x v="0"/>
    <x v="2"/>
    <n v="0"/>
    <x v="3"/>
    <x v="3"/>
    <x v="2"/>
    <x v="4"/>
    <n v="2793"/>
    <x v="2"/>
    <x v="1"/>
    <x v="2"/>
  </r>
  <r>
    <x v="369"/>
    <x v="0"/>
    <x v="0"/>
    <x v="1"/>
    <x v="1"/>
    <x v="4"/>
    <n v="0"/>
    <x v="8"/>
    <x v="2"/>
    <x v="2"/>
    <x v="6"/>
    <n v="326"/>
    <x v="4"/>
    <x v="1"/>
    <x v="2"/>
  </r>
  <r>
    <x v="370"/>
    <x v="9"/>
    <x v="0"/>
    <x v="1"/>
    <x v="1"/>
    <x v="3"/>
    <n v="0"/>
    <x v="7"/>
    <x v="2"/>
    <x v="2"/>
    <x v="3"/>
    <n v="314"/>
    <x v="6"/>
    <x v="1"/>
    <x v="2"/>
  </r>
  <r>
    <x v="371"/>
    <x v="4"/>
    <x v="0"/>
    <x v="1"/>
    <x v="1"/>
    <x v="1"/>
    <n v="3.5"/>
    <x v="6"/>
    <x v="1"/>
    <x v="0"/>
    <x v="7"/>
    <n v="1769"/>
    <x v="5"/>
    <x v="2"/>
    <x v="2"/>
  </r>
  <r>
    <x v="372"/>
    <x v="8"/>
    <x v="0"/>
    <x v="3"/>
    <x v="3"/>
    <x v="1"/>
    <n v="0"/>
    <x v="8"/>
    <x v="0"/>
    <x v="0"/>
    <x v="3"/>
    <n v="0"/>
    <x v="2"/>
    <x v="2"/>
    <x v="2"/>
  </r>
  <r>
    <x v="372"/>
    <x v="5"/>
    <x v="0"/>
    <x v="2"/>
    <x v="2"/>
    <x v="7"/>
    <n v="4"/>
    <x v="1"/>
    <x v="1"/>
    <x v="0"/>
    <x v="6"/>
    <n v="3498"/>
    <x v="2"/>
    <x v="2"/>
    <x v="2"/>
  </r>
  <r>
    <x v="373"/>
    <x v="3"/>
    <x v="0"/>
    <x v="0"/>
    <x v="0"/>
    <x v="5"/>
    <n v="1.5"/>
    <x v="6"/>
    <x v="1"/>
    <x v="1"/>
    <x v="5"/>
    <n v="2336"/>
    <x v="3"/>
    <x v="2"/>
    <x v="2"/>
  </r>
  <r>
    <x v="374"/>
    <x v="7"/>
    <x v="0"/>
    <x v="3"/>
    <x v="3"/>
    <x v="2"/>
    <n v="0"/>
    <x v="8"/>
    <x v="2"/>
    <x v="2"/>
    <x v="0"/>
    <n v="114"/>
    <x v="5"/>
    <x v="2"/>
    <x v="2"/>
  </r>
  <r>
    <x v="375"/>
    <x v="9"/>
    <x v="0"/>
    <x v="2"/>
    <x v="2"/>
    <x v="2"/>
    <n v="0"/>
    <x v="1"/>
    <x v="2"/>
    <x v="0"/>
    <x v="7"/>
    <n v="174"/>
    <x v="3"/>
    <x v="2"/>
    <x v="2"/>
  </r>
  <r>
    <x v="375"/>
    <x v="9"/>
    <x v="0"/>
    <x v="0"/>
    <x v="0"/>
    <x v="8"/>
    <n v="0"/>
    <x v="4"/>
    <x v="3"/>
    <x v="2"/>
    <x v="7"/>
    <n v="3379"/>
    <x v="3"/>
    <x v="2"/>
    <x v="2"/>
  </r>
  <r>
    <x v="376"/>
    <x v="1"/>
    <x v="0"/>
    <x v="0"/>
    <x v="0"/>
    <x v="8"/>
    <n v="0.5"/>
    <x v="3"/>
    <x v="1"/>
    <x v="0"/>
    <x v="5"/>
    <n v="4145"/>
    <x v="1"/>
    <x v="2"/>
    <x v="2"/>
  </r>
  <r>
    <x v="377"/>
    <x v="2"/>
    <x v="0"/>
    <x v="3"/>
    <x v="3"/>
    <x v="8"/>
    <n v="0"/>
    <x v="6"/>
    <x v="3"/>
    <x v="1"/>
    <x v="6"/>
    <n v="4150"/>
    <x v="2"/>
    <x v="2"/>
    <x v="2"/>
  </r>
  <r>
    <x v="378"/>
    <x v="2"/>
    <x v="0"/>
    <x v="3"/>
    <x v="3"/>
    <x v="6"/>
    <n v="0"/>
    <x v="7"/>
    <x v="2"/>
    <x v="2"/>
    <x v="1"/>
    <n v="259"/>
    <x v="6"/>
    <x v="2"/>
    <x v="2"/>
  </r>
  <r>
    <x v="379"/>
    <x v="9"/>
    <x v="0"/>
    <x v="1"/>
    <x v="1"/>
    <x v="6"/>
    <n v="3.5"/>
    <x v="0"/>
    <x v="1"/>
    <x v="1"/>
    <x v="6"/>
    <n v="3134"/>
    <x v="1"/>
    <x v="3"/>
    <x v="2"/>
  </r>
  <r>
    <x v="379"/>
    <x v="2"/>
    <x v="0"/>
    <x v="2"/>
    <x v="2"/>
    <x v="7"/>
    <n v="0"/>
    <x v="4"/>
    <x v="3"/>
    <x v="2"/>
    <x v="0"/>
    <n v="4130"/>
    <x v="1"/>
    <x v="3"/>
    <x v="2"/>
  </r>
  <r>
    <x v="380"/>
    <x v="3"/>
    <x v="0"/>
    <x v="0"/>
    <x v="0"/>
    <x v="7"/>
    <n v="3.5"/>
    <x v="7"/>
    <x v="1"/>
    <x v="2"/>
    <x v="3"/>
    <n v="1424"/>
    <x v="4"/>
    <x v="3"/>
    <x v="2"/>
  </r>
  <r>
    <x v="381"/>
    <x v="7"/>
    <x v="0"/>
    <x v="2"/>
    <x v="2"/>
    <x v="4"/>
    <n v="2"/>
    <x v="5"/>
    <x v="1"/>
    <x v="1"/>
    <x v="5"/>
    <n v="4908"/>
    <x v="6"/>
    <x v="3"/>
    <x v="2"/>
  </r>
  <r>
    <x v="382"/>
    <x v="7"/>
    <x v="0"/>
    <x v="3"/>
    <x v="3"/>
    <x v="6"/>
    <n v="0"/>
    <x v="7"/>
    <x v="2"/>
    <x v="0"/>
    <x v="7"/>
    <n v="162"/>
    <x v="0"/>
    <x v="3"/>
    <x v="2"/>
  </r>
  <r>
    <x v="383"/>
    <x v="6"/>
    <x v="0"/>
    <x v="1"/>
    <x v="1"/>
    <x v="6"/>
    <n v="0"/>
    <x v="5"/>
    <x v="3"/>
    <x v="1"/>
    <x v="7"/>
    <n v="4149"/>
    <x v="5"/>
    <x v="3"/>
    <x v="2"/>
  </r>
  <r>
    <x v="383"/>
    <x v="3"/>
    <x v="0"/>
    <x v="1"/>
    <x v="1"/>
    <x v="7"/>
    <n v="0"/>
    <x v="5"/>
    <x v="0"/>
    <x v="2"/>
    <x v="4"/>
    <n v="0"/>
    <x v="5"/>
    <x v="3"/>
    <x v="2"/>
  </r>
  <r>
    <x v="384"/>
    <x v="6"/>
    <x v="0"/>
    <x v="2"/>
    <x v="2"/>
    <x v="4"/>
    <n v="0"/>
    <x v="7"/>
    <x v="0"/>
    <x v="0"/>
    <x v="5"/>
    <n v="0"/>
    <x v="1"/>
    <x v="3"/>
    <x v="2"/>
  </r>
  <r>
    <x v="384"/>
    <x v="6"/>
    <x v="0"/>
    <x v="2"/>
    <x v="2"/>
    <x v="8"/>
    <n v="0"/>
    <x v="3"/>
    <x v="3"/>
    <x v="0"/>
    <x v="6"/>
    <n v="1174"/>
    <x v="1"/>
    <x v="3"/>
    <x v="2"/>
  </r>
  <r>
    <x v="385"/>
    <x v="10"/>
    <x v="0"/>
    <x v="0"/>
    <x v="0"/>
    <x v="0"/>
    <n v="1.5"/>
    <x v="4"/>
    <x v="1"/>
    <x v="0"/>
    <x v="2"/>
    <n v="1777"/>
    <x v="3"/>
    <x v="3"/>
    <x v="2"/>
  </r>
  <r>
    <x v="386"/>
    <x v="5"/>
    <x v="0"/>
    <x v="0"/>
    <x v="0"/>
    <x v="3"/>
    <n v="0"/>
    <x v="7"/>
    <x v="2"/>
    <x v="1"/>
    <x v="8"/>
    <n v="59"/>
    <x v="4"/>
    <x v="3"/>
    <x v="2"/>
  </r>
  <r>
    <x v="387"/>
    <x v="6"/>
    <x v="0"/>
    <x v="1"/>
    <x v="1"/>
    <x v="1"/>
    <n v="0"/>
    <x v="2"/>
    <x v="0"/>
    <x v="2"/>
    <x v="5"/>
    <n v="0"/>
    <x v="0"/>
    <x v="3"/>
    <x v="2"/>
  </r>
  <r>
    <x v="388"/>
    <x v="10"/>
    <x v="0"/>
    <x v="0"/>
    <x v="0"/>
    <x v="5"/>
    <n v="0"/>
    <x v="1"/>
    <x v="3"/>
    <x v="0"/>
    <x v="1"/>
    <n v="1848"/>
    <x v="4"/>
    <x v="3"/>
    <x v="2"/>
  </r>
  <r>
    <x v="388"/>
    <x v="2"/>
    <x v="0"/>
    <x v="2"/>
    <x v="2"/>
    <x v="8"/>
    <n v="0"/>
    <x v="0"/>
    <x v="0"/>
    <x v="1"/>
    <x v="6"/>
    <n v="0"/>
    <x v="4"/>
    <x v="3"/>
    <x v="2"/>
  </r>
  <r>
    <x v="389"/>
    <x v="5"/>
    <x v="0"/>
    <x v="0"/>
    <x v="0"/>
    <x v="8"/>
    <n v="0"/>
    <x v="6"/>
    <x v="3"/>
    <x v="1"/>
    <x v="2"/>
    <n v="1696"/>
    <x v="0"/>
    <x v="3"/>
    <x v="2"/>
  </r>
  <r>
    <x v="389"/>
    <x v="1"/>
    <x v="0"/>
    <x v="3"/>
    <x v="3"/>
    <x v="6"/>
    <n v="0"/>
    <x v="6"/>
    <x v="2"/>
    <x v="2"/>
    <x v="3"/>
    <n v="5"/>
    <x v="0"/>
    <x v="3"/>
    <x v="2"/>
  </r>
  <r>
    <x v="390"/>
    <x v="9"/>
    <x v="0"/>
    <x v="3"/>
    <x v="3"/>
    <x v="8"/>
    <n v="0"/>
    <x v="3"/>
    <x v="0"/>
    <x v="2"/>
    <x v="6"/>
    <n v="0"/>
    <x v="1"/>
    <x v="3"/>
    <x v="2"/>
  </r>
  <r>
    <x v="391"/>
    <x v="7"/>
    <x v="1"/>
    <x v="1"/>
    <x v="1"/>
    <x v="1"/>
    <n v="0"/>
    <x v="8"/>
    <x v="3"/>
    <x v="0"/>
    <x v="2"/>
    <n v="2795"/>
    <x v="3"/>
    <x v="4"/>
    <x v="2"/>
  </r>
  <r>
    <x v="392"/>
    <x v="9"/>
    <x v="0"/>
    <x v="2"/>
    <x v="2"/>
    <x v="0"/>
    <n v="0"/>
    <x v="7"/>
    <x v="0"/>
    <x v="1"/>
    <x v="1"/>
    <n v="0"/>
    <x v="1"/>
    <x v="4"/>
    <x v="2"/>
  </r>
  <r>
    <x v="393"/>
    <x v="8"/>
    <x v="0"/>
    <x v="3"/>
    <x v="3"/>
    <x v="1"/>
    <n v="0"/>
    <x v="1"/>
    <x v="0"/>
    <x v="0"/>
    <x v="8"/>
    <n v="0"/>
    <x v="2"/>
    <x v="4"/>
    <x v="2"/>
  </r>
  <r>
    <x v="394"/>
    <x v="2"/>
    <x v="0"/>
    <x v="0"/>
    <x v="0"/>
    <x v="8"/>
    <n v="0"/>
    <x v="7"/>
    <x v="2"/>
    <x v="1"/>
    <x v="6"/>
    <n v="277"/>
    <x v="4"/>
    <x v="4"/>
    <x v="2"/>
  </r>
  <r>
    <x v="395"/>
    <x v="2"/>
    <x v="0"/>
    <x v="3"/>
    <x v="3"/>
    <x v="6"/>
    <n v="0"/>
    <x v="0"/>
    <x v="2"/>
    <x v="0"/>
    <x v="3"/>
    <n v="189"/>
    <x v="0"/>
    <x v="4"/>
    <x v="2"/>
  </r>
  <r>
    <x v="396"/>
    <x v="9"/>
    <x v="0"/>
    <x v="0"/>
    <x v="0"/>
    <x v="3"/>
    <n v="2.5"/>
    <x v="5"/>
    <x v="1"/>
    <x v="2"/>
    <x v="5"/>
    <n v="4563"/>
    <x v="6"/>
    <x v="4"/>
    <x v="2"/>
  </r>
  <r>
    <x v="397"/>
    <x v="9"/>
    <x v="0"/>
    <x v="1"/>
    <x v="1"/>
    <x v="7"/>
    <n v="0"/>
    <x v="7"/>
    <x v="2"/>
    <x v="0"/>
    <x v="2"/>
    <n v="341"/>
    <x v="3"/>
    <x v="4"/>
    <x v="2"/>
  </r>
  <r>
    <x v="398"/>
    <x v="5"/>
    <x v="0"/>
    <x v="3"/>
    <x v="3"/>
    <x v="2"/>
    <n v="0"/>
    <x v="2"/>
    <x v="0"/>
    <x v="1"/>
    <x v="7"/>
    <n v="0"/>
    <x v="5"/>
    <x v="4"/>
    <x v="2"/>
  </r>
  <r>
    <x v="399"/>
    <x v="1"/>
    <x v="0"/>
    <x v="2"/>
    <x v="2"/>
    <x v="0"/>
    <n v="0"/>
    <x v="5"/>
    <x v="3"/>
    <x v="1"/>
    <x v="8"/>
    <n v="1824"/>
    <x v="6"/>
    <x v="4"/>
    <x v="2"/>
  </r>
  <r>
    <x v="400"/>
    <x v="0"/>
    <x v="0"/>
    <x v="1"/>
    <x v="1"/>
    <x v="2"/>
    <n v="0"/>
    <x v="5"/>
    <x v="3"/>
    <x v="2"/>
    <x v="1"/>
    <n v="1643"/>
    <x v="5"/>
    <x v="4"/>
    <x v="2"/>
  </r>
  <r>
    <x v="401"/>
    <x v="2"/>
    <x v="0"/>
    <x v="2"/>
    <x v="2"/>
    <x v="7"/>
    <n v="0"/>
    <x v="2"/>
    <x v="2"/>
    <x v="0"/>
    <x v="2"/>
    <n v="115"/>
    <x v="1"/>
    <x v="4"/>
    <x v="2"/>
  </r>
  <r>
    <x v="402"/>
    <x v="5"/>
    <x v="0"/>
    <x v="2"/>
    <x v="2"/>
    <x v="0"/>
    <n v="1"/>
    <x v="8"/>
    <x v="1"/>
    <x v="2"/>
    <x v="0"/>
    <n v="1449"/>
    <x v="6"/>
    <x v="4"/>
    <x v="2"/>
  </r>
  <r>
    <x v="403"/>
    <x v="5"/>
    <x v="0"/>
    <x v="0"/>
    <x v="0"/>
    <x v="6"/>
    <n v="0"/>
    <x v="4"/>
    <x v="3"/>
    <x v="0"/>
    <x v="0"/>
    <n v="2764"/>
    <x v="3"/>
    <x v="4"/>
    <x v="2"/>
  </r>
  <r>
    <x v="404"/>
    <x v="7"/>
    <x v="0"/>
    <x v="3"/>
    <x v="3"/>
    <x v="4"/>
    <n v="0"/>
    <x v="1"/>
    <x v="0"/>
    <x v="0"/>
    <x v="5"/>
    <n v="0"/>
    <x v="1"/>
    <x v="5"/>
    <x v="2"/>
  </r>
  <r>
    <x v="404"/>
    <x v="11"/>
    <x v="0"/>
    <x v="2"/>
    <x v="2"/>
    <x v="7"/>
    <n v="0"/>
    <x v="4"/>
    <x v="2"/>
    <x v="1"/>
    <x v="5"/>
    <n v="67"/>
    <x v="1"/>
    <x v="5"/>
    <x v="2"/>
  </r>
  <r>
    <x v="404"/>
    <x v="3"/>
    <x v="0"/>
    <x v="3"/>
    <x v="3"/>
    <x v="0"/>
    <n v="0"/>
    <x v="2"/>
    <x v="3"/>
    <x v="0"/>
    <x v="7"/>
    <n v="4639"/>
    <x v="1"/>
    <x v="5"/>
    <x v="2"/>
  </r>
  <r>
    <x v="405"/>
    <x v="7"/>
    <x v="0"/>
    <x v="0"/>
    <x v="0"/>
    <x v="8"/>
    <n v="0"/>
    <x v="0"/>
    <x v="0"/>
    <x v="1"/>
    <x v="4"/>
    <n v="0"/>
    <x v="4"/>
    <x v="5"/>
    <x v="2"/>
  </r>
  <r>
    <x v="406"/>
    <x v="10"/>
    <x v="0"/>
    <x v="0"/>
    <x v="0"/>
    <x v="5"/>
    <n v="0"/>
    <x v="4"/>
    <x v="0"/>
    <x v="1"/>
    <x v="6"/>
    <n v="0"/>
    <x v="3"/>
    <x v="5"/>
    <x v="2"/>
  </r>
  <r>
    <x v="407"/>
    <x v="0"/>
    <x v="1"/>
    <x v="3"/>
    <x v="3"/>
    <x v="8"/>
    <n v="0"/>
    <x v="5"/>
    <x v="3"/>
    <x v="1"/>
    <x v="2"/>
    <n v="2356"/>
    <x v="1"/>
    <x v="5"/>
    <x v="2"/>
  </r>
  <r>
    <x v="408"/>
    <x v="5"/>
    <x v="0"/>
    <x v="3"/>
    <x v="3"/>
    <x v="0"/>
    <n v="0"/>
    <x v="0"/>
    <x v="3"/>
    <x v="1"/>
    <x v="4"/>
    <n v="2184"/>
    <x v="2"/>
    <x v="5"/>
    <x v="2"/>
  </r>
  <r>
    <x v="409"/>
    <x v="9"/>
    <x v="1"/>
    <x v="0"/>
    <x v="0"/>
    <x v="5"/>
    <n v="0"/>
    <x v="4"/>
    <x v="2"/>
    <x v="2"/>
    <x v="2"/>
    <n v="77"/>
    <x v="4"/>
    <x v="5"/>
    <x v="2"/>
  </r>
  <r>
    <x v="410"/>
    <x v="8"/>
    <x v="0"/>
    <x v="0"/>
    <x v="0"/>
    <x v="4"/>
    <n v="0"/>
    <x v="5"/>
    <x v="0"/>
    <x v="0"/>
    <x v="8"/>
    <n v="0"/>
    <x v="6"/>
    <x v="5"/>
    <x v="2"/>
  </r>
  <r>
    <x v="411"/>
    <x v="8"/>
    <x v="0"/>
    <x v="0"/>
    <x v="0"/>
    <x v="2"/>
    <n v="0"/>
    <x v="5"/>
    <x v="0"/>
    <x v="0"/>
    <x v="4"/>
    <n v="0"/>
    <x v="3"/>
    <x v="5"/>
    <x v="2"/>
  </r>
  <r>
    <x v="411"/>
    <x v="11"/>
    <x v="0"/>
    <x v="3"/>
    <x v="3"/>
    <x v="3"/>
    <n v="0"/>
    <x v="5"/>
    <x v="3"/>
    <x v="2"/>
    <x v="2"/>
    <n v="804"/>
    <x v="3"/>
    <x v="5"/>
    <x v="2"/>
  </r>
  <r>
    <x v="411"/>
    <x v="8"/>
    <x v="0"/>
    <x v="2"/>
    <x v="2"/>
    <x v="1"/>
    <n v="0"/>
    <x v="6"/>
    <x v="3"/>
    <x v="0"/>
    <x v="8"/>
    <n v="706"/>
    <x v="3"/>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38DF4-58BF-4A21-B9F9-3A492D798C9E}" name="pt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y">
  <location ref="A37:B45" firstHeaderRow="1" firstDataRow="1" firstDataCol="1"/>
  <pivotFields count="15">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4">
        <item x="10"/>
        <item x="6"/>
        <item x="7"/>
        <item x="2"/>
        <item x="5"/>
        <item x="8"/>
        <item x="9"/>
        <item x="3"/>
        <item x="0"/>
        <item m="1" x="12"/>
        <item x="4"/>
        <item x="1"/>
        <item x="11"/>
        <item t="default"/>
      </items>
    </pivotField>
    <pivotField showAll="0">
      <items count="3">
        <item x="1"/>
        <item x="0"/>
        <item t="default"/>
      </items>
    </pivotField>
    <pivotField showAll="0"/>
    <pivotField showAll="0">
      <items count="5">
        <item x="1"/>
        <item x="0"/>
        <item x="3"/>
        <item x="2"/>
        <item t="default"/>
      </items>
    </pivotField>
    <pivotField dataField="1"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numFmtId="44" showAll="0"/>
    <pivotField axis="axisRow" showAll="0">
      <items count="8">
        <item x="4"/>
        <item x="6"/>
        <item x="3"/>
        <item x="0"/>
        <item x="5"/>
        <item x="1"/>
        <item x="2"/>
        <item t="default"/>
      </items>
    </pivotField>
    <pivotField multipleItemSelectionAllowed="1"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s>
  <rowFields count="1">
    <field x="12"/>
  </rowFields>
  <rowItems count="8">
    <i>
      <x/>
    </i>
    <i>
      <x v="1"/>
    </i>
    <i>
      <x v="2"/>
    </i>
    <i>
      <x v="3"/>
    </i>
    <i>
      <x v="4"/>
    </i>
    <i>
      <x v="5"/>
    </i>
    <i>
      <x v="6"/>
    </i>
    <i t="grand">
      <x/>
    </i>
  </rowItems>
  <colItems count="1">
    <i/>
  </colItems>
  <dataFields count="1">
    <dataField name="Count of Incident_Type"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774C8C-07DC-4B78-AC98-CC9E5C9EE65A}" name="pt0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lot Location">
  <location ref="A123:C133" firstHeaderRow="0" firstDataRow="1" firstDataCol="1" rowPageCount="1" colPageCount="1"/>
  <pivotFields count="15">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4">
        <item x="10"/>
        <item x="6"/>
        <item x="7"/>
        <item x="2"/>
        <item x="5"/>
        <item x="8"/>
        <item x="9"/>
        <item x="3"/>
        <item x="0"/>
        <item m="1" x="12"/>
        <item x="4"/>
        <item x="1"/>
        <item x="11"/>
        <item t="default"/>
      </items>
    </pivotField>
    <pivotField axis="axisPage" showAll="0">
      <items count="3">
        <item x="1"/>
        <item x="0"/>
        <item t="default"/>
      </items>
    </pivotField>
    <pivotField showAll="0"/>
    <pivotField showAll="0">
      <items count="5">
        <item x="1"/>
        <item x="0"/>
        <item x="3"/>
        <item x="2"/>
        <item t="default"/>
      </items>
    </pivotField>
    <pivotField dataField="1" showAll="0">
      <items count="10">
        <item x="0"/>
        <item x="5"/>
        <item x="2"/>
        <item x="7"/>
        <item x="6"/>
        <item x="3"/>
        <item x="4"/>
        <item x="8"/>
        <item x="1"/>
        <item t="default"/>
      </items>
    </pivotField>
    <pivotField showAll="0"/>
    <pivotField axis="axisRow" showAll="0" sortType="descending">
      <items count="10">
        <item x="1"/>
        <item x="4"/>
        <item x="5"/>
        <item x="2"/>
        <item x="8"/>
        <item x="0"/>
        <item x="7"/>
        <item x="3"/>
        <item x="6"/>
        <item t="default"/>
      </items>
      <autoSortScope>
        <pivotArea dataOnly="0" outline="0" fieldPosition="0">
          <references count="1">
            <reference field="4294967294" count="1" selected="0">
              <x v="1"/>
            </reference>
          </references>
        </pivotArea>
      </autoSortScope>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dataField="1" numFmtId="44" showAll="0"/>
    <pivotField showAll="0">
      <items count="8">
        <item x="4"/>
        <item x="6"/>
        <item x="3"/>
        <item x="0"/>
        <item x="5"/>
        <item x="1"/>
        <item x="2"/>
        <item t="default"/>
      </items>
    </pivotField>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s>
  <rowFields count="1">
    <field x="7"/>
  </rowFields>
  <rowItems count="10">
    <i>
      <x v="6"/>
    </i>
    <i>
      <x v="4"/>
    </i>
    <i>
      <x v="2"/>
    </i>
    <i>
      <x v="3"/>
    </i>
    <i>
      <x v="7"/>
    </i>
    <i>
      <x v="8"/>
    </i>
    <i>
      <x v="1"/>
    </i>
    <i>
      <x/>
    </i>
    <i>
      <x v="5"/>
    </i>
    <i t="grand">
      <x/>
    </i>
  </rowItems>
  <colFields count="1">
    <field x="-2"/>
  </colFields>
  <colItems count="2">
    <i>
      <x/>
    </i>
    <i i="1">
      <x v="1"/>
    </i>
  </colItems>
  <pageFields count="1">
    <pageField fld="2" hier="-1"/>
  </pageFields>
  <dataFields count="2">
    <dataField name="Sum of Incident Cost" fld="11" baseField="0" baseItem="0"/>
    <dataField name="Count of Incident_Type" fld="5"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7" count="1" selected="0">
            <x v="8"/>
          </reference>
        </references>
      </pivotArea>
    </chartFormat>
    <chartFormat chart="0" format="2">
      <pivotArea type="data" outline="0" fieldPosition="0">
        <references count="3">
          <reference field="4294967294" count="1" selected="0">
            <x v="0"/>
          </reference>
          <reference field="2" count="1" selected="0">
            <x v="0"/>
          </reference>
          <reference field="7" count="1" selected="0">
            <x v="7"/>
          </reference>
        </references>
      </pivotArea>
    </chartFormat>
    <chartFormat chart="0" format="3">
      <pivotArea type="data" outline="0" fieldPosition="0">
        <references count="3">
          <reference field="4294967294" count="1" selected="0">
            <x v="0"/>
          </reference>
          <reference field="2" count="1" selected="0">
            <x v="0"/>
          </reference>
          <reference field="7" count="1" selected="0">
            <x v="6"/>
          </reference>
        </references>
      </pivotArea>
    </chartFormat>
    <chartFormat chart="0" format="4">
      <pivotArea type="data" outline="0" fieldPosition="0">
        <references count="3">
          <reference field="4294967294" count="1" selected="0">
            <x v="0"/>
          </reference>
          <reference field="2" count="1" selected="0">
            <x v="0"/>
          </reference>
          <reference field="7" count="1" selected="0">
            <x v="5"/>
          </reference>
        </references>
      </pivotArea>
    </chartFormat>
    <chartFormat chart="0" format="5">
      <pivotArea type="data" outline="0" fieldPosition="0">
        <references count="3">
          <reference field="4294967294" count="1" selected="0">
            <x v="0"/>
          </reference>
          <reference field="2" count="1" selected="0">
            <x v="0"/>
          </reference>
          <reference field="7" count="1" selected="0">
            <x v="4"/>
          </reference>
        </references>
      </pivotArea>
    </chartFormat>
    <chartFormat chart="0" format="6">
      <pivotArea type="data" outline="0" fieldPosition="0">
        <references count="3">
          <reference field="4294967294" count="1" selected="0">
            <x v="0"/>
          </reference>
          <reference field="2" count="1" selected="0">
            <x v="0"/>
          </reference>
          <reference field="7" count="1" selected="0">
            <x v="3"/>
          </reference>
        </references>
      </pivotArea>
    </chartFormat>
    <chartFormat chart="0" format="7">
      <pivotArea type="data" outline="0" fieldPosition="0">
        <references count="3">
          <reference field="4294967294" count="1" selected="0">
            <x v="0"/>
          </reference>
          <reference field="2" count="1" selected="0">
            <x v="0"/>
          </reference>
          <reference field="7" count="1" selected="0">
            <x v="2"/>
          </reference>
        </references>
      </pivotArea>
    </chartFormat>
    <chartFormat chart="0" format="8">
      <pivotArea type="data" outline="0" fieldPosition="0">
        <references count="3">
          <reference field="4294967294" count="1" selected="0">
            <x v="0"/>
          </reference>
          <reference field="2" count="1" selected="0">
            <x v="0"/>
          </reference>
          <reference field="7" count="1" selected="0">
            <x v="1"/>
          </reference>
        </references>
      </pivotArea>
    </chartFormat>
    <chartFormat chart="0" format="9">
      <pivotArea type="data" outline="0" fieldPosition="0">
        <references count="3">
          <reference field="4294967294" count="1" selected="0">
            <x v="0"/>
          </reference>
          <reference field="2" count="1" selected="0">
            <x v="0"/>
          </reference>
          <reference field="7" count="1" selected="0">
            <x v="0"/>
          </reference>
        </references>
      </pivotArea>
    </chartFormat>
    <chartFormat chart="1" format="11"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01F508-2D79-4E1C-B072-2D7CC7E2E613}" name="pt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Injury Location">
  <location ref="A171:D185" firstHeaderRow="1" firstDataRow="2" firstDataCol="1"/>
  <pivotFields count="15">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axis="axisRow" dataField="1" showAll="0">
      <items count="14">
        <item x="10"/>
        <item x="6"/>
        <item x="7"/>
        <item x="2"/>
        <item x="5"/>
        <item x="8"/>
        <item x="9"/>
        <item x="3"/>
        <item x="0"/>
        <item m="1" x="12"/>
        <item x="4"/>
        <item x="11"/>
        <item x="1"/>
        <item t="default"/>
      </items>
    </pivotField>
    <pivotField axis="axisCol" showAll="0">
      <items count="3">
        <item x="1"/>
        <item x="0"/>
        <item t="default"/>
      </items>
    </pivotField>
    <pivotField showAll="0"/>
    <pivotField showAll="0">
      <items count="5">
        <item x="1"/>
        <item x="0"/>
        <item x="3"/>
        <item x="2"/>
        <item t="default"/>
      </items>
    </pivotField>
    <pivotField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numFmtId="44" showAll="0"/>
    <pivotField showAll="0">
      <items count="8">
        <item x="4"/>
        <item x="6"/>
        <item x="3"/>
        <item x="0"/>
        <item x="5"/>
        <item x="1"/>
        <item x="2"/>
        <item t="default"/>
      </items>
    </pivotField>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s>
  <rowFields count="1">
    <field x="1"/>
  </rowFields>
  <rowItems count="13">
    <i>
      <x/>
    </i>
    <i>
      <x v="1"/>
    </i>
    <i>
      <x v="2"/>
    </i>
    <i>
      <x v="3"/>
    </i>
    <i>
      <x v="4"/>
    </i>
    <i>
      <x v="5"/>
    </i>
    <i>
      <x v="6"/>
    </i>
    <i>
      <x v="7"/>
    </i>
    <i>
      <x v="8"/>
    </i>
    <i>
      <x v="10"/>
    </i>
    <i>
      <x v="11"/>
    </i>
    <i>
      <x v="12"/>
    </i>
    <i t="grand">
      <x/>
    </i>
  </rowItems>
  <colFields count="1">
    <field x="2"/>
  </colFields>
  <colItems count="3">
    <i>
      <x/>
    </i>
    <i>
      <x v="1"/>
    </i>
    <i t="grand">
      <x/>
    </i>
  </colItems>
  <dataFields count="1">
    <dataField name="Count of Injury_Location" fld="1"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E48002-B10A-4FDD-B7D2-9AC8C4AAFD5B}" name="pt6" cacheId="0"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5" rowHeaderCaption="Injury_location">
  <location ref="A58:B71" firstHeaderRow="1" firstDataRow="1" firstDataCol="1"/>
  <pivotFields count="15">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axis="axisRow" showAll="0" sortType="descending">
      <items count="14">
        <item x="10"/>
        <item x="6"/>
        <item x="7"/>
        <item x="2"/>
        <item x="5"/>
        <item x="8"/>
        <item x="9"/>
        <item x="3"/>
        <item x="0"/>
        <item m="1" x="12"/>
        <item x="4"/>
        <item x="11"/>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5">
        <item x="1"/>
        <item x="0"/>
        <item x="3"/>
        <item x="2"/>
        <item t="default"/>
      </items>
    </pivotField>
    <pivotField dataField="1"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numFmtId="44" showAll="0"/>
    <pivotField showAll="0">
      <items count="8">
        <item x="4"/>
        <item x="6"/>
        <item x="3"/>
        <item x="0"/>
        <item x="5"/>
        <item x="1"/>
        <item x="2"/>
        <item t="default"/>
      </items>
    </pivotField>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s>
  <rowFields count="1">
    <field x="1"/>
  </rowFields>
  <rowItems count="13">
    <i>
      <x v="2"/>
    </i>
    <i>
      <x v="6"/>
    </i>
    <i>
      <x v="4"/>
    </i>
    <i>
      <x v="7"/>
    </i>
    <i>
      <x v="8"/>
    </i>
    <i>
      <x v="1"/>
    </i>
    <i>
      <x v="12"/>
    </i>
    <i>
      <x v="3"/>
    </i>
    <i>
      <x v="11"/>
    </i>
    <i>
      <x/>
    </i>
    <i>
      <x v="5"/>
    </i>
    <i>
      <x v="10"/>
    </i>
    <i t="grand">
      <x/>
    </i>
  </rowItems>
  <colItems count="1">
    <i/>
  </colItems>
  <dataFields count="1">
    <dataField name="Count of Incident_Type" fld="5"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6"/>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7"/>
          </reference>
        </references>
      </pivotArea>
    </chartFormat>
    <chartFormat chart="0" format="4" series="1">
      <pivotArea type="data" outline="0" fieldPosition="0">
        <references count="2">
          <reference field="4294967294" count="1" selected="0">
            <x v="0"/>
          </reference>
          <reference field="1" count="1" selected="0">
            <x v="8"/>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9"/>
          </reference>
        </references>
      </pivotArea>
    </chartFormat>
    <chartFormat chart="0" format="7" series="1">
      <pivotArea type="data" outline="0" fieldPosition="0">
        <references count="2">
          <reference field="4294967294" count="1" selected="0">
            <x v="0"/>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11"/>
          </reference>
        </references>
      </pivotArea>
    </chartFormat>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10"/>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D76344-AA1C-410B-A452-D26B618AD37F}" name="pt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
  <location ref="A18:C31" firstHeaderRow="0" firstDataRow="1" firstDataCol="1"/>
  <pivotFields count="15">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4">
        <item x="10"/>
        <item x="6"/>
        <item x="7"/>
        <item x="2"/>
        <item x="5"/>
        <item x="8"/>
        <item x="9"/>
        <item x="3"/>
        <item x="0"/>
        <item m="1" x="12"/>
        <item x="4"/>
        <item x="1"/>
        <item x="11"/>
        <item t="default"/>
      </items>
    </pivotField>
    <pivotField showAll="0">
      <items count="3">
        <item x="1"/>
        <item x="0"/>
        <item t="default"/>
      </items>
    </pivotField>
    <pivotField showAll="0"/>
    <pivotField showAll="0">
      <items count="5">
        <item x="1"/>
        <item x="0"/>
        <item x="3"/>
        <item x="2"/>
        <item t="default"/>
      </items>
    </pivotField>
    <pivotField dataField="1" showAll="0">
      <items count="10">
        <item x="0"/>
        <item x="5"/>
        <item x="2"/>
        <item x="7"/>
        <item x="6"/>
        <item x="3"/>
        <item x="4"/>
        <item x="8"/>
        <item x="1"/>
        <item t="default"/>
      </items>
    </pivotField>
    <pivotField dataField="1"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numFmtId="44" showAll="0"/>
    <pivotField showAll="0">
      <items count="8">
        <item x="4"/>
        <item x="6"/>
        <item x="3"/>
        <item x="0"/>
        <item x="5"/>
        <item x="1"/>
        <item x="2"/>
        <item t="default"/>
      </items>
    </pivotField>
    <pivotField axis="axisRow" showAll="0" sortType="ascending">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s>
  <rowFields count="1">
    <field x="13"/>
  </rowFields>
  <rowItems count="13">
    <i>
      <x v="12"/>
    </i>
    <i>
      <x v="13"/>
    </i>
    <i>
      <x v="14"/>
    </i>
    <i>
      <x v="15"/>
    </i>
    <i>
      <x v="16"/>
    </i>
    <i>
      <x v="17"/>
    </i>
    <i>
      <x v="18"/>
    </i>
    <i>
      <x v="19"/>
    </i>
    <i>
      <x v="20"/>
    </i>
    <i>
      <x v="21"/>
    </i>
    <i>
      <x v="22"/>
    </i>
    <i>
      <x v="23"/>
    </i>
    <i t="grand">
      <x/>
    </i>
  </rowItems>
  <colFields count="1">
    <field x="-2"/>
  </colFields>
  <colItems count="2">
    <i>
      <x/>
    </i>
    <i i="1">
      <x v="1"/>
    </i>
  </colItems>
  <dataFields count="2">
    <dataField name="Count of Incident_Type" fld="5" subtotal="count" baseField="0" baseItem="0"/>
    <dataField name="Sum of Days_Lost"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940537-1121-48A9-B62D-D0701ED90B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9:B223" firstHeaderRow="1" firstDataRow="1" firstDataCol="1"/>
  <pivotFields count="15">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4">
        <item x="10"/>
        <item x="6"/>
        <item x="7"/>
        <item x="2"/>
        <item x="5"/>
        <item x="8"/>
        <item x="9"/>
        <item x="3"/>
        <item x="0"/>
        <item m="1" x="12"/>
        <item x="4"/>
        <item x="1"/>
        <item x="11"/>
        <item t="default"/>
      </items>
    </pivotField>
    <pivotField showAll="0">
      <items count="3">
        <item x="1"/>
        <item x="0"/>
        <item t="default"/>
      </items>
    </pivotField>
    <pivotField showAll="0"/>
    <pivotField showAll="0">
      <items count="5">
        <item x="1"/>
        <item x="0"/>
        <item x="3"/>
        <item x="2"/>
        <item t="default"/>
      </items>
    </pivotField>
    <pivotField dataField="1"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axis="axisRow" showAll="0">
      <items count="4">
        <item x="0"/>
        <item x="1"/>
        <item x="2"/>
        <item t="default"/>
      </items>
    </pivotField>
    <pivotField showAll="0">
      <items count="10">
        <item x="2"/>
        <item x="1"/>
        <item x="7"/>
        <item x="5"/>
        <item x="8"/>
        <item x="0"/>
        <item x="4"/>
        <item x="3"/>
        <item x="6"/>
        <item t="default"/>
      </items>
    </pivotField>
    <pivotField numFmtId="44" showAll="0"/>
    <pivotField showAll="0">
      <items count="8">
        <item x="4"/>
        <item x="6"/>
        <item x="3"/>
        <item x="0"/>
        <item x="5"/>
        <item x="1"/>
        <item x="2"/>
        <item t="default"/>
      </items>
    </pivotField>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s>
  <rowFields count="1">
    <field x="9"/>
  </rowFields>
  <rowItems count="4">
    <i>
      <x/>
    </i>
    <i>
      <x v="1"/>
    </i>
    <i>
      <x v="2"/>
    </i>
    <i t="grand">
      <x/>
    </i>
  </rowItems>
  <colItems count="1">
    <i/>
  </colItems>
  <dataFields count="1">
    <dataField name="Count of Incident_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429737-C660-4E7A-AE90-3650CBB9B514}" name="pt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location ref="A4:B7" firstHeaderRow="1" firstDataRow="1" firstDataCol="1"/>
  <pivotFields count="15">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4">
        <item x="10"/>
        <item x="6"/>
        <item x="7"/>
        <item x="2"/>
        <item x="5"/>
        <item x="8"/>
        <item x="9"/>
        <item x="3"/>
        <item x="0"/>
        <item m="1" x="12"/>
        <item x="4"/>
        <item x="1"/>
        <item x="11"/>
        <item t="default"/>
      </items>
    </pivotField>
    <pivotField axis="axisRow" showAll="0">
      <items count="3">
        <item x="1"/>
        <item x="0"/>
        <item t="default"/>
      </items>
    </pivotField>
    <pivotField showAll="0"/>
    <pivotField showAll="0">
      <items count="5">
        <item x="1"/>
        <item x="0"/>
        <item x="3"/>
        <item x="2"/>
        <item t="default"/>
      </items>
    </pivotField>
    <pivotField dataField="1"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numFmtId="44" showAll="0"/>
    <pivotField showAll="0">
      <items count="8">
        <item x="4"/>
        <item x="6"/>
        <item x="3"/>
        <item x="0"/>
        <item x="5"/>
        <item x="1"/>
        <item x="2"/>
        <item t="default"/>
      </items>
    </pivotField>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s>
  <rowFields count="1">
    <field x="2"/>
  </rowFields>
  <rowItems count="3">
    <i>
      <x/>
    </i>
    <i>
      <x v="1"/>
    </i>
    <i t="grand">
      <x/>
    </i>
  </rowItems>
  <colItems count="1">
    <i/>
  </colItems>
  <dataFields count="1">
    <dataField name="Count of Incident_Type" fld="5" subtotal="count" baseField="0" baseItem="0"/>
  </dataField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76CC0B-CF3B-4C65-94CB-EF94BCEBBCAF}" name="pt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Age_group">
  <location ref="A103:B114" firstHeaderRow="1" firstDataRow="1" firstDataCol="1"/>
  <pivotFields count="15">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4">
        <item x="10"/>
        <item x="6"/>
        <item x="7"/>
        <item x="2"/>
        <item x="5"/>
        <item x="8"/>
        <item x="9"/>
        <item x="3"/>
        <item x="0"/>
        <item m="1" x="12"/>
        <item x="4"/>
        <item x="1"/>
        <item x="11"/>
        <item t="default"/>
      </items>
    </pivotField>
    <pivotField axis="axisRow" showAll="0">
      <items count="3">
        <item x="1"/>
        <item x="0"/>
        <item t="default"/>
      </items>
    </pivotField>
    <pivotField showAll="0"/>
    <pivotField axis="axisRow" showAll="0">
      <items count="5">
        <item x="1"/>
        <item x="0"/>
        <item x="3"/>
        <item x="2"/>
        <item t="default"/>
      </items>
    </pivotField>
    <pivotField dataField="1"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numFmtId="44" showAll="0"/>
    <pivotField showAll="0">
      <items count="8">
        <item x="4"/>
        <item x="6"/>
        <item x="3"/>
        <item x="0"/>
        <item x="5"/>
        <item x="1"/>
        <item x="2"/>
        <item t="default"/>
      </items>
    </pivotField>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s>
  <rowFields count="2">
    <field x="2"/>
    <field x="4"/>
  </rowFields>
  <rowItems count="11">
    <i>
      <x/>
    </i>
    <i r="1">
      <x/>
    </i>
    <i r="1">
      <x v="1"/>
    </i>
    <i r="1">
      <x v="2"/>
    </i>
    <i r="1">
      <x v="3"/>
    </i>
    <i>
      <x v="1"/>
    </i>
    <i r="1">
      <x/>
    </i>
    <i r="1">
      <x v="1"/>
    </i>
    <i r="1">
      <x v="2"/>
    </i>
    <i r="1">
      <x v="3"/>
    </i>
    <i t="grand">
      <x/>
    </i>
  </rowItems>
  <colItems count="1">
    <i/>
  </colItems>
  <dataFields count="1">
    <dataField name="Count of Incident_Type" fld="5"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4" count="1" selected="0">
            <x v="3"/>
          </reference>
        </references>
      </pivotArea>
    </chartFormat>
    <chartFormat chart="0" format="2">
      <pivotArea type="data" outline="0" fieldPosition="0">
        <references count="3">
          <reference field="4294967294" count="1" selected="0">
            <x v="0"/>
          </reference>
          <reference field="2" count="1" selected="0">
            <x v="0"/>
          </reference>
          <reference field="4" count="1" selected="0">
            <x v="2"/>
          </reference>
        </references>
      </pivotArea>
    </chartFormat>
    <chartFormat chart="0" format="3">
      <pivotArea type="data" outline="0" fieldPosition="0">
        <references count="3">
          <reference field="4294967294" count="1" selected="0">
            <x v="0"/>
          </reference>
          <reference field="2" count="1" selected="0">
            <x v="0"/>
          </reference>
          <reference field="4" count="1" selected="0">
            <x v="1"/>
          </reference>
        </references>
      </pivotArea>
    </chartFormat>
    <chartFormat chart="0" format="4">
      <pivotArea type="data" outline="0" fieldPosition="0">
        <references count="3">
          <reference field="4294967294" count="1" selected="0">
            <x v="0"/>
          </reference>
          <reference field="2" count="1" selected="0">
            <x v="0"/>
          </reference>
          <reference field="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3">
          <reference field="4294967294" count="1" selected="0">
            <x v="0"/>
          </reference>
          <reference field="2" count="1" selected="0">
            <x v="0"/>
          </reference>
          <reference field="4" count="1" selected="0">
            <x v="0"/>
          </reference>
        </references>
      </pivotArea>
    </chartFormat>
    <chartFormat chart="2" format="12">
      <pivotArea type="data" outline="0" fieldPosition="0">
        <references count="3">
          <reference field="4294967294" count="1" selected="0">
            <x v="0"/>
          </reference>
          <reference field="2" count="1" selected="0">
            <x v="0"/>
          </reference>
          <reference field="4" count="1" selected="0">
            <x v="1"/>
          </reference>
        </references>
      </pivotArea>
    </chartFormat>
    <chartFormat chart="2" format="13">
      <pivotArea type="data" outline="0" fieldPosition="0">
        <references count="3">
          <reference field="4294967294" count="1" selected="0">
            <x v="0"/>
          </reference>
          <reference field="2" count="1" selected="0">
            <x v="0"/>
          </reference>
          <reference field="4" count="1" selected="0">
            <x v="2"/>
          </reference>
        </references>
      </pivotArea>
    </chartFormat>
    <chartFormat chart="2" format="14">
      <pivotArea type="data" outline="0" fieldPosition="0">
        <references count="3">
          <reference field="4294967294" count="1" selected="0">
            <x v="0"/>
          </reference>
          <reference field="2" count="1" selected="0">
            <x v="0"/>
          </reference>
          <reference field="4" count="1" selected="0">
            <x v="3"/>
          </reference>
        </references>
      </pivotArea>
    </chartFormat>
    <chartFormat chart="2" format="15">
      <pivotArea type="data" outline="0" fieldPosition="0">
        <references count="3">
          <reference field="4294967294" count="1" selected="0">
            <x v="0"/>
          </reference>
          <reference field="2" count="1" selected="0">
            <x v="1"/>
          </reference>
          <reference field="4" count="1" selected="0">
            <x v="0"/>
          </reference>
        </references>
      </pivotArea>
    </chartFormat>
    <chartFormat chart="2" format="16">
      <pivotArea type="data" outline="0" fieldPosition="0">
        <references count="3">
          <reference field="4294967294" count="1" selected="0">
            <x v="0"/>
          </reference>
          <reference field="2" count="1" selected="0">
            <x v="1"/>
          </reference>
          <reference field="4" count="1" selected="0">
            <x v="1"/>
          </reference>
        </references>
      </pivotArea>
    </chartFormat>
    <chartFormat chart="0" format="5">
      <pivotArea type="data" outline="0" fieldPosition="0">
        <references count="3">
          <reference field="4294967294" count="1" selected="0">
            <x v="0"/>
          </reference>
          <reference field="2" count="1" selected="0">
            <x v="1"/>
          </reference>
          <reference field="4" count="1" selected="0">
            <x v="0"/>
          </reference>
        </references>
      </pivotArea>
    </chartFormat>
    <chartFormat chart="0" format="6">
      <pivotArea type="data" outline="0" fieldPosition="0">
        <references count="3">
          <reference field="4294967294" count="1" selected="0">
            <x v="0"/>
          </reference>
          <reference field="2"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8D200D-19A3-41AE-8D2E-031BF7D218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8:F89" firstHeaderRow="1" firstDataRow="2" firstDataCol="1"/>
  <pivotFields count="15">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4">
        <item x="10"/>
        <item x="6"/>
        <item x="7"/>
        <item x="2"/>
        <item x="5"/>
        <item x="8"/>
        <item x="9"/>
        <item x="3"/>
        <item x="0"/>
        <item m="1" x="12"/>
        <item x="4"/>
        <item x="1"/>
        <item x="11"/>
        <item t="default"/>
      </items>
    </pivotField>
    <pivotField showAll="0">
      <items count="3">
        <item x="1"/>
        <item x="0"/>
        <item t="default"/>
      </items>
    </pivotField>
    <pivotField showAll="0"/>
    <pivotField axis="axisCol" showAll="0">
      <items count="5">
        <item x="1"/>
        <item x="0"/>
        <item x="3"/>
        <item x="2"/>
        <item t="default"/>
      </items>
    </pivotField>
    <pivotField axis="axisRow" dataField="1"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numFmtId="44" showAll="0"/>
    <pivotField showAll="0">
      <items count="8">
        <item x="4"/>
        <item x="6"/>
        <item x="3"/>
        <item x="0"/>
        <item x="5"/>
        <item x="1"/>
        <item x="2"/>
        <item t="default"/>
      </items>
    </pivotField>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s>
  <rowFields count="1">
    <field x="5"/>
  </rowFields>
  <rowItems count="10">
    <i>
      <x/>
    </i>
    <i>
      <x v="1"/>
    </i>
    <i>
      <x v="2"/>
    </i>
    <i>
      <x v="3"/>
    </i>
    <i>
      <x v="4"/>
    </i>
    <i>
      <x v="5"/>
    </i>
    <i>
      <x v="6"/>
    </i>
    <i>
      <x v="7"/>
    </i>
    <i>
      <x v="8"/>
    </i>
    <i t="grand">
      <x/>
    </i>
  </rowItems>
  <colFields count="1">
    <field x="4"/>
  </colFields>
  <colItems count="5">
    <i>
      <x/>
    </i>
    <i>
      <x v="1"/>
    </i>
    <i>
      <x v="2"/>
    </i>
    <i>
      <x v="3"/>
    </i>
    <i t="grand">
      <x/>
    </i>
  </colItems>
  <dataFields count="1">
    <dataField name="Count of Incident_Type" fld="5" subtotal="count" baseField="0" baseItem="0"/>
  </dataFields>
  <chartFormats count="1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0"/>
          </reference>
        </references>
      </pivotArea>
    </chartFormat>
    <chartFormat chart="1" format="5" series="1">
      <pivotArea type="data" outline="0" fieldPosition="0">
        <references count="2">
          <reference field="4294967294" count="1" selected="0">
            <x v="0"/>
          </reference>
          <reference field="4" count="1" selected="0">
            <x v="1"/>
          </reference>
        </references>
      </pivotArea>
    </chartFormat>
    <chartFormat chart="1" format="6" series="1">
      <pivotArea type="data" outline="0" fieldPosition="0">
        <references count="2">
          <reference field="4294967294" count="1" selected="0">
            <x v="0"/>
          </reference>
          <reference field="4" count="1" selected="0">
            <x v="2"/>
          </reference>
        </references>
      </pivotArea>
    </chartFormat>
    <chartFormat chart="1" format="7" series="1">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06FBC9-0AC1-4550-A577-01134FA5DAA9}" name="pt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lot Location">
  <location ref="A153:B163" firstHeaderRow="1" firstDataRow="1" firstDataCol="1"/>
  <pivotFields count="15">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4">
        <item x="10"/>
        <item x="6"/>
        <item x="7"/>
        <item x="2"/>
        <item x="5"/>
        <item x="8"/>
        <item x="9"/>
        <item x="3"/>
        <item x="0"/>
        <item m="1" x="12"/>
        <item x="4"/>
        <item x="1"/>
        <item x="11"/>
        <item t="default"/>
      </items>
    </pivotField>
    <pivotField showAll="0">
      <items count="3">
        <item x="1"/>
        <item x="0"/>
        <item t="default"/>
      </items>
    </pivotField>
    <pivotField showAll="0"/>
    <pivotField showAll="0">
      <items count="5">
        <item x="1"/>
        <item x="0"/>
        <item x="3"/>
        <item x="2"/>
        <item t="default"/>
      </items>
    </pivotField>
    <pivotField showAll="0">
      <items count="10">
        <item x="0"/>
        <item x="5"/>
        <item x="2"/>
        <item x="7"/>
        <item x="6"/>
        <item x="3"/>
        <item x="4"/>
        <item x="8"/>
        <item x="1"/>
        <item t="default"/>
      </items>
    </pivotField>
    <pivotField dataField="1" showAll="0"/>
    <pivotField axis="axisRow" showAll="0" sortType="ascending">
      <items count="10">
        <item x="1"/>
        <item x="4"/>
        <item x="5"/>
        <item x="2"/>
        <item x="8"/>
        <item x="0"/>
        <item x="7"/>
        <item x="3"/>
        <item x="6"/>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numFmtId="44" showAll="0"/>
    <pivotField showAll="0">
      <items count="8">
        <item x="4"/>
        <item x="6"/>
        <item x="3"/>
        <item x="0"/>
        <item x="5"/>
        <item x="1"/>
        <item x="2"/>
        <item t="default"/>
      </items>
    </pivotField>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s>
  <rowFields count="1">
    <field x="7"/>
  </rowFields>
  <rowItems count="10">
    <i>
      <x v="4"/>
    </i>
    <i>
      <x/>
    </i>
    <i>
      <x v="1"/>
    </i>
    <i>
      <x v="3"/>
    </i>
    <i>
      <x v="6"/>
    </i>
    <i>
      <x v="2"/>
    </i>
    <i>
      <x v="7"/>
    </i>
    <i>
      <x v="5"/>
    </i>
    <i>
      <x v="8"/>
    </i>
    <i t="grand">
      <x/>
    </i>
  </rowItems>
  <colItems count="1">
    <i/>
  </colItems>
  <dataFields count="1">
    <dataField name="Sum of Days_Lost" fld="6"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6021953-A99A-44A4-A837-0250F3226EF3}" sourceName="Date">
  <pivotTables>
    <pivotTable tabId="3" name="pt10"/>
    <pivotTable tabId="3" name="pt11"/>
    <pivotTable tabId="3" name="pt3"/>
    <pivotTable tabId="3" name="pt4"/>
    <pivotTable tabId="3" name="pt5"/>
    <pivotTable tabId="3" name="pt6"/>
    <pivotTable tabId="3" name="pt8"/>
    <pivotTable tabId="3" name="pt08"/>
    <pivotTable tabId="3" name="PivotTable1"/>
    <pivotTable tabId="3" name="PivotTable2"/>
  </pivotTables>
  <data>
    <tabular pivotCacheId="1701304765">
      <items count="41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Day" xr10:uid="{945A4293-DB8F-4E25-A425-096F20980119}" sourceName="Week_Day">
  <pivotTables>
    <pivotTable tabId="3" name="pt3"/>
    <pivotTable tabId="3" name="pt11"/>
    <pivotTable tabId="3" name="PivotTable1"/>
    <pivotTable tabId="3" name="PivotTable2"/>
    <pivotTable tabId="3" name="pt08"/>
    <pivotTable tabId="3" name="pt10"/>
    <pivotTable tabId="3" name="pt4"/>
    <pivotTable tabId="3" name="pt5"/>
    <pivotTable tabId="3" name="pt6"/>
    <pivotTable tabId="3" name="pt8"/>
  </pivotTables>
  <data>
    <tabular pivotCacheId="1701304765">
      <items count="7">
        <i x="4" s="1"/>
        <i x="6" s="1"/>
        <i x="3" s="1"/>
        <i x="0" s="1"/>
        <i x="5" s="1"/>
        <i x="1"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74CE234-6D94-4985-87F5-2B6B7A1D462F}" sourceName="Month">
  <pivotTables>
    <pivotTable tabId="3" name="pt10"/>
    <pivotTable tabId="3" name="pt11"/>
    <pivotTable tabId="3" name="pt3"/>
    <pivotTable tabId="3" name="pt4"/>
    <pivotTable tabId="3" name="pt5"/>
    <pivotTable tabId="3" name="pt6"/>
    <pivotTable tabId="3" name="pt8"/>
    <pivotTable tabId="3" name="pt08"/>
    <pivotTable tabId="3" name="PivotTable1"/>
    <pivotTable tabId="3" name="PivotTable2"/>
  </pivotTables>
  <data>
    <tabular pivotCacheId="1701304765">
      <items count="24">
        <i x="0" s="1"/>
        <i x="1" s="1"/>
        <i x="2" s="1"/>
        <i x="3" s="1"/>
        <i x="4" s="1"/>
        <i x="5" s="1"/>
        <i x="6" s="1"/>
        <i x="7" s="1"/>
        <i x="8" s="1"/>
        <i x="9" s="1"/>
        <i x="10" s="1"/>
        <i x="11" s="1"/>
        <i x="16" s="1" nd="1"/>
        <i x="13" s="1" nd="1"/>
        <i x="17" s="1" nd="1"/>
        <i x="22" s="1" nd="1"/>
        <i x="12" s="1" nd="1"/>
        <i x="14" s="1" nd="1"/>
        <i x="15" s="1" nd="1"/>
        <i x="18" s="1" nd="1"/>
        <i x="19" s="1" nd="1"/>
        <i x="20" s="1" nd="1"/>
        <i x="21" s="1" nd="1"/>
        <i x="23"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12FD06D-04BE-452B-B6EA-776FC4FD3D4D}" sourceName="Year">
  <pivotTables>
    <pivotTable tabId="3" name="pt3"/>
    <pivotTable tabId="3" name="pt11"/>
    <pivotTable tabId="3" name="PivotTable1"/>
    <pivotTable tabId="3" name="PivotTable2"/>
    <pivotTable tabId="3" name="pt08"/>
    <pivotTable tabId="3" name="pt10"/>
    <pivotTable tabId="3" name="pt4"/>
    <pivotTable tabId="3" name="pt5"/>
    <pivotTable tabId="3" name="pt6"/>
    <pivotTable tabId="3" name="pt8"/>
  </pivotTables>
  <data>
    <tabular pivotCacheId="170130476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jury_Location" xr10:uid="{D1DF7D17-D22A-434E-B907-B75C86BA7E6E}" sourceName="Injury_Location">
  <pivotTables>
    <pivotTable tabId="3" name="pt08"/>
    <pivotTable tabId="3" name="pt10"/>
    <pivotTable tabId="3" name="pt11"/>
    <pivotTable tabId="3" name="pt3"/>
    <pivotTable tabId="3" name="pt4"/>
    <pivotTable tabId="3" name="pt5"/>
    <pivotTable tabId="3" name="pt6"/>
    <pivotTable tabId="3" name="pt8"/>
    <pivotTable tabId="3" name="PivotTable1"/>
    <pivotTable tabId="3" name="PivotTable2"/>
  </pivotTables>
  <data>
    <tabular pivotCacheId="1701304765">
      <items count="13">
        <i x="10" s="1"/>
        <i x="6" s="1"/>
        <i x="7" s="1"/>
        <i x="2" s="1"/>
        <i x="5" s="1"/>
        <i x="8" s="1"/>
        <i x="9" s="1"/>
        <i x="3" s="1"/>
        <i x="0" s="1"/>
        <i x="4" s="1"/>
        <i x="1" s="1"/>
        <i x="11" s="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A00DF9-5029-42F7-A83B-C41DF398C857}" sourceName="Gender">
  <pivotTables>
    <pivotTable tabId="3" name="pt08"/>
    <pivotTable tabId="3" name="pt10"/>
    <pivotTable tabId="3" name="pt11"/>
    <pivotTable tabId="3" name="pt3"/>
    <pivotTable tabId="3" name="pt4"/>
    <pivotTable tabId="3" name="pt5"/>
    <pivotTable tabId="3" name="pt6"/>
    <pivotTable tabId="3" name="pt8"/>
    <pivotTable tabId="3" name="PivotTable1"/>
    <pivotTable tabId="3" name="PivotTable2"/>
  </pivotTables>
  <data>
    <tabular pivotCacheId="170130476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4D598E88-C899-45E7-BCC0-830249F4448C}" sourceName="Age_Range">
  <pivotTables>
    <pivotTable tabId="3" name="pt3"/>
    <pivotTable tabId="3" name="pt11"/>
    <pivotTable tabId="3" name="PivotTable1"/>
    <pivotTable tabId="3" name="PivotTable2"/>
    <pivotTable tabId="3" name="pt08"/>
    <pivotTable tabId="3" name="pt10"/>
    <pivotTable tabId="3" name="pt4"/>
    <pivotTable tabId="3" name="pt5"/>
    <pivotTable tabId="3" name="pt6"/>
    <pivotTable tabId="3" name="pt8"/>
  </pivotTables>
  <data>
    <tabular pivotCacheId="1701304765">
      <items count="4">
        <i x="1"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 xr10:uid="{A55C86E4-56C9-412C-8EB5-40D7A4CF38EA}" sourceName="Incident_Type">
  <pivotTables>
    <pivotTable tabId="3" name="pt3"/>
    <pivotTable tabId="3" name="pt11"/>
    <pivotTable tabId="3" name="PivotTable1"/>
    <pivotTable tabId="3" name="PivotTable2"/>
    <pivotTable tabId="3" name="pt08"/>
    <pivotTable tabId="3" name="pt10"/>
    <pivotTable tabId="3" name="pt4"/>
    <pivotTable tabId="3" name="pt5"/>
    <pivotTable tabId="3" name="pt6"/>
    <pivotTable tabId="3" name="pt8"/>
  </pivotTables>
  <data>
    <tabular pivotCacheId="1701304765">
      <items count="9">
        <i x="0" s="1"/>
        <i x="5" s="1"/>
        <i x="2" s="1"/>
        <i x="7" s="1"/>
        <i x="6" s="1"/>
        <i x="3" s="1"/>
        <i x="4" s="1"/>
        <i x="8"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 xr10:uid="{26628E75-BC88-4DD0-817A-197757FB05F4}" sourceName="Plant">
  <pivotTables>
    <pivotTable tabId="3" name="pt3"/>
    <pivotTable tabId="3" name="pt11"/>
    <pivotTable tabId="3" name="PivotTable1"/>
    <pivotTable tabId="3" name="pt08"/>
    <pivotTable tabId="3" name="pt10"/>
    <pivotTable tabId="3" name="pt4"/>
    <pivotTable tabId="3" name="pt5"/>
    <pivotTable tabId="3" name="pt6"/>
    <pivotTable tabId="3" name="pt8"/>
    <pivotTable tabId="3" name="PivotTable2"/>
  </pivotTables>
  <data>
    <tabular pivotCacheId="1701304765">
      <items count="9">
        <i x="1" s="1"/>
        <i x="4" s="1"/>
        <i x="5" s="1"/>
        <i x="2" s="1"/>
        <i x="8" s="1"/>
        <i x="0" s="1"/>
        <i x="7" s="1"/>
        <i x="3"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_Type" xr10:uid="{AF12F479-0396-4FCE-9528-8BCFDE76F90B}" sourceName="Report_Type">
  <pivotTables>
    <pivotTable tabId="3" name="pt3"/>
    <pivotTable tabId="3" name="pt11"/>
    <pivotTable tabId="3" name="PivotTable1"/>
    <pivotTable tabId="3" name="PivotTable2"/>
    <pivotTable tabId="3" name="pt08"/>
    <pivotTable tabId="3" name="pt10"/>
    <pivotTable tabId="3" name="pt4"/>
    <pivotTable tabId="3" name="pt5"/>
    <pivotTable tabId="3" name="pt6"/>
    <pivotTable tabId="3" name="pt8"/>
  </pivotTables>
  <data>
    <tabular pivotCacheId="1701304765">
      <items count="4">
        <i x="2" s="1"/>
        <i x="1" s="1"/>
        <i x="3"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F91F826F-5BF0-4538-9592-D205400C6DCA}" sourceName="Shift">
  <pivotTables>
    <pivotTable tabId="3" name="pt3"/>
    <pivotTable tabId="3" name="pt11"/>
    <pivotTable tabId="3" name="PivotTable1"/>
    <pivotTable tabId="3" name="PivotTable2"/>
    <pivotTable tabId="3" name="pt08"/>
    <pivotTable tabId="3" name="pt10"/>
    <pivotTable tabId="3" name="pt4"/>
    <pivotTable tabId="3" name="pt5"/>
    <pivotTable tabId="3" name="pt6"/>
    <pivotTable tabId="3" name="pt8"/>
  </pivotTables>
  <data>
    <tabular pivotCacheId="1701304765">
      <items count="3">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0D9C9E6-CA90-4515-B082-2EBAD563B4C3}" sourceName="Department">
  <pivotTables>
    <pivotTable tabId="3" name="pt3"/>
    <pivotTable tabId="3" name="pt11"/>
    <pivotTable tabId="3" name="PivotTable1"/>
    <pivotTable tabId="3" name="PivotTable2"/>
    <pivotTable tabId="3" name="pt08"/>
    <pivotTable tabId="3" name="pt10"/>
    <pivotTable tabId="3" name="pt4"/>
    <pivotTable tabId="3" name="pt5"/>
    <pivotTable tabId="3" name="pt6"/>
    <pivotTable tabId="3" name="pt8"/>
  </pivotTables>
  <data>
    <tabular pivotCacheId="1701304765">
      <items count="9">
        <i x="2" s="1"/>
        <i x="1" s="1"/>
        <i x="7" s="1"/>
        <i x="5" s="1"/>
        <i x="8" s="1"/>
        <i x="0" s="1"/>
        <i x="4"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9F690FA-F3F9-4BC6-AA20-F0FB640A0756}" cache="Slicer_Date" caption="Date" startItem="3" rowHeight="241300"/>
  <slicer name="Injury_Location" xr10:uid="{66D4694C-503D-4947-ACCE-76F8A26EA6E4}" cache="Slicer_Injury_Location" caption="Injury_Location" rowHeight="241300"/>
  <slicer name="Gender" xr10:uid="{CD4B6E97-793E-4E0F-8EE0-A43884FBA48B}" cache="Slicer_Gender" caption="Gender" rowHeight="241300"/>
  <slicer name="Age_Range" xr10:uid="{AFBF7D70-C79D-4F12-81BD-B3C6369ED587}" cache="Slicer_Age_Range" caption="Age_Range" rowHeight="241300"/>
  <slicer name="Incident_Type" xr10:uid="{29768B1C-68A5-4AD9-9D95-A1789FB323EF}" cache="Slicer_Incident_Type" caption="Incident_Type" startItem="1" rowHeight="241300"/>
  <slicer name="Plant" xr10:uid="{B85C70F9-3142-4F8A-808D-BED2FA2EDDFF}" cache="Slicer_Plant" caption="Plant" rowHeight="241300"/>
  <slicer name="Report_Type" xr10:uid="{7F0099E4-8441-4668-8B0B-CDA72B3CD510}" cache="Slicer_Report_Type" caption="Report_Type" rowHeight="241300"/>
  <slicer name="Shift" xr10:uid="{35203047-0D12-4069-910C-D35BD9E1E6F5}" cache="Slicer_Shift" caption="Shift" rowHeight="241300"/>
  <slicer name="Department" xr10:uid="{25BBF719-5260-49F6-A342-A854630C2470}" cache="Slicer_Department" caption="Department" rowHeight="241300"/>
  <slicer name="Week_Day" xr10:uid="{8297160B-5322-41B0-9301-BF2B3A01B36F}" cache="Slicer_Week_Day" caption="Week_Day" rowHeight="241300"/>
  <slicer name="Month" xr10:uid="{59CD1141-A8A9-494A-BB10-677C1AF1AB30}" cache="Slicer_Month" caption="Month" startItem="7" rowHeight="241300"/>
  <slicer name="Year" xr10:uid="{FE720DFD-4CB0-402A-8304-9F2D0F47E092}"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71338D-D1C3-41BF-B1A9-3C1B7C37EDF2}" name="SafetyData" displayName="SafetyData" ref="A1:N515" totalsRowShown="0" headerRowDxfId="37" dataDxfId="36">
  <autoFilter ref="A1:N515" xr:uid="{7271338D-D1C3-41BF-B1A9-3C1B7C37EDF2}"/>
  <sortState xmlns:xlrd2="http://schemas.microsoft.com/office/spreadsheetml/2017/richdata2" ref="A2:N611">
    <sortCondition ref="A424"/>
  </sortState>
  <tableColumns count="14">
    <tableColumn id="1" xr3:uid="{A55FF2C8-39F2-4683-A9A9-9E868BB2B88B}" name="Date" dataDxfId="35"/>
    <tableColumn id="5" xr3:uid="{EC4E21C4-F4F7-4481-A4C2-A6E44C9AC5DC}" name="Injury Location" dataDxfId="34"/>
    <tableColumn id="6" xr3:uid="{83E2070A-BB62-46AF-A3EB-354E19859C24}" name="Gender" dataDxfId="33"/>
    <tableColumn id="7" xr3:uid="{C103CB01-E005-46AA-964E-391E984880CD}" name="Age Group" dataDxfId="32"/>
    <tableColumn id="8" xr3:uid="{6C00FD68-72DD-4837-8CDD-44B518B314E3}" name="Incident Type" dataDxfId="31"/>
    <tableColumn id="9" xr3:uid="{C92059C1-046E-4724-B646-37248AECF924}" name="Days Lost" dataDxfId="30"/>
    <tableColumn id="10" xr3:uid="{91B945EF-3911-47BE-89E5-BB300F15C330}" name="Plant" dataDxfId="29"/>
    <tableColumn id="11" xr3:uid="{BC4CFB70-9485-4F78-932C-7A2FA02E0770}" name="Report Type" dataDxfId="28"/>
    <tableColumn id="12" xr3:uid="{846B22A7-13A1-4E07-9F8D-F7EF3897D8D0}" name="Shift" dataDxfId="27"/>
    <tableColumn id="13" xr3:uid="{5D423BFB-1A8B-488C-A17B-107DD309D41A}" name="Department" dataDxfId="26"/>
    <tableColumn id="14" xr3:uid="{081E1D3C-9601-4862-B78E-A31F5D35559E}" name="Incident Cost" dataDxfId="25"/>
    <tableColumn id="2" xr3:uid="{8ED67395-7654-4E92-8F07-B8E76F02B99E}" name="WkDay" dataDxfId="24">
      <calculatedColumnFormula>TEXT(SafetyData[[#This Row],[Date]],"ddd")</calculatedColumnFormula>
    </tableColumn>
    <tableColumn id="3" xr3:uid="{A99B9660-84B8-4CAE-AC2E-4079C070443A}" name="Month" dataDxfId="23">
      <calculatedColumnFormula>MONTH(SafetyData[[#This Row],[Date]])</calculatedColumnFormula>
    </tableColumn>
    <tableColumn id="4" xr3:uid="{69BE723C-916B-4A7C-9951-0F225C103821}" name="Year" dataDxfId="22">
      <calculatedColumnFormula>YEAR(SafetyData[[#This Row],[Date]])</calculatedColumnFormula>
    </tableColumn>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E473DA-4ACA-4D28-A0A2-059D1B521808}" name="Safety_Data" displayName="Safety_Data" ref="A1:O515" totalsRowShown="0" headerRowDxfId="21" dataDxfId="19" headerRowBorderDxfId="20" tableBorderDxfId="18" totalsRowBorderDxfId="17">
  <autoFilter ref="A1:O515" xr:uid="{6FE473DA-4ACA-4D28-A0A2-059D1B521808}">
    <filterColumn colId="14">
      <filters>
        <filter val="2022"/>
      </filters>
    </filterColumn>
  </autoFilter>
  <sortState xmlns:xlrd2="http://schemas.microsoft.com/office/spreadsheetml/2017/richdata2" ref="A2:O611">
    <sortCondition ref="A424"/>
  </sortState>
  <tableColumns count="15">
    <tableColumn id="1" xr3:uid="{CC801A06-13C5-4178-AD1C-48EDAC6A941C}" name="Date" dataDxfId="16"/>
    <tableColumn id="5" xr3:uid="{F326FE17-3C75-4BAC-BEF3-CE69AAFB31A7}" name="Injury_Location" dataDxfId="15"/>
    <tableColumn id="6" xr3:uid="{195942F9-DFC7-4731-A771-2EA78B507895}" name="Gender" dataDxfId="14"/>
    <tableColumn id="7" xr3:uid="{1CF73CDF-E849-4F17-8F8B-DD23982BAFDD}" name="Age_Group" dataDxfId="13"/>
    <tableColumn id="15" xr3:uid="{05896DAB-E9EC-4D0A-91F3-43BAC8FA1B39}" name="Age_Range" dataDxfId="12">
      <calculatedColumnFormula>IF(Safety_Data[[#This Row],[Age_Group]]="18-24","Youth",IF(Safety_Data[[#This Row],[Age_Group]]="35-49","Adult",IF(Safety_Data[[#This Row],[Age_Group]]="25-34","Middle_age","Old")))</calculatedColumnFormula>
    </tableColumn>
    <tableColumn id="8" xr3:uid="{A9B1AE4F-FF00-4842-9307-179B8FC02EF2}" name="Incident_Type" dataDxfId="11"/>
    <tableColumn id="9" xr3:uid="{631A82A4-C69A-4DDE-A5A6-A506F9B3A521}" name="Days_Lost" dataDxfId="10"/>
    <tableColumn id="10" xr3:uid="{5E0A0923-2570-4A78-9528-A4C4453A8AD6}" name="Plant" dataDxfId="9"/>
    <tableColumn id="11" xr3:uid="{EB4BEF1E-6DD0-421F-8968-2FF9E2675402}" name="Report_Type" dataDxfId="8"/>
    <tableColumn id="12" xr3:uid="{B486B510-BE45-4D11-8ABE-FF0BA8DFFD19}" name="Shift" dataDxfId="7"/>
    <tableColumn id="13" xr3:uid="{39C62E16-DB69-43BA-BB00-E38411EFF325}" name="Department" dataDxfId="6"/>
    <tableColumn id="14" xr3:uid="{4EEFF42E-21D4-486D-949B-7CF00380D5B3}" name="Incident Cost" dataDxfId="5" dataCellStyle="Currency"/>
    <tableColumn id="2" xr3:uid="{53AB76B1-A254-4844-9543-AAEF3B060A1A}" name="Week_Day" dataDxfId="4">
      <calculatedColumnFormula>TEXT(Safety_Data[[#This Row],[Date]],"ddd")</calculatedColumnFormula>
    </tableColumn>
    <tableColumn id="16" xr3:uid="{42465330-1642-4541-B10B-ED9805CC5C33}" name="Month" dataDxfId="3"/>
    <tableColumn id="4" xr3:uid="{8B8648F8-446A-4356-B0F5-2F92168F226C}" name="Year" dataDxfId="2">
      <calculatedColumnFormula>YEAR(Safety_Data[[#This Row],[Date]])</calculatedColumnFormula>
    </tableColumn>
  </tableColumns>
  <tableStyleInfo name="TableStyleLight1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BE3DC-91E9-4D8B-9C30-C6D566E206FA}">
  <dimension ref="A1:N515"/>
  <sheetViews>
    <sheetView workbookViewId="0">
      <selection sqref="A1:N515"/>
    </sheetView>
  </sheetViews>
  <sheetFormatPr defaultRowHeight="14.5" x14ac:dyDescent="0.35"/>
  <cols>
    <col min="2" max="2" width="9" customWidth="1"/>
    <col min="4" max="4" width="8.81640625" customWidth="1"/>
    <col min="5" max="5" width="19.7265625" customWidth="1"/>
    <col min="6" max="6" width="16.26953125" customWidth="1"/>
    <col min="7" max="7" width="20.453125" customWidth="1"/>
    <col min="8" max="8" width="16.90625" customWidth="1"/>
    <col min="9" max="9" width="13.7265625" bestFit="1" customWidth="1"/>
  </cols>
  <sheetData>
    <row r="1" spans="1:14" ht="31" x14ac:dyDescent="0.35">
      <c r="A1" s="6" t="s">
        <v>4</v>
      </c>
      <c r="B1" s="6" t="s">
        <v>5</v>
      </c>
      <c r="C1" s="6" t="s">
        <v>0</v>
      </c>
      <c r="D1" s="6" t="s">
        <v>6</v>
      </c>
      <c r="E1" s="6" t="s">
        <v>7</v>
      </c>
      <c r="F1" s="6" t="s">
        <v>8</v>
      </c>
      <c r="G1" s="6" t="s">
        <v>9</v>
      </c>
      <c r="H1" s="6" t="s">
        <v>10</v>
      </c>
      <c r="I1" s="6" t="s">
        <v>11</v>
      </c>
      <c r="J1" s="6" t="s">
        <v>12</v>
      </c>
      <c r="K1" s="6" t="s">
        <v>13</v>
      </c>
      <c r="L1" s="6" t="s">
        <v>14</v>
      </c>
      <c r="M1" s="6" t="s">
        <v>15</v>
      </c>
      <c r="N1" s="6" t="s">
        <v>16</v>
      </c>
    </row>
    <row r="2" spans="1:14" ht="15.5" x14ac:dyDescent="0.35">
      <c r="A2" s="7">
        <v>43831</v>
      </c>
      <c r="B2" s="8" t="s">
        <v>17</v>
      </c>
      <c r="C2" s="8" t="s">
        <v>1</v>
      </c>
      <c r="D2" s="8" t="s">
        <v>18</v>
      </c>
      <c r="E2" s="8" t="s">
        <v>19</v>
      </c>
      <c r="F2" s="8">
        <v>0</v>
      </c>
      <c r="G2" s="8" t="s">
        <v>20</v>
      </c>
      <c r="H2" s="8" t="s">
        <v>21</v>
      </c>
      <c r="I2" s="8" t="s">
        <v>22</v>
      </c>
      <c r="J2" s="8" t="s">
        <v>23</v>
      </c>
      <c r="K2" s="9">
        <v>0</v>
      </c>
      <c r="L2" s="10" t="str">
        <f>TEXT(SafetyData[[#This Row],[Date]],"ddd")</f>
        <v>Wed</v>
      </c>
      <c r="M2" s="10">
        <f>MONTH(SafetyData[[#This Row],[Date]])</f>
        <v>1</v>
      </c>
      <c r="N2" s="10">
        <f>YEAR(SafetyData[[#This Row],[Date]])</f>
        <v>2020</v>
      </c>
    </row>
    <row r="3" spans="1:14" ht="15.5" x14ac:dyDescent="0.35">
      <c r="A3" s="7">
        <v>43833</v>
      </c>
      <c r="B3" s="8" t="s">
        <v>24</v>
      </c>
      <c r="C3" s="8" t="s">
        <v>1</v>
      </c>
      <c r="D3" s="8" t="s">
        <v>25</v>
      </c>
      <c r="E3" s="8" t="s">
        <v>26</v>
      </c>
      <c r="F3" s="8">
        <v>0.5</v>
      </c>
      <c r="G3" s="8" t="s">
        <v>27</v>
      </c>
      <c r="H3" s="8" t="s">
        <v>28</v>
      </c>
      <c r="I3" s="8" t="s">
        <v>29</v>
      </c>
      <c r="J3" s="8" t="s">
        <v>30</v>
      </c>
      <c r="K3" s="9">
        <v>3367</v>
      </c>
      <c r="L3" s="10" t="str">
        <f>TEXT(SafetyData[[#This Row],[Date]],"ddd")</f>
        <v>Fri</v>
      </c>
      <c r="M3" s="10">
        <f>MONTH(SafetyData[[#This Row],[Date]])</f>
        <v>1</v>
      </c>
      <c r="N3" s="10">
        <f>YEAR(SafetyData[[#This Row],[Date]])</f>
        <v>2020</v>
      </c>
    </row>
    <row r="4" spans="1:14" ht="15.5" x14ac:dyDescent="0.35">
      <c r="A4" s="7">
        <v>43833</v>
      </c>
      <c r="B4" s="8" t="s">
        <v>31</v>
      </c>
      <c r="C4" s="8" t="s">
        <v>1</v>
      </c>
      <c r="D4" s="8" t="s">
        <v>32</v>
      </c>
      <c r="E4" s="8" t="s">
        <v>33</v>
      </c>
      <c r="F4" s="8">
        <v>0</v>
      </c>
      <c r="G4" s="8" t="s">
        <v>34</v>
      </c>
      <c r="H4" s="8" t="s">
        <v>21</v>
      </c>
      <c r="I4" s="8" t="s">
        <v>29</v>
      </c>
      <c r="J4" s="8" t="s">
        <v>35</v>
      </c>
      <c r="K4" s="9">
        <v>0</v>
      </c>
      <c r="L4" s="10" t="str">
        <f>TEXT(SafetyData[[#This Row],[Date]],"ddd")</f>
        <v>Fri</v>
      </c>
      <c r="M4" s="10">
        <f>MONTH(SafetyData[[#This Row],[Date]])</f>
        <v>1</v>
      </c>
      <c r="N4" s="10">
        <f>YEAR(SafetyData[[#This Row],[Date]])</f>
        <v>2020</v>
      </c>
    </row>
    <row r="5" spans="1:14" ht="15.5" x14ac:dyDescent="0.35">
      <c r="A5" s="7">
        <v>43834</v>
      </c>
      <c r="B5" s="8" t="s">
        <v>36</v>
      </c>
      <c r="C5" s="8" t="s">
        <v>2</v>
      </c>
      <c r="D5" s="8" t="s">
        <v>37</v>
      </c>
      <c r="E5" s="8" t="s">
        <v>38</v>
      </c>
      <c r="F5" s="8">
        <v>0</v>
      </c>
      <c r="G5" s="8" t="s">
        <v>20</v>
      </c>
      <c r="H5" s="8" t="s">
        <v>21</v>
      </c>
      <c r="I5" s="8" t="s">
        <v>29</v>
      </c>
      <c r="J5" s="8" t="s">
        <v>23</v>
      </c>
      <c r="K5" s="9">
        <v>0</v>
      </c>
      <c r="L5" s="10" t="str">
        <f>TEXT(SafetyData[[#This Row],[Date]],"ddd")</f>
        <v>Sat</v>
      </c>
      <c r="M5" s="10">
        <f>MONTH(SafetyData[[#This Row],[Date]])</f>
        <v>1</v>
      </c>
      <c r="N5" s="10">
        <f>YEAR(SafetyData[[#This Row],[Date]])</f>
        <v>2020</v>
      </c>
    </row>
    <row r="6" spans="1:14" ht="15.5" x14ac:dyDescent="0.35">
      <c r="A6" s="7">
        <v>43837</v>
      </c>
      <c r="B6" s="8" t="s">
        <v>36</v>
      </c>
      <c r="C6" s="8" t="s">
        <v>1</v>
      </c>
      <c r="D6" s="8" t="s">
        <v>18</v>
      </c>
      <c r="E6" s="8" t="s">
        <v>39</v>
      </c>
      <c r="F6" s="8">
        <v>0</v>
      </c>
      <c r="G6" s="8" t="s">
        <v>40</v>
      </c>
      <c r="H6" s="8" t="s">
        <v>21</v>
      </c>
      <c r="I6" s="8" t="s">
        <v>29</v>
      </c>
      <c r="J6" s="8" t="s">
        <v>23</v>
      </c>
      <c r="K6" s="9">
        <v>0</v>
      </c>
      <c r="L6" s="10" t="str">
        <f>TEXT(SafetyData[[#This Row],[Date]],"ddd")</f>
        <v>Tue</v>
      </c>
      <c r="M6" s="10">
        <f>MONTH(SafetyData[[#This Row],[Date]])</f>
        <v>1</v>
      </c>
      <c r="N6" s="10">
        <f>YEAR(SafetyData[[#This Row],[Date]])</f>
        <v>2020</v>
      </c>
    </row>
    <row r="7" spans="1:14" ht="15.5" x14ac:dyDescent="0.35">
      <c r="A7" s="7">
        <v>43841</v>
      </c>
      <c r="B7" s="8" t="s">
        <v>24</v>
      </c>
      <c r="C7" s="8" t="s">
        <v>2</v>
      </c>
      <c r="D7" s="8" t="s">
        <v>37</v>
      </c>
      <c r="E7" s="8" t="s">
        <v>41</v>
      </c>
      <c r="F7" s="8">
        <v>0</v>
      </c>
      <c r="G7" s="8" t="s">
        <v>34</v>
      </c>
      <c r="H7" s="8" t="s">
        <v>42</v>
      </c>
      <c r="I7" s="8" t="s">
        <v>22</v>
      </c>
      <c r="J7" s="8" t="s">
        <v>43</v>
      </c>
      <c r="K7" s="9">
        <v>132</v>
      </c>
      <c r="L7" s="10" t="str">
        <f>TEXT(SafetyData[[#This Row],[Date]],"ddd")</f>
        <v>Sat</v>
      </c>
      <c r="M7" s="10">
        <f>MONTH(SafetyData[[#This Row],[Date]])</f>
        <v>1</v>
      </c>
      <c r="N7" s="10">
        <f>YEAR(SafetyData[[#This Row],[Date]])</f>
        <v>2020</v>
      </c>
    </row>
    <row r="8" spans="1:14" ht="15.5" x14ac:dyDescent="0.35">
      <c r="A8" s="7">
        <v>43841</v>
      </c>
      <c r="B8" s="8" t="s">
        <v>44</v>
      </c>
      <c r="C8" s="8" t="s">
        <v>1</v>
      </c>
      <c r="D8" s="8" t="s">
        <v>18</v>
      </c>
      <c r="E8" s="8" t="s">
        <v>41</v>
      </c>
      <c r="F8" s="8">
        <v>3.5</v>
      </c>
      <c r="G8" s="8" t="s">
        <v>20</v>
      </c>
      <c r="H8" s="8" t="s">
        <v>28</v>
      </c>
      <c r="I8" s="8" t="s">
        <v>29</v>
      </c>
      <c r="J8" s="8" t="s">
        <v>45</v>
      </c>
      <c r="K8" s="9">
        <v>4872</v>
      </c>
      <c r="L8" s="10" t="str">
        <f>TEXT(SafetyData[[#This Row],[Date]],"ddd")</f>
        <v>Sat</v>
      </c>
      <c r="M8" s="10">
        <f>MONTH(SafetyData[[#This Row],[Date]])</f>
        <v>1</v>
      </c>
      <c r="N8" s="10">
        <f>YEAR(SafetyData[[#This Row],[Date]])</f>
        <v>2020</v>
      </c>
    </row>
    <row r="9" spans="1:14" ht="15.5" x14ac:dyDescent="0.35">
      <c r="A9" s="7">
        <v>43842</v>
      </c>
      <c r="B9" s="8" t="s">
        <v>46</v>
      </c>
      <c r="C9" s="8" t="s">
        <v>1</v>
      </c>
      <c r="D9" s="8" t="s">
        <v>25</v>
      </c>
      <c r="E9" s="8" t="s">
        <v>19</v>
      </c>
      <c r="F9" s="8">
        <v>1.5</v>
      </c>
      <c r="G9" s="8" t="s">
        <v>47</v>
      </c>
      <c r="H9" s="8" t="s">
        <v>28</v>
      </c>
      <c r="I9" s="8" t="s">
        <v>48</v>
      </c>
      <c r="J9" s="8" t="s">
        <v>35</v>
      </c>
      <c r="K9" s="9">
        <v>1248</v>
      </c>
      <c r="L9" s="10" t="str">
        <f>TEXT(SafetyData[[#This Row],[Date]],"ddd")</f>
        <v>Sun</v>
      </c>
      <c r="M9" s="10">
        <f>MONTH(SafetyData[[#This Row],[Date]])</f>
        <v>1</v>
      </c>
      <c r="N9" s="10">
        <f>YEAR(SafetyData[[#This Row],[Date]])</f>
        <v>2020</v>
      </c>
    </row>
    <row r="10" spans="1:14" ht="15.5" x14ac:dyDescent="0.35">
      <c r="A10" s="7">
        <v>43845</v>
      </c>
      <c r="B10" s="8" t="s">
        <v>24</v>
      </c>
      <c r="C10" s="8" t="s">
        <v>1</v>
      </c>
      <c r="D10" s="8" t="s">
        <v>32</v>
      </c>
      <c r="E10" s="8" t="s">
        <v>49</v>
      </c>
      <c r="F10" s="8">
        <v>0</v>
      </c>
      <c r="G10" s="8" t="s">
        <v>50</v>
      </c>
      <c r="H10" s="8" t="s">
        <v>42</v>
      </c>
      <c r="I10" s="8" t="s">
        <v>22</v>
      </c>
      <c r="J10" s="8" t="s">
        <v>51</v>
      </c>
      <c r="K10" s="9">
        <v>29</v>
      </c>
      <c r="L10" s="10" t="str">
        <f>TEXT(SafetyData[[#This Row],[Date]],"ddd")</f>
        <v>Wed</v>
      </c>
      <c r="M10" s="10">
        <f>MONTH(SafetyData[[#This Row],[Date]])</f>
        <v>1</v>
      </c>
      <c r="N10" s="10">
        <f>YEAR(SafetyData[[#This Row],[Date]])</f>
        <v>2020</v>
      </c>
    </row>
    <row r="11" spans="1:14" ht="15.5" x14ac:dyDescent="0.35">
      <c r="A11" s="7">
        <v>43846</v>
      </c>
      <c r="B11" s="8" t="s">
        <v>52</v>
      </c>
      <c r="C11" s="8" t="s">
        <v>1</v>
      </c>
      <c r="D11" s="8" t="s">
        <v>37</v>
      </c>
      <c r="E11" s="8" t="s">
        <v>41</v>
      </c>
      <c r="F11" s="8">
        <v>4.5</v>
      </c>
      <c r="G11" s="8" t="s">
        <v>50</v>
      </c>
      <c r="H11" s="8" t="s">
        <v>28</v>
      </c>
      <c r="I11" s="8" t="s">
        <v>22</v>
      </c>
      <c r="J11" s="8" t="s">
        <v>35</v>
      </c>
      <c r="K11" s="9">
        <v>2525</v>
      </c>
      <c r="L11" s="10" t="str">
        <f>TEXT(SafetyData[[#This Row],[Date]],"ddd")</f>
        <v>Thu</v>
      </c>
      <c r="M11" s="10">
        <f>MONTH(SafetyData[[#This Row],[Date]])</f>
        <v>1</v>
      </c>
      <c r="N11" s="10">
        <f>YEAR(SafetyData[[#This Row],[Date]])</f>
        <v>2020</v>
      </c>
    </row>
    <row r="12" spans="1:14" ht="15.5" x14ac:dyDescent="0.35">
      <c r="A12" s="7">
        <v>43848</v>
      </c>
      <c r="B12" s="8" t="s">
        <v>24</v>
      </c>
      <c r="C12" s="8" t="s">
        <v>2</v>
      </c>
      <c r="D12" s="8" t="s">
        <v>25</v>
      </c>
      <c r="E12" s="8" t="s">
        <v>38</v>
      </c>
      <c r="F12" s="8">
        <v>0</v>
      </c>
      <c r="G12" s="8" t="s">
        <v>20</v>
      </c>
      <c r="H12" s="8" t="s">
        <v>42</v>
      </c>
      <c r="I12" s="8" t="s">
        <v>48</v>
      </c>
      <c r="J12" s="8" t="s">
        <v>53</v>
      </c>
      <c r="K12" s="9">
        <v>59</v>
      </c>
      <c r="L12" s="10" t="str">
        <f>TEXT(SafetyData[[#This Row],[Date]],"ddd")</f>
        <v>Sat</v>
      </c>
      <c r="M12" s="10">
        <f>MONTH(SafetyData[[#This Row],[Date]])</f>
        <v>1</v>
      </c>
      <c r="N12" s="10">
        <f>YEAR(SafetyData[[#This Row],[Date]])</f>
        <v>2020</v>
      </c>
    </row>
    <row r="13" spans="1:14" ht="15.5" x14ac:dyDescent="0.35">
      <c r="A13" s="7">
        <v>43853</v>
      </c>
      <c r="B13" s="8" t="s">
        <v>44</v>
      </c>
      <c r="C13" s="8" t="s">
        <v>1</v>
      </c>
      <c r="D13" s="8" t="s">
        <v>25</v>
      </c>
      <c r="E13" s="8" t="s">
        <v>41</v>
      </c>
      <c r="F13" s="8">
        <v>0</v>
      </c>
      <c r="G13" s="8" t="s">
        <v>27</v>
      </c>
      <c r="H13" s="8" t="s">
        <v>54</v>
      </c>
      <c r="I13" s="8" t="s">
        <v>22</v>
      </c>
      <c r="J13" s="8" t="s">
        <v>53</v>
      </c>
      <c r="K13" s="9">
        <v>1947</v>
      </c>
      <c r="L13" s="10" t="str">
        <f>TEXT(SafetyData[[#This Row],[Date]],"ddd")</f>
        <v>Thu</v>
      </c>
      <c r="M13" s="10">
        <f>MONTH(SafetyData[[#This Row],[Date]])</f>
        <v>1</v>
      </c>
      <c r="N13" s="10">
        <f>YEAR(SafetyData[[#This Row],[Date]])</f>
        <v>2020</v>
      </c>
    </row>
    <row r="14" spans="1:14" ht="15.5" x14ac:dyDescent="0.35">
      <c r="A14" s="7">
        <v>43856</v>
      </c>
      <c r="B14" s="8" t="s">
        <v>31</v>
      </c>
      <c r="C14" s="8" t="s">
        <v>1</v>
      </c>
      <c r="D14" s="8" t="s">
        <v>25</v>
      </c>
      <c r="E14" s="8" t="s">
        <v>26</v>
      </c>
      <c r="F14" s="8">
        <v>0</v>
      </c>
      <c r="G14" s="8" t="s">
        <v>50</v>
      </c>
      <c r="H14" s="8" t="s">
        <v>54</v>
      </c>
      <c r="I14" s="8" t="s">
        <v>29</v>
      </c>
      <c r="J14" s="8" t="s">
        <v>55</v>
      </c>
      <c r="K14" s="9">
        <v>2268</v>
      </c>
      <c r="L14" s="10" t="str">
        <f>TEXT(SafetyData[[#This Row],[Date]],"ddd")</f>
        <v>Sun</v>
      </c>
      <c r="M14" s="10">
        <f>MONTH(SafetyData[[#This Row],[Date]])</f>
        <v>1</v>
      </c>
      <c r="N14" s="10">
        <f>YEAR(SafetyData[[#This Row],[Date]])</f>
        <v>2020</v>
      </c>
    </row>
    <row r="15" spans="1:14" ht="15.5" x14ac:dyDescent="0.35">
      <c r="A15" s="7">
        <v>43857</v>
      </c>
      <c r="B15" s="8" t="s">
        <v>31</v>
      </c>
      <c r="C15" s="8" t="s">
        <v>1</v>
      </c>
      <c r="D15" s="8" t="s">
        <v>37</v>
      </c>
      <c r="E15" s="8" t="s">
        <v>19</v>
      </c>
      <c r="F15" s="8">
        <v>0</v>
      </c>
      <c r="G15" s="8" t="s">
        <v>56</v>
      </c>
      <c r="H15" s="8" t="s">
        <v>54</v>
      </c>
      <c r="I15" s="8" t="s">
        <v>29</v>
      </c>
      <c r="J15" s="8" t="s">
        <v>51</v>
      </c>
      <c r="K15" s="9">
        <v>628</v>
      </c>
      <c r="L15" s="10" t="str">
        <f>TEXT(SafetyData[[#This Row],[Date]],"ddd")</f>
        <v>Mon</v>
      </c>
      <c r="M15" s="10">
        <f>MONTH(SafetyData[[#This Row],[Date]])</f>
        <v>1</v>
      </c>
      <c r="N15" s="10">
        <f>YEAR(SafetyData[[#This Row],[Date]])</f>
        <v>2020</v>
      </c>
    </row>
    <row r="16" spans="1:14" ht="15.5" x14ac:dyDescent="0.35">
      <c r="A16" s="7">
        <v>43857</v>
      </c>
      <c r="B16" s="8" t="s">
        <v>31</v>
      </c>
      <c r="C16" s="8" t="s">
        <v>1</v>
      </c>
      <c r="D16" s="8" t="s">
        <v>25</v>
      </c>
      <c r="E16" s="8" t="s">
        <v>19</v>
      </c>
      <c r="F16" s="8">
        <v>0</v>
      </c>
      <c r="G16" s="8" t="s">
        <v>34</v>
      </c>
      <c r="H16" s="8" t="s">
        <v>42</v>
      </c>
      <c r="I16" s="8" t="s">
        <v>48</v>
      </c>
      <c r="J16" s="8" t="s">
        <v>55</v>
      </c>
      <c r="K16" s="9">
        <v>77</v>
      </c>
      <c r="L16" s="10" t="str">
        <f>TEXT(SafetyData[[#This Row],[Date]],"ddd")</f>
        <v>Mon</v>
      </c>
      <c r="M16" s="10">
        <f>MONTH(SafetyData[[#This Row],[Date]])</f>
        <v>1</v>
      </c>
      <c r="N16" s="10">
        <f>YEAR(SafetyData[[#This Row],[Date]])</f>
        <v>2020</v>
      </c>
    </row>
    <row r="17" spans="1:14" ht="15.5" x14ac:dyDescent="0.35">
      <c r="A17" s="7">
        <v>43857</v>
      </c>
      <c r="B17" s="8" t="s">
        <v>57</v>
      </c>
      <c r="C17" s="8" t="s">
        <v>1</v>
      </c>
      <c r="D17" s="8" t="s">
        <v>37</v>
      </c>
      <c r="E17" s="8" t="s">
        <v>33</v>
      </c>
      <c r="F17" s="8">
        <v>0</v>
      </c>
      <c r="G17" s="8" t="s">
        <v>40</v>
      </c>
      <c r="H17" s="8" t="s">
        <v>42</v>
      </c>
      <c r="I17" s="8" t="s">
        <v>29</v>
      </c>
      <c r="J17" s="8" t="s">
        <v>53</v>
      </c>
      <c r="K17" s="9">
        <v>341</v>
      </c>
      <c r="L17" s="10" t="str">
        <f>TEXT(SafetyData[[#This Row],[Date]],"ddd")</f>
        <v>Mon</v>
      </c>
      <c r="M17" s="10">
        <f>MONTH(SafetyData[[#This Row],[Date]])</f>
        <v>1</v>
      </c>
      <c r="N17" s="10">
        <f>YEAR(SafetyData[[#This Row],[Date]])</f>
        <v>2020</v>
      </c>
    </row>
    <row r="18" spans="1:14" ht="15.5" x14ac:dyDescent="0.35">
      <c r="A18" s="7">
        <v>43860</v>
      </c>
      <c r="B18" s="8" t="s">
        <v>52</v>
      </c>
      <c r="C18" s="8" t="s">
        <v>1</v>
      </c>
      <c r="D18" s="8" t="s">
        <v>32</v>
      </c>
      <c r="E18" s="8" t="s">
        <v>19</v>
      </c>
      <c r="F18" s="8">
        <v>0</v>
      </c>
      <c r="G18" s="8" t="s">
        <v>58</v>
      </c>
      <c r="H18" s="8" t="s">
        <v>21</v>
      </c>
      <c r="I18" s="8" t="s">
        <v>22</v>
      </c>
      <c r="J18" s="8" t="s">
        <v>51</v>
      </c>
      <c r="K18" s="9">
        <v>0</v>
      </c>
      <c r="L18" s="10" t="str">
        <f>TEXT(SafetyData[[#This Row],[Date]],"ddd")</f>
        <v>Thu</v>
      </c>
      <c r="M18" s="10">
        <f>MONTH(SafetyData[[#This Row],[Date]])</f>
        <v>1</v>
      </c>
      <c r="N18" s="10">
        <f>YEAR(SafetyData[[#This Row],[Date]])</f>
        <v>2020</v>
      </c>
    </row>
    <row r="19" spans="1:14" ht="15.5" x14ac:dyDescent="0.35">
      <c r="A19" s="7">
        <v>43860</v>
      </c>
      <c r="B19" s="8" t="s">
        <v>59</v>
      </c>
      <c r="C19" s="8" t="s">
        <v>1</v>
      </c>
      <c r="D19" s="8" t="s">
        <v>25</v>
      </c>
      <c r="E19" s="8" t="s">
        <v>49</v>
      </c>
      <c r="F19" s="8">
        <v>0</v>
      </c>
      <c r="G19" s="8" t="s">
        <v>47</v>
      </c>
      <c r="H19" s="8" t="s">
        <v>54</v>
      </c>
      <c r="I19" s="8" t="s">
        <v>29</v>
      </c>
      <c r="J19" s="8" t="s">
        <v>60</v>
      </c>
      <c r="K19" s="9">
        <v>2007</v>
      </c>
      <c r="L19" s="10" t="str">
        <f>TEXT(SafetyData[[#This Row],[Date]],"ddd")</f>
        <v>Thu</v>
      </c>
      <c r="M19" s="10">
        <f>MONTH(SafetyData[[#This Row],[Date]])</f>
        <v>1</v>
      </c>
      <c r="N19" s="10">
        <f>YEAR(SafetyData[[#This Row],[Date]])</f>
        <v>2020</v>
      </c>
    </row>
    <row r="20" spans="1:14" ht="15.5" x14ac:dyDescent="0.35">
      <c r="A20" s="7">
        <v>43862</v>
      </c>
      <c r="B20" s="8" t="s">
        <v>17</v>
      </c>
      <c r="C20" s="8" t="s">
        <v>1</v>
      </c>
      <c r="D20" s="8" t="s">
        <v>37</v>
      </c>
      <c r="E20" s="8" t="s">
        <v>41</v>
      </c>
      <c r="F20" s="8">
        <v>0</v>
      </c>
      <c r="G20" s="8" t="s">
        <v>61</v>
      </c>
      <c r="H20" s="8" t="s">
        <v>42</v>
      </c>
      <c r="I20" s="8" t="s">
        <v>48</v>
      </c>
      <c r="J20" s="8" t="s">
        <v>23</v>
      </c>
      <c r="K20" s="9">
        <v>338</v>
      </c>
      <c r="L20" s="10" t="str">
        <f>TEXT(SafetyData[[#This Row],[Date]],"ddd")</f>
        <v>Sat</v>
      </c>
      <c r="M20" s="10">
        <f>MONTH(SafetyData[[#This Row],[Date]])</f>
        <v>2</v>
      </c>
      <c r="N20" s="10">
        <f>YEAR(SafetyData[[#This Row],[Date]])</f>
        <v>2020</v>
      </c>
    </row>
    <row r="21" spans="1:14" ht="15.5" x14ac:dyDescent="0.35">
      <c r="A21" s="7">
        <v>43864</v>
      </c>
      <c r="B21" s="8" t="s">
        <v>52</v>
      </c>
      <c r="C21" s="8" t="s">
        <v>1</v>
      </c>
      <c r="D21" s="8" t="s">
        <v>25</v>
      </c>
      <c r="E21" s="8" t="s">
        <v>49</v>
      </c>
      <c r="F21" s="8">
        <v>4</v>
      </c>
      <c r="G21" s="8" t="s">
        <v>40</v>
      </c>
      <c r="H21" s="8" t="s">
        <v>28</v>
      </c>
      <c r="I21" s="8" t="s">
        <v>48</v>
      </c>
      <c r="J21" s="8" t="s">
        <v>51</v>
      </c>
      <c r="K21" s="9">
        <v>1196</v>
      </c>
      <c r="L21" s="10" t="str">
        <f>TEXT(SafetyData[[#This Row],[Date]],"ddd")</f>
        <v>Mon</v>
      </c>
      <c r="M21" s="10">
        <f>MONTH(SafetyData[[#This Row],[Date]])</f>
        <v>2</v>
      </c>
      <c r="N21" s="10">
        <f>YEAR(SafetyData[[#This Row],[Date]])</f>
        <v>2020</v>
      </c>
    </row>
    <row r="22" spans="1:14" ht="15.5" x14ac:dyDescent="0.35">
      <c r="A22" s="7">
        <v>43865</v>
      </c>
      <c r="B22" s="8" t="s">
        <v>62</v>
      </c>
      <c r="C22" s="8" t="s">
        <v>1</v>
      </c>
      <c r="D22" s="8" t="s">
        <v>32</v>
      </c>
      <c r="E22" s="8" t="s">
        <v>39</v>
      </c>
      <c r="F22" s="8">
        <v>0</v>
      </c>
      <c r="G22" s="8" t="s">
        <v>58</v>
      </c>
      <c r="H22" s="8" t="s">
        <v>21</v>
      </c>
      <c r="I22" s="8" t="s">
        <v>48</v>
      </c>
      <c r="J22" s="8" t="s">
        <v>53</v>
      </c>
      <c r="K22" s="9">
        <v>0</v>
      </c>
      <c r="L22" s="10" t="str">
        <f>TEXT(SafetyData[[#This Row],[Date]],"ddd")</f>
        <v>Tue</v>
      </c>
      <c r="M22" s="10">
        <f>MONTH(SafetyData[[#This Row],[Date]])</f>
        <v>2</v>
      </c>
      <c r="N22" s="10">
        <f>YEAR(SafetyData[[#This Row],[Date]])</f>
        <v>2020</v>
      </c>
    </row>
    <row r="23" spans="1:14" ht="15.5" x14ac:dyDescent="0.35">
      <c r="A23" s="7">
        <v>43870</v>
      </c>
      <c r="B23" s="8" t="s">
        <v>46</v>
      </c>
      <c r="C23" s="8" t="s">
        <v>1</v>
      </c>
      <c r="D23" s="8" t="s">
        <v>25</v>
      </c>
      <c r="E23" s="8" t="s">
        <v>41</v>
      </c>
      <c r="F23" s="8">
        <v>0</v>
      </c>
      <c r="G23" s="8" t="s">
        <v>58</v>
      </c>
      <c r="H23" s="8" t="s">
        <v>42</v>
      </c>
      <c r="I23" s="8" t="s">
        <v>22</v>
      </c>
      <c r="J23" s="8" t="s">
        <v>60</v>
      </c>
      <c r="K23" s="9">
        <v>180</v>
      </c>
      <c r="L23" s="10" t="str">
        <f>TEXT(SafetyData[[#This Row],[Date]],"ddd")</f>
        <v>Sun</v>
      </c>
      <c r="M23" s="10">
        <f>MONTH(SafetyData[[#This Row],[Date]])</f>
        <v>2</v>
      </c>
      <c r="N23" s="10">
        <f>YEAR(SafetyData[[#This Row],[Date]])</f>
        <v>2020</v>
      </c>
    </row>
    <row r="24" spans="1:14" ht="15.5" x14ac:dyDescent="0.35">
      <c r="A24" s="7">
        <v>43870</v>
      </c>
      <c r="B24" s="8" t="s">
        <v>62</v>
      </c>
      <c r="C24" s="8" t="s">
        <v>1</v>
      </c>
      <c r="D24" s="8" t="s">
        <v>18</v>
      </c>
      <c r="E24" s="8" t="s">
        <v>63</v>
      </c>
      <c r="F24" s="8">
        <v>4.5</v>
      </c>
      <c r="G24" s="8" t="s">
        <v>50</v>
      </c>
      <c r="H24" s="8" t="s">
        <v>28</v>
      </c>
      <c r="I24" s="8" t="s">
        <v>22</v>
      </c>
      <c r="J24" s="8" t="s">
        <v>53</v>
      </c>
      <c r="K24" s="9">
        <v>3784</v>
      </c>
      <c r="L24" s="10" t="str">
        <f>TEXT(SafetyData[[#This Row],[Date]],"ddd")</f>
        <v>Sun</v>
      </c>
      <c r="M24" s="10">
        <f>MONTH(SafetyData[[#This Row],[Date]])</f>
        <v>2</v>
      </c>
      <c r="N24" s="10">
        <f>YEAR(SafetyData[[#This Row],[Date]])</f>
        <v>2020</v>
      </c>
    </row>
    <row r="25" spans="1:14" ht="15.5" x14ac:dyDescent="0.35">
      <c r="A25" s="7">
        <v>43871</v>
      </c>
      <c r="B25" s="8" t="s">
        <v>46</v>
      </c>
      <c r="C25" s="8" t="s">
        <v>1</v>
      </c>
      <c r="D25" s="8" t="s">
        <v>25</v>
      </c>
      <c r="E25" s="8" t="s">
        <v>19</v>
      </c>
      <c r="F25" s="8">
        <v>1.5</v>
      </c>
      <c r="G25" s="8" t="s">
        <v>56</v>
      </c>
      <c r="H25" s="8" t="s">
        <v>28</v>
      </c>
      <c r="I25" s="8" t="s">
        <v>29</v>
      </c>
      <c r="J25" s="8" t="s">
        <v>60</v>
      </c>
      <c r="K25" s="9">
        <v>4414</v>
      </c>
      <c r="L25" s="10" t="str">
        <f>TEXT(SafetyData[[#This Row],[Date]],"ddd")</f>
        <v>Mon</v>
      </c>
      <c r="M25" s="10">
        <f>MONTH(SafetyData[[#This Row],[Date]])</f>
        <v>2</v>
      </c>
      <c r="N25" s="10">
        <f>YEAR(SafetyData[[#This Row],[Date]])</f>
        <v>2020</v>
      </c>
    </row>
    <row r="26" spans="1:14" ht="15.5" x14ac:dyDescent="0.35">
      <c r="A26" s="7">
        <v>43871</v>
      </c>
      <c r="B26" s="8" t="s">
        <v>62</v>
      </c>
      <c r="C26" s="8" t="s">
        <v>1</v>
      </c>
      <c r="D26" s="8" t="s">
        <v>25</v>
      </c>
      <c r="E26" s="8" t="s">
        <v>64</v>
      </c>
      <c r="F26" s="8">
        <v>2.5</v>
      </c>
      <c r="G26" s="8" t="s">
        <v>40</v>
      </c>
      <c r="H26" s="8" t="s">
        <v>28</v>
      </c>
      <c r="I26" s="8" t="s">
        <v>22</v>
      </c>
      <c r="J26" s="8" t="s">
        <v>43</v>
      </c>
      <c r="K26" s="9">
        <v>2790</v>
      </c>
      <c r="L26" s="10" t="str">
        <f>TEXT(SafetyData[[#This Row],[Date]],"ddd")</f>
        <v>Mon</v>
      </c>
      <c r="M26" s="10">
        <f>MONTH(SafetyData[[#This Row],[Date]])</f>
        <v>2</v>
      </c>
      <c r="N26" s="10">
        <f>YEAR(SafetyData[[#This Row],[Date]])</f>
        <v>2020</v>
      </c>
    </row>
    <row r="27" spans="1:14" ht="15.5" x14ac:dyDescent="0.35">
      <c r="A27" s="7">
        <v>43872</v>
      </c>
      <c r="B27" s="8" t="s">
        <v>24</v>
      </c>
      <c r="C27" s="8" t="s">
        <v>1</v>
      </c>
      <c r="D27" s="8" t="s">
        <v>18</v>
      </c>
      <c r="E27" s="8" t="s">
        <v>64</v>
      </c>
      <c r="F27" s="8">
        <v>0</v>
      </c>
      <c r="G27" s="8" t="s">
        <v>61</v>
      </c>
      <c r="H27" s="8" t="s">
        <v>42</v>
      </c>
      <c r="I27" s="8" t="s">
        <v>22</v>
      </c>
      <c r="J27" s="8" t="s">
        <v>35</v>
      </c>
      <c r="K27" s="9">
        <v>394</v>
      </c>
      <c r="L27" s="10" t="str">
        <f>TEXT(SafetyData[[#This Row],[Date]],"ddd")</f>
        <v>Tue</v>
      </c>
      <c r="M27" s="10">
        <f>MONTH(SafetyData[[#This Row],[Date]])</f>
        <v>2</v>
      </c>
      <c r="N27" s="10">
        <f>YEAR(SafetyData[[#This Row],[Date]])</f>
        <v>2020</v>
      </c>
    </row>
    <row r="28" spans="1:14" ht="15.5" x14ac:dyDescent="0.35">
      <c r="A28" s="7">
        <v>43873</v>
      </c>
      <c r="B28" s="8" t="s">
        <v>59</v>
      </c>
      <c r="C28" s="8" t="s">
        <v>1</v>
      </c>
      <c r="D28" s="8" t="s">
        <v>37</v>
      </c>
      <c r="E28" s="8" t="s">
        <v>49</v>
      </c>
      <c r="F28" s="8">
        <v>4</v>
      </c>
      <c r="G28" s="8" t="s">
        <v>58</v>
      </c>
      <c r="H28" s="8" t="s">
        <v>28</v>
      </c>
      <c r="I28" s="8" t="s">
        <v>22</v>
      </c>
      <c r="J28" s="8" t="s">
        <v>55</v>
      </c>
      <c r="K28" s="9">
        <v>4743</v>
      </c>
      <c r="L28" s="10" t="str">
        <f>TEXT(SafetyData[[#This Row],[Date]],"ddd")</f>
        <v>Wed</v>
      </c>
      <c r="M28" s="10">
        <f>MONTH(SafetyData[[#This Row],[Date]])</f>
        <v>2</v>
      </c>
      <c r="N28" s="10">
        <f>YEAR(SafetyData[[#This Row],[Date]])</f>
        <v>2020</v>
      </c>
    </row>
    <row r="29" spans="1:14" ht="15.5" x14ac:dyDescent="0.35">
      <c r="A29" s="7">
        <v>43874</v>
      </c>
      <c r="B29" s="8" t="s">
        <v>24</v>
      </c>
      <c r="C29" s="8" t="s">
        <v>1</v>
      </c>
      <c r="D29" s="8" t="s">
        <v>37</v>
      </c>
      <c r="E29" s="8" t="s">
        <v>19</v>
      </c>
      <c r="F29" s="8">
        <v>4.5</v>
      </c>
      <c r="G29" s="8" t="s">
        <v>61</v>
      </c>
      <c r="H29" s="8" t="s">
        <v>28</v>
      </c>
      <c r="I29" s="8" t="s">
        <v>48</v>
      </c>
      <c r="J29" s="8" t="s">
        <v>55</v>
      </c>
      <c r="K29" s="9">
        <v>3417</v>
      </c>
      <c r="L29" s="10" t="str">
        <f>TEXT(SafetyData[[#This Row],[Date]],"ddd")</f>
        <v>Thu</v>
      </c>
      <c r="M29" s="10">
        <f>MONTH(SafetyData[[#This Row],[Date]])</f>
        <v>2</v>
      </c>
      <c r="N29" s="10">
        <f>YEAR(SafetyData[[#This Row],[Date]])</f>
        <v>2020</v>
      </c>
    </row>
    <row r="30" spans="1:14" ht="15.5" x14ac:dyDescent="0.35">
      <c r="A30" s="7">
        <v>43874</v>
      </c>
      <c r="B30" s="8" t="s">
        <v>36</v>
      </c>
      <c r="C30" s="8" t="s">
        <v>1</v>
      </c>
      <c r="D30" s="8" t="s">
        <v>18</v>
      </c>
      <c r="E30" s="8" t="s">
        <v>41</v>
      </c>
      <c r="F30" s="8">
        <v>0</v>
      </c>
      <c r="G30" s="8" t="s">
        <v>27</v>
      </c>
      <c r="H30" s="8" t="s">
        <v>54</v>
      </c>
      <c r="I30" s="8" t="s">
        <v>48</v>
      </c>
      <c r="J30" s="8" t="s">
        <v>23</v>
      </c>
      <c r="K30" s="9">
        <v>2337</v>
      </c>
      <c r="L30" s="10" t="str">
        <f>TEXT(SafetyData[[#This Row],[Date]],"ddd")</f>
        <v>Thu</v>
      </c>
      <c r="M30" s="10">
        <f>MONTH(SafetyData[[#This Row],[Date]])</f>
        <v>2</v>
      </c>
      <c r="N30" s="10">
        <f>YEAR(SafetyData[[#This Row],[Date]])</f>
        <v>2020</v>
      </c>
    </row>
    <row r="31" spans="1:14" ht="15.5" x14ac:dyDescent="0.35">
      <c r="A31" s="7">
        <v>43875</v>
      </c>
      <c r="B31" s="8" t="s">
        <v>65</v>
      </c>
      <c r="C31" s="8" t="s">
        <v>1</v>
      </c>
      <c r="D31" s="8" t="s">
        <v>18</v>
      </c>
      <c r="E31" s="8" t="s">
        <v>63</v>
      </c>
      <c r="F31" s="8">
        <v>0</v>
      </c>
      <c r="G31" s="8" t="s">
        <v>34</v>
      </c>
      <c r="H31" s="8" t="s">
        <v>21</v>
      </c>
      <c r="I31" s="8" t="s">
        <v>48</v>
      </c>
      <c r="J31" s="8" t="s">
        <v>53</v>
      </c>
      <c r="K31" s="9">
        <v>0</v>
      </c>
      <c r="L31" s="10" t="str">
        <f>TEXT(SafetyData[[#This Row],[Date]],"ddd")</f>
        <v>Fri</v>
      </c>
      <c r="M31" s="10">
        <f>MONTH(SafetyData[[#This Row],[Date]])</f>
        <v>2</v>
      </c>
      <c r="N31" s="10">
        <f>YEAR(SafetyData[[#This Row],[Date]])</f>
        <v>2020</v>
      </c>
    </row>
    <row r="32" spans="1:14" ht="15.5" x14ac:dyDescent="0.35">
      <c r="A32" s="7">
        <v>43877</v>
      </c>
      <c r="B32" s="8" t="s">
        <v>65</v>
      </c>
      <c r="C32" s="8" t="s">
        <v>1</v>
      </c>
      <c r="D32" s="8" t="s">
        <v>37</v>
      </c>
      <c r="E32" s="8" t="s">
        <v>64</v>
      </c>
      <c r="F32" s="8">
        <v>0</v>
      </c>
      <c r="G32" s="8" t="s">
        <v>47</v>
      </c>
      <c r="H32" s="8" t="s">
        <v>42</v>
      </c>
      <c r="I32" s="8" t="s">
        <v>29</v>
      </c>
      <c r="J32" s="8" t="s">
        <v>30</v>
      </c>
      <c r="K32" s="9">
        <v>207</v>
      </c>
      <c r="L32" s="10" t="str">
        <f>TEXT(SafetyData[[#This Row],[Date]],"ddd")</f>
        <v>Sun</v>
      </c>
      <c r="M32" s="10">
        <f>MONTH(SafetyData[[#This Row],[Date]])</f>
        <v>2</v>
      </c>
      <c r="N32" s="10">
        <f>YEAR(SafetyData[[#This Row],[Date]])</f>
        <v>2020</v>
      </c>
    </row>
    <row r="33" spans="1:14" ht="15.5" x14ac:dyDescent="0.35">
      <c r="A33" s="7">
        <v>43878</v>
      </c>
      <c r="B33" s="8" t="s">
        <v>17</v>
      </c>
      <c r="C33" s="8" t="s">
        <v>2</v>
      </c>
      <c r="D33" s="8" t="s">
        <v>25</v>
      </c>
      <c r="E33" s="8" t="s">
        <v>49</v>
      </c>
      <c r="F33" s="8">
        <v>2</v>
      </c>
      <c r="G33" s="8" t="s">
        <v>40</v>
      </c>
      <c r="H33" s="8" t="s">
        <v>28</v>
      </c>
      <c r="I33" s="8" t="s">
        <v>48</v>
      </c>
      <c r="J33" s="8" t="s">
        <v>51</v>
      </c>
      <c r="K33" s="9">
        <v>2544</v>
      </c>
      <c r="L33" s="10" t="str">
        <f>TEXT(SafetyData[[#This Row],[Date]],"ddd")</f>
        <v>Mon</v>
      </c>
      <c r="M33" s="10">
        <f>MONTH(SafetyData[[#This Row],[Date]])</f>
        <v>2</v>
      </c>
      <c r="N33" s="10">
        <f>YEAR(SafetyData[[#This Row],[Date]])</f>
        <v>2020</v>
      </c>
    </row>
    <row r="34" spans="1:14" ht="15.5" x14ac:dyDescent="0.35">
      <c r="A34" s="7">
        <v>43880</v>
      </c>
      <c r="B34" s="8" t="s">
        <v>17</v>
      </c>
      <c r="C34" s="8" t="s">
        <v>2</v>
      </c>
      <c r="D34" s="8" t="s">
        <v>25</v>
      </c>
      <c r="E34" s="8" t="s">
        <v>63</v>
      </c>
      <c r="F34" s="8">
        <v>0</v>
      </c>
      <c r="G34" s="8" t="s">
        <v>58</v>
      </c>
      <c r="H34" s="8" t="s">
        <v>54</v>
      </c>
      <c r="I34" s="8" t="s">
        <v>29</v>
      </c>
      <c r="J34" s="8" t="s">
        <v>35</v>
      </c>
      <c r="K34" s="9">
        <v>3411</v>
      </c>
      <c r="L34" s="10" t="str">
        <f>TEXT(SafetyData[[#This Row],[Date]],"ddd")</f>
        <v>Wed</v>
      </c>
      <c r="M34" s="10">
        <f>MONTH(SafetyData[[#This Row],[Date]])</f>
        <v>2</v>
      </c>
      <c r="N34" s="10">
        <f>YEAR(SafetyData[[#This Row],[Date]])</f>
        <v>2020</v>
      </c>
    </row>
    <row r="35" spans="1:14" ht="15.5" x14ac:dyDescent="0.35">
      <c r="A35" s="7">
        <v>43881</v>
      </c>
      <c r="B35" s="8" t="s">
        <v>57</v>
      </c>
      <c r="C35" s="8" t="s">
        <v>1</v>
      </c>
      <c r="D35" s="8" t="s">
        <v>18</v>
      </c>
      <c r="E35" s="8" t="s">
        <v>64</v>
      </c>
      <c r="F35" s="8">
        <v>0</v>
      </c>
      <c r="G35" s="8" t="s">
        <v>47</v>
      </c>
      <c r="H35" s="8" t="s">
        <v>21</v>
      </c>
      <c r="I35" s="8" t="s">
        <v>22</v>
      </c>
      <c r="J35" s="8" t="s">
        <v>30</v>
      </c>
      <c r="K35" s="9">
        <v>0</v>
      </c>
      <c r="L35" s="10" t="str">
        <f>TEXT(SafetyData[[#This Row],[Date]],"ddd")</f>
        <v>Thu</v>
      </c>
      <c r="M35" s="10">
        <f>MONTH(SafetyData[[#This Row],[Date]])</f>
        <v>2</v>
      </c>
      <c r="N35" s="10">
        <f>YEAR(SafetyData[[#This Row],[Date]])</f>
        <v>2020</v>
      </c>
    </row>
    <row r="36" spans="1:14" ht="15.5" x14ac:dyDescent="0.35">
      <c r="A36" s="7">
        <v>43883</v>
      </c>
      <c r="B36" s="8" t="s">
        <v>24</v>
      </c>
      <c r="C36" s="8" t="s">
        <v>1</v>
      </c>
      <c r="D36" s="8" t="s">
        <v>18</v>
      </c>
      <c r="E36" s="8" t="s">
        <v>63</v>
      </c>
      <c r="F36" s="8">
        <v>0</v>
      </c>
      <c r="G36" s="8" t="s">
        <v>34</v>
      </c>
      <c r="H36" s="8" t="s">
        <v>54</v>
      </c>
      <c r="I36" s="8" t="s">
        <v>22</v>
      </c>
      <c r="J36" s="8" t="s">
        <v>30</v>
      </c>
      <c r="K36" s="9">
        <v>4800</v>
      </c>
      <c r="L36" s="10" t="str">
        <f>TEXT(SafetyData[[#This Row],[Date]],"ddd")</f>
        <v>Sat</v>
      </c>
      <c r="M36" s="10">
        <f>MONTH(SafetyData[[#This Row],[Date]])</f>
        <v>2</v>
      </c>
      <c r="N36" s="10">
        <f>YEAR(SafetyData[[#This Row],[Date]])</f>
        <v>2020</v>
      </c>
    </row>
    <row r="37" spans="1:14" ht="15.5" x14ac:dyDescent="0.35">
      <c r="A37" s="7">
        <v>43888</v>
      </c>
      <c r="B37" s="8" t="s">
        <v>44</v>
      </c>
      <c r="C37" s="8" t="s">
        <v>1</v>
      </c>
      <c r="D37" s="8" t="s">
        <v>37</v>
      </c>
      <c r="E37" s="8" t="s">
        <v>63</v>
      </c>
      <c r="F37" s="8">
        <v>0</v>
      </c>
      <c r="G37" s="8" t="s">
        <v>56</v>
      </c>
      <c r="H37" s="8" t="s">
        <v>54</v>
      </c>
      <c r="I37" s="8" t="s">
        <v>48</v>
      </c>
      <c r="J37" s="8" t="s">
        <v>51</v>
      </c>
      <c r="K37" s="9">
        <v>3339</v>
      </c>
      <c r="L37" s="10" t="str">
        <f>TEXT(SafetyData[[#This Row],[Date]],"ddd")</f>
        <v>Thu</v>
      </c>
      <c r="M37" s="10">
        <f>MONTH(SafetyData[[#This Row],[Date]])</f>
        <v>2</v>
      </c>
      <c r="N37" s="10">
        <f>YEAR(SafetyData[[#This Row],[Date]])</f>
        <v>2020</v>
      </c>
    </row>
    <row r="38" spans="1:14" ht="15.5" x14ac:dyDescent="0.35">
      <c r="A38" s="7">
        <v>43889</v>
      </c>
      <c r="B38" s="8" t="s">
        <v>57</v>
      </c>
      <c r="C38" s="8" t="s">
        <v>1</v>
      </c>
      <c r="D38" s="8" t="s">
        <v>37</v>
      </c>
      <c r="E38" s="8" t="s">
        <v>39</v>
      </c>
      <c r="F38" s="8">
        <v>5</v>
      </c>
      <c r="G38" s="8" t="s">
        <v>58</v>
      </c>
      <c r="H38" s="8" t="s">
        <v>28</v>
      </c>
      <c r="I38" s="8" t="s">
        <v>48</v>
      </c>
      <c r="J38" s="8" t="s">
        <v>30</v>
      </c>
      <c r="K38" s="9">
        <v>4969</v>
      </c>
      <c r="L38" s="10" t="str">
        <f>TEXT(SafetyData[[#This Row],[Date]],"ddd")</f>
        <v>Fri</v>
      </c>
      <c r="M38" s="10">
        <f>MONTH(SafetyData[[#This Row],[Date]])</f>
        <v>2</v>
      </c>
      <c r="N38" s="10">
        <f>YEAR(SafetyData[[#This Row],[Date]])</f>
        <v>2020</v>
      </c>
    </row>
    <row r="39" spans="1:14" ht="15.5" x14ac:dyDescent="0.35">
      <c r="A39" s="7">
        <v>43891</v>
      </c>
      <c r="B39" s="8" t="s">
        <v>66</v>
      </c>
      <c r="C39" s="8" t="s">
        <v>1</v>
      </c>
      <c r="D39" s="8" t="s">
        <v>32</v>
      </c>
      <c r="E39" s="8" t="s">
        <v>49</v>
      </c>
      <c r="F39" s="8">
        <v>0</v>
      </c>
      <c r="G39" s="8" t="s">
        <v>58</v>
      </c>
      <c r="H39" s="8" t="s">
        <v>42</v>
      </c>
      <c r="I39" s="8" t="s">
        <v>22</v>
      </c>
      <c r="J39" s="8" t="s">
        <v>53</v>
      </c>
      <c r="K39" s="9">
        <v>360</v>
      </c>
      <c r="L39" s="10" t="str">
        <f>TEXT(SafetyData[[#This Row],[Date]],"ddd")</f>
        <v>Sun</v>
      </c>
      <c r="M39" s="10">
        <f>MONTH(SafetyData[[#This Row],[Date]])</f>
        <v>3</v>
      </c>
      <c r="N39" s="10">
        <f>YEAR(SafetyData[[#This Row],[Date]])</f>
        <v>2020</v>
      </c>
    </row>
    <row r="40" spans="1:14" ht="15.5" x14ac:dyDescent="0.35">
      <c r="A40" s="7">
        <v>43893</v>
      </c>
      <c r="B40" s="8" t="s">
        <v>31</v>
      </c>
      <c r="C40" s="8" t="s">
        <v>1</v>
      </c>
      <c r="D40" s="8" t="s">
        <v>25</v>
      </c>
      <c r="E40" s="8" t="s">
        <v>19</v>
      </c>
      <c r="F40" s="8">
        <v>0</v>
      </c>
      <c r="G40" s="8" t="s">
        <v>20</v>
      </c>
      <c r="H40" s="8" t="s">
        <v>21</v>
      </c>
      <c r="I40" s="8" t="s">
        <v>22</v>
      </c>
      <c r="J40" s="8" t="s">
        <v>53</v>
      </c>
      <c r="K40" s="9">
        <v>0</v>
      </c>
      <c r="L40" s="10" t="str">
        <f>TEXT(SafetyData[[#This Row],[Date]],"ddd")</f>
        <v>Tue</v>
      </c>
      <c r="M40" s="10">
        <f>MONTH(SafetyData[[#This Row],[Date]])</f>
        <v>3</v>
      </c>
      <c r="N40" s="10">
        <f>YEAR(SafetyData[[#This Row],[Date]])</f>
        <v>2020</v>
      </c>
    </row>
    <row r="41" spans="1:14" ht="15.5" x14ac:dyDescent="0.35">
      <c r="A41" s="7">
        <v>43893</v>
      </c>
      <c r="B41" s="8" t="s">
        <v>24</v>
      </c>
      <c r="C41" s="8" t="s">
        <v>1</v>
      </c>
      <c r="D41" s="8" t="s">
        <v>37</v>
      </c>
      <c r="E41" s="8" t="s">
        <v>41</v>
      </c>
      <c r="F41" s="8">
        <v>2.5</v>
      </c>
      <c r="G41" s="8" t="s">
        <v>50</v>
      </c>
      <c r="H41" s="8" t="s">
        <v>28</v>
      </c>
      <c r="I41" s="8" t="s">
        <v>29</v>
      </c>
      <c r="J41" s="8" t="s">
        <v>51</v>
      </c>
      <c r="K41" s="9">
        <v>4718</v>
      </c>
      <c r="L41" s="10" t="str">
        <f>TEXT(SafetyData[[#This Row],[Date]],"ddd")</f>
        <v>Tue</v>
      </c>
      <c r="M41" s="10">
        <f>MONTH(SafetyData[[#This Row],[Date]])</f>
        <v>3</v>
      </c>
      <c r="N41" s="10">
        <f>YEAR(SafetyData[[#This Row],[Date]])</f>
        <v>2020</v>
      </c>
    </row>
    <row r="42" spans="1:14" ht="15.5" x14ac:dyDescent="0.35">
      <c r="A42" s="7">
        <v>43896</v>
      </c>
      <c r="B42" s="8" t="s">
        <v>31</v>
      </c>
      <c r="C42" s="8" t="s">
        <v>1</v>
      </c>
      <c r="D42" s="8" t="s">
        <v>18</v>
      </c>
      <c r="E42" s="8" t="s">
        <v>19</v>
      </c>
      <c r="F42" s="8">
        <v>0</v>
      </c>
      <c r="G42" s="8" t="s">
        <v>40</v>
      </c>
      <c r="H42" s="8" t="s">
        <v>21</v>
      </c>
      <c r="I42" s="8" t="s">
        <v>48</v>
      </c>
      <c r="J42" s="8" t="s">
        <v>53</v>
      </c>
      <c r="K42" s="9">
        <v>0</v>
      </c>
      <c r="L42" s="10" t="str">
        <f>TEXT(SafetyData[[#This Row],[Date]],"ddd")</f>
        <v>Fri</v>
      </c>
      <c r="M42" s="10">
        <f>MONTH(SafetyData[[#This Row],[Date]])</f>
        <v>3</v>
      </c>
      <c r="N42" s="10">
        <f>YEAR(SafetyData[[#This Row],[Date]])</f>
        <v>2020</v>
      </c>
    </row>
    <row r="43" spans="1:14" ht="15.5" x14ac:dyDescent="0.35">
      <c r="A43" s="7">
        <v>43896</v>
      </c>
      <c r="B43" s="8" t="s">
        <v>62</v>
      </c>
      <c r="C43" s="8" t="s">
        <v>1</v>
      </c>
      <c r="D43" s="8" t="s">
        <v>32</v>
      </c>
      <c r="E43" s="8" t="s">
        <v>33</v>
      </c>
      <c r="F43" s="8">
        <v>0</v>
      </c>
      <c r="G43" s="8" t="s">
        <v>58</v>
      </c>
      <c r="H43" s="8" t="s">
        <v>42</v>
      </c>
      <c r="I43" s="8" t="s">
        <v>29</v>
      </c>
      <c r="J43" s="8" t="s">
        <v>53</v>
      </c>
      <c r="K43" s="9">
        <v>456</v>
      </c>
      <c r="L43" s="10" t="str">
        <f>TEXT(SafetyData[[#This Row],[Date]],"ddd")</f>
        <v>Fri</v>
      </c>
      <c r="M43" s="10">
        <f>MONTH(SafetyData[[#This Row],[Date]])</f>
        <v>3</v>
      </c>
      <c r="N43" s="10">
        <f>YEAR(SafetyData[[#This Row],[Date]])</f>
        <v>2020</v>
      </c>
    </row>
    <row r="44" spans="1:14" ht="15.5" x14ac:dyDescent="0.35">
      <c r="A44" s="7">
        <v>43897</v>
      </c>
      <c r="B44" s="8" t="s">
        <v>46</v>
      </c>
      <c r="C44" s="8" t="s">
        <v>1</v>
      </c>
      <c r="D44" s="8" t="s">
        <v>32</v>
      </c>
      <c r="E44" s="8" t="s">
        <v>49</v>
      </c>
      <c r="F44" s="8">
        <v>0</v>
      </c>
      <c r="G44" s="8" t="s">
        <v>27</v>
      </c>
      <c r="H44" s="8" t="s">
        <v>42</v>
      </c>
      <c r="I44" s="8" t="s">
        <v>48</v>
      </c>
      <c r="J44" s="8" t="s">
        <v>35</v>
      </c>
      <c r="K44" s="9">
        <v>307</v>
      </c>
      <c r="L44" s="10" t="str">
        <f>TEXT(SafetyData[[#This Row],[Date]],"ddd")</f>
        <v>Sat</v>
      </c>
      <c r="M44" s="10">
        <f>MONTH(SafetyData[[#This Row],[Date]])</f>
        <v>3</v>
      </c>
      <c r="N44" s="10">
        <f>YEAR(SafetyData[[#This Row],[Date]])</f>
        <v>2020</v>
      </c>
    </row>
    <row r="45" spans="1:14" ht="15.5" x14ac:dyDescent="0.35">
      <c r="A45" s="7">
        <v>43901</v>
      </c>
      <c r="B45" s="8" t="s">
        <v>52</v>
      </c>
      <c r="C45" s="8" t="s">
        <v>1</v>
      </c>
      <c r="D45" s="8" t="s">
        <v>25</v>
      </c>
      <c r="E45" s="8" t="s">
        <v>33</v>
      </c>
      <c r="F45" s="8">
        <v>0</v>
      </c>
      <c r="G45" s="8" t="s">
        <v>40</v>
      </c>
      <c r="H45" s="8" t="s">
        <v>21</v>
      </c>
      <c r="I45" s="8" t="s">
        <v>29</v>
      </c>
      <c r="J45" s="8" t="s">
        <v>51</v>
      </c>
      <c r="K45" s="9">
        <v>0</v>
      </c>
      <c r="L45" s="10" t="str">
        <f>TEXT(SafetyData[[#This Row],[Date]],"ddd")</f>
        <v>Wed</v>
      </c>
      <c r="M45" s="10">
        <f>MONTH(SafetyData[[#This Row],[Date]])</f>
        <v>3</v>
      </c>
      <c r="N45" s="10">
        <f>YEAR(SafetyData[[#This Row],[Date]])</f>
        <v>2020</v>
      </c>
    </row>
    <row r="46" spans="1:14" ht="15.5" x14ac:dyDescent="0.35">
      <c r="A46" s="7">
        <v>43902</v>
      </c>
      <c r="B46" s="8" t="s">
        <v>44</v>
      </c>
      <c r="C46" s="8" t="s">
        <v>2</v>
      </c>
      <c r="D46" s="8" t="s">
        <v>32</v>
      </c>
      <c r="E46" s="8" t="s">
        <v>49</v>
      </c>
      <c r="F46" s="8">
        <v>0</v>
      </c>
      <c r="G46" s="8" t="s">
        <v>50</v>
      </c>
      <c r="H46" s="8" t="s">
        <v>54</v>
      </c>
      <c r="I46" s="8" t="s">
        <v>29</v>
      </c>
      <c r="J46" s="8" t="s">
        <v>35</v>
      </c>
      <c r="K46" s="9">
        <v>4933</v>
      </c>
      <c r="L46" s="10" t="str">
        <f>TEXT(SafetyData[[#This Row],[Date]],"ddd")</f>
        <v>Thu</v>
      </c>
      <c r="M46" s="10">
        <f>MONTH(SafetyData[[#This Row],[Date]])</f>
        <v>3</v>
      </c>
      <c r="N46" s="10">
        <f>YEAR(SafetyData[[#This Row],[Date]])</f>
        <v>2020</v>
      </c>
    </row>
    <row r="47" spans="1:14" ht="15.5" x14ac:dyDescent="0.35">
      <c r="A47" s="7">
        <v>43907</v>
      </c>
      <c r="B47" s="8" t="s">
        <v>65</v>
      </c>
      <c r="C47" s="8" t="s">
        <v>1</v>
      </c>
      <c r="D47" s="8" t="s">
        <v>18</v>
      </c>
      <c r="E47" s="8" t="s">
        <v>64</v>
      </c>
      <c r="F47" s="8">
        <v>4.5</v>
      </c>
      <c r="G47" s="8" t="s">
        <v>20</v>
      </c>
      <c r="H47" s="8" t="s">
        <v>28</v>
      </c>
      <c r="I47" s="8" t="s">
        <v>29</v>
      </c>
      <c r="J47" s="8" t="s">
        <v>30</v>
      </c>
      <c r="K47" s="9">
        <v>3146</v>
      </c>
      <c r="L47" s="10" t="str">
        <f>TEXT(SafetyData[[#This Row],[Date]],"ddd")</f>
        <v>Tue</v>
      </c>
      <c r="M47" s="10">
        <f>MONTH(SafetyData[[#This Row],[Date]])</f>
        <v>3</v>
      </c>
      <c r="N47" s="10">
        <f>YEAR(SafetyData[[#This Row],[Date]])</f>
        <v>2020</v>
      </c>
    </row>
    <row r="48" spans="1:14" ht="15.5" x14ac:dyDescent="0.35">
      <c r="A48" s="7">
        <v>43910</v>
      </c>
      <c r="B48" s="8" t="s">
        <v>31</v>
      </c>
      <c r="C48" s="8" t="s">
        <v>1</v>
      </c>
      <c r="D48" s="8" t="s">
        <v>25</v>
      </c>
      <c r="E48" s="8" t="s">
        <v>39</v>
      </c>
      <c r="F48" s="8">
        <v>0</v>
      </c>
      <c r="G48" s="8" t="s">
        <v>58</v>
      </c>
      <c r="H48" s="8" t="s">
        <v>21</v>
      </c>
      <c r="I48" s="8" t="s">
        <v>29</v>
      </c>
      <c r="J48" s="8" t="s">
        <v>43</v>
      </c>
      <c r="K48" s="9">
        <v>0</v>
      </c>
      <c r="L48" s="10" t="str">
        <f>TEXT(SafetyData[[#This Row],[Date]],"ddd")</f>
        <v>Fri</v>
      </c>
      <c r="M48" s="10">
        <f>MONTH(SafetyData[[#This Row],[Date]])</f>
        <v>3</v>
      </c>
      <c r="N48" s="10">
        <f>YEAR(SafetyData[[#This Row],[Date]])</f>
        <v>2020</v>
      </c>
    </row>
    <row r="49" spans="1:14" ht="15.5" x14ac:dyDescent="0.35">
      <c r="A49" s="7">
        <v>43911</v>
      </c>
      <c r="B49" s="8" t="s">
        <v>57</v>
      </c>
      <c r="C49" s="8" t="s">
        <v>1</v>
      </c>
      <c r="D49" s="8" t="s">
        <v>25</v>
      </c>
      <c r="E49" s="8" t="s">
        <v>38</v>
      </c>
      <c r="F49" s="8">
        <v>0</v>
      </c>
      <c r="G49" s="8" t="s">
        <v>40</v>
      </c>
      <c r="H49" s="8" t="s">
        <v>54</v>
      </c>
      <c r="I49" s="8" t="s">
        <v>48</v>
      </c>
      <c r="J49" s="8" t="s">
        <v>60</v>
      </c>
      <c r="K49" s="9">
        <v>3084</v>
      </c>
      <c r="L49" s="10" t="str">
        <f>TEXT(SafetyData[[#This Row],[Date]],"ddd")</f>
        <v>Sat</v>
      </c>
      <c r="M49" s="10">
        <f>MONTH(SafetyData[[#This Row],[Date]])</f>
        <v>3</v>
      </c>
      <c r="N49" s="10">
        <f>YEAR(SafetyData[[#This Row],[Date]])</f>
        <v>2020</v>
      </c>
    </row>
    <row r="50" spans="1:14" ht="15.5" x14ac:dyDescent="0.35">
      <c r="A50" s="7">
        <v>43913</v>
      </c>
      <c r="B50" s="8" t="s">
        <v>17</v>
      </c>
      <c r="C50" s="8" t="s">
        <v>1</v>
      </c>
      <c r="D50" s="8" t="s">
        <v>25</v>
      </c>
      <c r="E50" s="8" t="s">
        <v>38</v>
      </c>
      <c r="F50" s="8">
        <v>0</v>
      </c>
      <c r="G50" s="8" t="s">
        <v>50</v>
      </c>
      <c r="H50" s="8" t="s">
        <v>21</v>
      </c>
      <c r="I50" s="8" t="s">
        <v>22</v>
      </c>
      <c r="J50" s="8" t="s">
        <v>55</v>
      </c>
      <c r="K50" s="9">
        <v>0</v>
      </c>
      <c r="L50" s="10" t="str">
        <f>TEXT(SafetyData[[#This Row],[Date]],"ddd")</f>
        <v>Mon</v>
      </c>
      <c r="M50" s="10">
        <f>MONTH(SafetyData[[#This Row],[Date]])</f>
        <v>3</v>
      </c>
      <c r="N50" s="10">
        <f>YEAR(SafetyData[[#This Row],[Date]])</f>
        <v>2020</v>
      </c>
    </row>
    <row r="51" spans="1:14" ht="15.5" x14ac:dyDescent="0.35">
      <c r="A51" s="7">
        <v>43924</v>
      </c>
      <c r="B51" s="8" t="s">
        <v>36</v>
      </c>
      <c r="C51" s="8" t="s">
        <v>1</v>
      </c>
      <c r="D51" s="8" t="s">
        <v>32</v>
      </c>
      <c r="E51" s="8" t="s">
        <v>19</v>
      </c>
      <c r="F51" s="8">
        <v>0</v>
      </c>
      <c r="G51" s="8" t="s">
        <v>47</v>
      </c>
      <c r="H51" s="8" t="s">
        <v>42</v>
      </c>
      <c r="I51" s="8" t="s">
        <v>48</v>
      </c>
      <c r="J51" s="8" t="s">
        <v>23</v>
      </c>
      <c r="K51" s="9">
        <v>260</v>
      </c>
      <c r="L51" s="10" t="str">
        <f>TEXT(SafetyData[[#This Row],[Date]],"ddd")</f>
        <v>Fri</v>
      </c>
      <c r="M51" s="10">
        <f>MONTH(SafetyData[[#This Row],[Date]])</f>
        <v>4</v>
      </c>
      <c r="N51" s="10">
        <f>YEAR(SafetyData[[#This Row],[Date]])</f>
        <v>2020</v>
      </c>
    </row>
    <row r="52" spans="1:14" ht="15.5" x14ac:dyDescent="0.35">
      <c r="A52" s="7">
        <v>43925</v>
      </c>
      <c r="B52" s="8" t="s">
        <v>66</v>
      </c>
      <c r="C52" s="8" t="s">
        <v>1</v>
      </c>
      <c r="D52" s="8" t="s">
        <v>18</v>
      </c>
      <c r="E52" s="8" t="s">
        <v>63</v>
      </c>
      <c r="F52" s="8">
        <v>0</v>
      </c>
      <c r="G52" s="8" t="s">
        <v>61</v>
      </c>
      <c r="H52" s="8" t="s">
        <v>42</v>
      </c>
      <c r="I52" s="8" t="s">
        <v>22</v>
      </c>
      <c r="J52" s="8" t="s">
        <v>60</v>
      </c>
      <c r="K52" s="9">
        <v>40</v>
      </c>
      <c r="L52" s="10" t="str">
        <f>TEXT(SafetyData[[#This Row],[Date]],"ddd")</f>
        <v>Sat</v>
      </c>
      <c r="M52" s="10">
        <f>MONTH(SafetyData[[#This Row],[Date]])</f>
        <v>4</v>
      </c>
      <c r="N52" s="10">
        <f>YEAR(SafetyData[[#This Row],[Date]])</f>
        <v>2020</v>
      </c>
    </row>
    <row r="53" spans="1:14" ht="15.5" x14ac:dyDescent="0.35">
      <c r="A53" s="7">
        <v>43925</v>
      </c>
      <c r="B53" s="8" t="s">
        <v>57</v>
      </c>
      <c r="C53" s="8" t="s">
        <v>1</v>
      </c>
      <c r="D53" s="8" t="s">
        <v>18</v>
      </c>
      <c r="E53" s="8" t="s">
        <v>26</v>
      </c>
      <c r="F53" s="8">
        <v>0</v>
      </c>
      <c r="G53" s="8" t="s">
        <v>58</v>
      </c>
      <c r="H53" s="8" t="s">
        <v>54</v>
      </c>
      <c r="I53" s="8" t="s">
        <v>29</v>
      </c>
      <c r="J53" s="8" t="s">
        <v>55</v>
      </c>
      <c r="K53" s="9">
        <v>2615</v>
      </c>
      <c r="L53" s="10" t="str">
        <f>TEXT(SafetyData[[#This Row],[Date]],"ddd")</f>
        <v>Sat</v>
      </c>
      <c r="M53" s="10">
        <f>MONTH(SafetyData[[#This Row],[Date]])</f>
        <v>4</v>
      </c>
      <c r="N53" s="10">
        <f>YEAR(SafetyData[[#This Row],[Date]])</f>
        <v>2020</v>
      </c>
    </row>
    <row r="54" spans="1:14" ht="15.5" x14ac:dyDescent="0.35">
      <c r="A54" s="7">
        <v>43925</v>
      </c>
      <c r="B54" s="8" t="s">
        <v>52</v>
      </c>
      <c r="C54" s="8" t="s">
        <v>1</v>
      </c>
      <c r="D54" s="8" t="s">
        <v>25</v>
      </c>
      <c r="E54" s="8" t="s">
        <v>38</v>
      </c>
      <c r="F54" s="8">
        <v>4.5</v>
      </c>
      <c r="G54" s="8" t="s">
        <v>58</v>
      </c>
      <c r="H54" s="8" t="s">
        <v>28</v>
      </c>
      <c r="I54" s="8" t="s">
        <v>29</v>
      </c>
      <c r="J54" s="8" t="s">
        <v>35</v>
      </c>
      <c r="K54" s="9">
        <v>450</v>
      </c>
      <c r="L54" s="10" t="str">
        <f>TEXT(SafetyData[[#This Row],[Date]],"ddd")</f>
        <v>Sat</v>
      </c>
      <c r="M54" s="10">
        <f>MONTH(SafetyData[[#This Row],[Date]])</f>
        <v>4</v>
      </c>
      <c r="N54" s="10">
        <f>YEAR(SafetyData[[#This Row],[Date]])</f>
        <v>2020</v>
      </c>
    </row>
    <row r="55" spans="1:14" ht="15.5" x14ac:dyDescent="0.35">
      <c r="A55" s="7">
        <v>43927</v>
      </c>
      <c r="B55" s="8" t="s">
        <v>24</v>
      </c>
      <c r="C55" s="8" t="s">
        <v>1</v>
      </c>
      <c r="D55" s="8" t="s">
        <v>32</v>
      </c>
      <c r="E55" s="8" t="s">
        <v>64</v>
      </c>
      <c r="F55" s="8">
        <v>0</v>
      </c>
      <c r="G55" s="8" t="s">
        <v>61</v>
      </c>
      <c r="H55" s="8" t="s">
        <v>54</v>
      </c>
      <c r="I55" s="8" t="s">
        <v>48</v>
      </c>
      <c r="J55" s="8" t="s">
        <v>55</v>
      </c>
      <c r="K55" s="9">
        <v>4462</v>
      </c>
      <c r="L55" s="10" t="str">
        <f>TEXT(SafetyData[[#This Row],[Date]],"ddd")</f>
        <v>Mon</v>
      </c>
      <c r="M55" s="10">
        <f>MONTH(SafetyData[[#This Row],[Date]])</f>
        <v>4</v>
      </c>
      <c r="N55" s="10">
        <f>YEAR(SafetyData[[#This Row],[Date]])</f>
        <v>2020</v>
      </c>
    </row>
    <row r="56" spans="1:14" ht="15.5" x14ac:dyDescent="0.35">
      <c r="A56" s="7">
        <v>43928</v>
      </c>
      <c r="B56" s="8" t="s">
        <v>36</v>
      </c>
      <c r="C56" s="8" t="s">
        <v>1</v>
      </c>
      <c r="D56" s="8" t="s">
        <v>18</v>
      </c>
      <c r="E56" s="8" t="s">
        <v>39</v>
      </c>
      <c r="F56" s="8">
        <v>0</v>
      </c>
      <c r="G56" s="8" t="s">
        <v>40</v>
      </c>
      <c r="H56" s="8" t="s">
        <v>42</v>
      </c>
      <c r="I56" s="8" t="s">
        <v>48</v>
      </c>
      <c r="J56" s="8" t="s">
        <v>45</v>
      </c>
      <c r="K56" s="9">
        <v>76</v>
      </c>
      <c r="L56" s="10" t="str">
        <f>TEXT(SafetyData[[#This Row],[Date]],"ddd")</f>
        <v>Tue</v>
      </c>
      <c r="M56" s="10">
        <f>MONTH(SafetyData[[#This Row],[Date]])</f>
        <v>4</v>
      </c>
      <c r="N56" s="10">
        <f>YEAR(SafetyData[[#This Row],[Date]])</f>
        <v>2020</v>
      </c>
    </row>
    <row r="57" spans="1:14" ht="15.5" x14ac:dyDescent="0.35">
      <c r="A57" s="7">
        <v>43933</v>
      </c>
      <c r="B57" s="8" t="s">
        <v>24</v>
      </c>
      <c r="C57" s="8" t="s">
        <v>1</v>
      </c>
      <c r="D57" s="8" t="s">
        <v>18</v>
      </c>
      <c r="E57" s="8" t="s">
        <v>49</v>
      </c>
      <c r="F57" s="8">
        <v>0</v>
      </c>
      <c r="G57" s="8" t="s">
        <v>40</v>
      </c>
      <c r="H57" s="8" t="s">
        <v>42</v>
      </c>
      <c r="I57" s="8" t="s">
        <v>48</v>
      </c>
      <c r="J57" s="8" t="s">
        <v>51</v>
      </c>
      <c r="K57" s="9">
        <v>297</v>
      </c>
      <c r="L57" s="10" t="str">
        <f>TEXT(SafetyData[[#This Row],[Date]],"ddd")</f>
        <v>Sun</v>
      </c>
      <c r="M57" s="10">
        <f>MONTH(SafetyData[[#This Row],[Date]])</f>
        <v>4</v>
      </c>
      <c r="N57" s="10">
        <f>YEAR(SafetyData[[#This Row],[Date]])</f>
        <v>2020</v>
      </c>
    </row>
    <row r="58" spans="1:14" ht="15.5" x14ac:dyDescent="0.35">
      <c r="A58" s="7">
        <v>43934</v>
      </c>
      <c r="B58" s="8" t="s">
        <v>31</v>
      </c>
      <c r="C58" s="8" t="s">
        <v>2</v>
      </c>
      <c r="D58" s="8" t="s">
        <v>37</v>
      </c>
      <c r="E58" s="8" t="s">
        <v>26</v>
      </c>
      <c r="F58" s="8">
        <v>4.5</v>
      </c>
      <c r="G58" s="8" t="s">
        <v>27</v>
      </c>
      <c r="H58" s="8" t="s">
        <v>28</v>
      </c>
      <c r="I58" s="8" t="s">
        <v>48</v>
      </c>
      <c r="J58" s="8" t="s">
        <v>30</v>
      </c>
      <c r="K58" s="9">
        <v>1152</v>
      </c>
      <c r="L58" s="10" t="str">
        <f>TEXT(SafetyData[[#This Row],[Date]],"ddd")</f>
        <v>Mon</v>
      </c>
      <c r="M58" s="10">
        <f>MONTH(SafetyData[[#This Row],[Date]])</f>
        <v>4</v>
      </c>
      <c r="N58" s="10">
        <f>YEAR(SafetyData[[#This Row],[Date]])</f>
        <v>2020</v>
      </c>
    </row>
    <row r="59" spans="1:14" ht="15.5" x14ac:dyDescent="0.35">
      <c r="A59" s="7">
        <v>43934</v>
      </c>
      <c r="B59" s="8" t="s">
        <v>36</v>
      </c>
      <c r="C59" s="8" t="s">
        <v>1</v>
      </c>
      <c r="D59" s="8" t="s">
        <v>32</v>
      </c>
      <c r="E59" s="8" t="s">
        <v>64</v>
      </c>
      <c r="F59" s="8">
        <v>0</v>
      </c>
      <c r="G59" s="8" t="s">
        <v>61</v>
      </c>
      <c r="H59" s="8" t="s">
        <v>21</v>
      </c>
      <c r="I59" s="8" t="s">
        <v>29</v>
      </c>
      <c r="J59" s="8" t="s">
        <v>55</v>
      </c>
      <c r="K59" s="9">
        <v>0</v>
      </c>
      <c r="L59" s="10" t="str">
        <f>TEXT(SafetyData[[#This Row],[Date]],"ddd")</f>
        <v>Mon</v>
      </c>
      <c r="M59" s="10">
        <f>MONTH(SafetyData[[#This Row],[Date]])</f>
        <v>4</v>
      </c>
      <c r="N59" s="10">
        <f>YEAR(SafetyData[[#This Row],[Date]])</f>
        <v>2020</v>
      </c>
    </row>
    <row r="60" spans="1:14" ht="15.5" x14ac:dyDescent="0.35">
      <c r="A60" s="7">
        <v>43935</v>
      </c>
      <c r="B60" s="8" t="s">
        <v>57</v>
      </c>
      <c r="C60" s="8" t="s">
        <v>1</v>
      </c>
      <c r="D60" s="8" t="s">
        <v>37</v>
      </c>
      <c r="E60" s="8" t="s">
        <v>19</v>
      </c>
      <c r="F60" s="8">
        <v>0</v>
      </c>
      <c r="G60" s="8" t="s">
        <v>56</v>
      </c>
      <c r="H60" s="8" t="s">
        <v>42</v>
      </c>
      <c r="I60" s="8" t="s">
        <v>48</v>
      </c>
      <c r="J60" s="8" t="s">
        <v>45</v>
      </c>
      <c r="K60" s="9">
        <v>173</v>
      </c>
      <c r="L60" s="10" t="str">
        <f>TEXT(SafetyData[[#This Row],[Date]],"ddd")</f>
        <v>Tue</v>
      </c>
      <c r="M60" s="10">
        <f>MONTH(SafetyData[[#This Row],[Date]])</f>
        <v>4</v>
      </c>
      <c r="N60" s="10">
        <f>YEAR(SafetyData[[#This Row],[Date]])</f>
        <v>2020</v>
      </c>
    </row>
    <row r="61" spans="1:14" ht="15.5" x14ac:dyDescent="0.35">
      <c r="A61" s="7">
        <v>43935</v>
      </c>
      <c r="B61" s="8" t="s">
        <v>52</v>
      </c>
      <c r="C61" s="8" t="s">
        <v>1</v>
      </c>
      <c r="D61" s="8" t="s">
        <v>37</v>
      </c>
      <c r="E61" s="8" t="s">
        <v>49</v>
      </c>
      <c r="F61" s="8">
        <v>0</v>
      </c>
      <c r="G61" s="8" t="s">
        <v>58</v>
      </c>
      <c r="H61" s="8" t="s">
        <v>21</v>
      </c>
      <c r="I61" s="8" t="s">
        <v>48</v>
      </c>
      <c r="J61" s="8" t="s">
        <v>55</v>
      </c>
      <c r="K61" s="9">
        <v>0</v>
      </c>
      <c r="L61" s="10" t="str">
        <f>TEXT(SafetyData[[#This Row],[Date]],"ddd")</f>
        <v>Tue</v>
      </c>
      <c r="M61" s="10">
        <f>MONTH(SafetyData[[#This Row],[Date]])</f>
        <v>4</v>
      </c>
      <c r="N61" s="10">
        <f>YEAR(SafetyData[[#This Row],[Date]])</f>
        <v>2020</v>
      </c>
    </row>
    <row r="62" spans="1:14" ht="15.5" x14ac:dyDescent="0.35">
      <c r="A62" s="7">
        <v>43936</v>
      </c>
      <c r="B62" s="8" t="s">
        <v>57</v>
      </c>
      <c r="C62" s="8" t="s">
        <v>1</v>
      </c>
      <c r="D62" s="8" t="s">
        <v>25</v>
      </c>
      <c r="E62" s="8" t="s">
        <v>38</v>
      </c>
      <c r="F62" s="8">
        <v>1.5</v>
      </c>
      <c r="G62" s="8" t="s">
        <v>61</v>
      </c>
      <c r="H62" s="8" t="s">
        <v>28</v>
      </c>
      <c r="I62" s="8" t="s">
        <v>22</v>
      </c>
      <c r="J62" s="8" t="s">
        <v>53</v>
      </c>
      <c r="K62" s="9">
        <v>4731</v>
      </c>
      <c r="L62" s="10" t="str">
        <f>TEXT(SafetyData[[#This Row],[Date]],"ddd")</f>
        <v>Wed</v>
      </c>
      <c r="M62" s="10">
        <f>MONTH(SafetyData[[#This Row],[Date]])</f>
        <v>4</v>
      </c>
      <c r="N62" s="10">
        <f>YEAR(SafetyData[[#This Row],[Date]])</f>
        <v>2020</v>
      </c>
    </row>
    <row r="63" spans="1:14" ht="15.5" x14ac:dyDescent="0.35">
      <c r="A63" s="7">
        <v>43937</v>
      </c>
      <c r="B63" s="8" t="s">
        <v>31</v>
      </c>
      <c r="C63" s="8" t="s">
        <v>1</v>
      </c>
      <c r="D63" s="8" t="s">
        <v>37</v>
      </c>
      <c r="E63" s="8" t="s">
        <v>19</v>
      </c>
      <c r="F63" s="8">
        <v>0</v>
      </c>
      <c r="G63" s="8" t="s">
        <v>20</v>
      </c>
      <c r="H63" s="8" t="s">
        <v>42</v>
      </c>
      <c r="I63" s="8" t="s">
        <v>22</v>
      </c>
      <c r="J63" s="8" t="s">
        <v>23</v>
      </c>
      <c r="K63" s="9">
        <v>155</v>
      </c>
      <c r="L63" s="10" t="str">
        <f>TEXT(SafetyData[[#This Row],[Date]],"ddd")</f>
        <v>Thu</v>
      </c>
      <c r="M63" s="10">
        <f>MONTH(SafetyData[[#This Row],[Date]])</f>
        <v>4</v>
      </c>
      <c r="N63" s="10">
        <f>YEAR(SafetyData[[#This Row],[Date]])</f>
        <v>2020</v>
      </c>
    </row>
    <row r="64" spans="1:14" ht="15.5" x14ac:dyDescent="0.35">
      <c r="A64" s="7">
        <v>43938</v>
      </c>
      <c r="B64" s="8" t="s">
        <v>65</v>
      </c>
      <c r="C64" s="8" t="s">
        <v>1</v>
      </c>
      <c r="D64" s="8" t="s">
        <v>18</v>
      </c>
      <c r="E64" s="8" t="s">
        <v>41</v>
      </c>
      <c r="F64" s="8">
        <v>3</v>
      </c>
      <c r="G64" s="8" t="s">
        <v>34</v>
      </c>
      <c r="H64" s="8" t="s">
        <v>28</v>
      </c>
      <c r="I64" s="8" t="s">
        <v>48</v>
      </c>
      <c r="J64" s="8" t="s">
        <v>35</v>
      </c>
      <c r="K64" s="9">
        <v>3425</v>
      </c>
      <c r="L64" s="10" t="str">
        <f>TEXT(SafetyData[[#This Row],[Date]],"ddd")</f>
        <v>Fri</v>
      </c>
      <c r="M64" s="10">
        <f>MONTH(SafetyData[[#This Row],[Date]])</f>
        <v>4</v>
      </c>
      <c r="N64" s="10">
        <f>YEAR(SafetyData[[#This Row],[Date]])</f>
        <v>2020</v>
      </c>
    </row>
    <row r="65" spans="1:14" ht="15.5" x14ac:dyDescent="0.35">
      <c r="A65" s="7">
        <v>43939</v>
      </c>
      <c r="B65" s="8" t="s">
        <v>44</v>
      </c>
      <c r="C65" s="8" t="s">
        <v>1</v>
      </c>
      <c r="D65" s="8" t="s">
        <v>18</v>
      </c>
      <c r="E65" s="8" t="s">
        <v>19</v>
      </c>
      <c r="F65" s="8">
        <v>0</v>
      </c>
      <c r="G65" s="8" t="s">
        <v>27</v>
      </c>
      <c r="H65" s="8" t="s">
        <v>21</v>
      </c>
      <c r="I65" s="8" t="s">
        <v>48</v>
      </c>
      <c r="J65" s="8" t="s">
        <v>35</v>
      </c>
      <c r="K65" s="9">
        <v>0</v>
      </c>
      <c r="L65" s="10" t="str">
        <f>TEXT(SafetyData[[#This Row],[Date]],"ddd")</f>
        <v>Sat</v>
      </c>
      <c r="M65" s="10">
        <f>MONTH(SafetyData[[#This Row],[Date]])</f>
        <v>4</v>
      </c>
      <c r="N65" s="10">
        <f>YEAR(SafetyData[[#This Row],[Date]])</f>
        <v>2020</v>
      </c>
    </row>
    <row r="66" spans="1:14" ht="15.5" x14ac:dyDescent="0.35">
      <c r="A66" s="7">
        <v>43942</v>
      </c>
      <c r="B66" s="8" t="s">
        <v>52</v>
      </c>
      <c r="C66" s="8" t="s">
        <v>1</v>
      </c>
      <c r="D66" s="8" t="s">
        <v>32</v>
      </c>
      <c r="E66" s="8" t="s">
        <v>33</v>
      </c>
      <c r="F66" s="8">
        <v>3</v>
      </c>
      <c r="G66" s="8" t="s">
        <v>47</v>
      </c>
      <c r="H66" s="8" t="s">
        <v>28</v>
      </c>
      <c r="I66" s="8" t="s">
        <v>48</v>
      </c>
      <c r="J66" s="8" t="s">
        <v>30</v>
      </c>
      <c r="K66" s="9">
        <v>2627</v>
      </c>
      <c r="L66" s="10" t="str">
        <f>TEXT(SafetyData[[#This Row],[Date]],"ddd")</f>
        <v>Tue</v>
      </c>
      <c r="M66" s="10">
        <f>MONTH(SafetyData[[#This Row],[Date]])</f>
        <v>4</v>
      </c>
      <c r="N66" s="10">
        <f>YEAR(SafetyData[[#This Row],[Date]])</f>
        <v>2020</v>
      </c>
    </row>
    <row r="67" spans="1:14" ht="15.5" x14ac:dyDescent="0.35">
      <c r="A67" s="7">
        <v>43942</v>
      </c>
      <c r="B67" s="8" t="s">
        <v>62</v>
      </c>
      <c r="C67" s="8" t="s">
        <v>2</v>
      </c>
      <c r="D67" s="8" t="s">
        <v>32</v>
      </c>
      <c r="E67" s="8" t="s">
        <v>26</v>
      </c>
      <c r="F67" s="8">
        <v>4</v>
      </c>
      <c r="G67" s="8" t="s">
        <v>56</v>
      </c>
      <c r="H67" s="8" t="s">
        <v>28</v>
      </c>
      <c r="I67" s="8" t="s">
        <v>22</v>
      </c>
      <c r="J67" s="8" t="s">
        <v>53</v>
      </c>
      <c r="K67" s="9">
        <v>3680</v>
      </c>
      <c r="L67" s="10" t="str">
        <f>TEXT(SafetyData[[#This Row],[Date]],"ddd")</f>
        <v>Tue</v>
      </c>
      <c r="M67" s="10">
        <f>MONTH(SafetyData[[#This Row],[Date]])</f>
        <v>4</v>
      </c>
      <c r="N67" s="10">
        <f>YEAR(SafetyData[[#This Row],[Date]])</f>
        <v>2020</v>
      </c>
    </row>
    <row r="68" spans="1:14" ht="15.5" x14ac:dyDescent="0.35">
      <c r="A68" s="7">
        <v>43943</v>
      </c>
      <c r="B68" s="8" t="s">
        <v>36</v>
      </c>
      <c r="C68" s="8" t="s">
        <v>1</v>
      </c>
      <c r="D68" s="8" t="s">
        <v>25</v>
      </c>
      <c r="E68" s="8" t="s">
        <v>26</v>
      </c>
      <c r="F68" s="8">
        <v>0</v>
      </c>
      <c r="G68" s="8" t="s">
        <v>20</v>
      </c>
      <c r="H68" s="8" t="s">
        <v>42</v>
      </c>
      <c r="I68" s="8" t="s">
        <v>29</v>
      </c>
      <c r="J68" s="8" t="s">
        <v>35</v>
      </c>
      <c r="K68" s="9">
        <v>281</v>
      </c>
      <c r="L68" s="10" t="str">
        <f>TEXT(SafetyData[[#This Row],[Date]],"ddd")</f>
        <v>Wed</v>
      </c>
      <c r="M68" s="10">
        <f>MONTH(SafetyData[[#This Row],[Date]])</f>
        <v>4</v>
      </c>
      <c r="N68" s="10">
        <f>YEAR(SafetyData[[#This Row],[Date]])</f>
        <v>2020</v>
      </c>
    </row>
    <row r="69" spans="1:14" ht="15.5" x14ac:dyDescent="0.35">
      <c r="A69" s="7">
        <v>43943</v>
      </c>
      <c r="B69" s="8" t="s">
        <v>36</v>
      </c>
      <c r="C69" s="8" t="s">
        <v>1</v>
      </c>
      <c r="D69" s="8" t="s">
        <v>32</v>
      </c>
      <c r="E69" s="8" t="s">
        <v>63</v>
      </c>
      <c r="F69" s="8">
        <v>0</v>
      </c>
      <c r="G69" s="8" t="s">
        <v>20</v>
      </c>
      <c r="H69" s="8" t="s">
        <v>21</v>
      </c>
      <c r="I69" s="8" t="s">
        <v>22</v>
      </c>
      <c r="J69" s="8" t="s">
        <v>43</v>
      </c>
      <c r="K69" s="9">
        <v>0</v>
      </c>
      <c r="L69" s="10" t="str">
        <f>TEXT(SafetyData[[#This Row],[Date]],"ddd")</f>
        <v>Wed</v>
      </c>
      <c r="M69" s="10">
        <f>MONTH(SafetyData[[#This Row],[Date]])</f>
        <v>4</v>
      </c>
      <c r="N69" s="10">
        <f>YEAR(SafetyData[[#This Row],[Date]])</f>
        <v>2020</v>
      </c>
    </row>
    <row r="70" spans="1:14" ht="15.5" x14ac:dyDescent="0.35">
      <c r="A70" s="7">
        <v>43945</v>
      </c>
      <c r="B70" s="8" t="s">
        <v>57</v>
      </c>
      <c r="C70" s="8" t="s">
        <v>1</v>
      </c>
      <c r="D70" s="8" t="s">
        <v>32</v>
      </c>
      <c r="E70" s="8" t="s">
        <v>39</v>
      </c>
      <c r="F70" s="8">
        <v>1</v>
      </c>
      <c r="G70" s="8" t="s">
        <v>58</v>
      </c>
      <c r="H70" s="8" t="s">
        <v>28</v>
      </c>
      <c r="I70" s="8" t="s">
        <v>29</v>
      </c>
      <c r="J70" s="8" t="s">
        <v>51</v>
      </c>
      <c r="K70" s="9">
        <v>3954</v>
      </c>
      <c r="L70" s="10" t="str">
        <f>TEXT(SafetyData[[#This Row],[Date]],"ddd")</f>
        <v>Fri</v>
      </c>
      <c r="M70" s="10">
        <f>MONTH(SafetyData[[#This Row],[Date]])</f>
        <v>4</v>
      </c>
      <c r="N70" s="10">
        <f>YEAR(SafetyData[[#This Row],[Date]])</f>
        <v>2020</v>
      </c>
    </row>
    <row r="71" spans="1:14" ht="15.5" x14ac:dyDescent="0.35">
      <c r="A71" s="7">
        <v>43946</v>
      </c>
      <c r="B71" s="8" t="s">
        <v>31</v>
      </c>
      <c r="C71" s="8" t="s">
        <v>2</v>
      </c>
      <c r="D71" s="8" t="s">
        <v>37</v>
      </c>
      <c r="E71" s="8" t="s">
        <v>63</v>
      </c>
      <c r="F71" s="8">
        <v>0</v>
      </c>
      <c r="G71" s="8" t="s">
        <v>58</v>
      </c>
      <c r="H71" s="8" t="s">
        <v>21</v>
      </c>
      <c r="I71" s="8" t="s">
        <v>29</v>
      </c>
      <c r="J71" s="8" t="s">
        <v>45</v>
      </c>
      <c r="K71" s="9">
        <v>0</v>
      </c>
      <c r="L71" s="10" t="str">
        <f>TEXT(SafetyData[[#This Row],[Date]],"ddd")</f>
        <v>Sat</v>
      </c>
      <c r="M71" s="10">
        <f>MONTH(SafetyData[[#This Row],[Date]])</f>
        <v>4</v>
      </c>
      <c r="N71" s="10">
        <f>YEAR(SafetyData[[#This Row],[Date]])</f>
        <v>2020</v>
      </c>
    </row>
    <row r="72" spans="1:14" ht="15.5" x14ac:dyDescent="0.35">
      <c r="A72" s="7">
        <v>43948</v>
      </c>
      <c r="B72" s="8" t="s">
        <v>66</v>
      </c>
      <c r="C72" s="8" t="s">
        <v>2</v>
      </c>
      <c r="D72" s="8" t="s">
        <v>32</v>
      </c>
      <c r="E72" s="8" t="s">
        <v>64</v>
      </c>
      <c r="F72" s="8">
        <v>0</v>
      </c>
      <c r="G72" s="8" t="s">
        <v>47</v>
      </c>
      <c r="H72" s="8" t="s">
        <v>21</v>
      </c>
      <c r="I72" s="8" t="s">
        <v>29</v>
      </c>
      <c r="J72" s="8" t="s">
        <v>45</v>
      </c>
      <c r="K72" s="9">
        <v>0</v>
      </c>
      <c r="L72" s="10" t="str">
        <f>TEXT(SafetyData[[#This Row],[Date]],"ddd")</f>
        <v>Mon</v>
      </c>
      <c r="M72" s="10">
        <f>MONTH(SafetyData[[#This Row],[Date]])</f>
        <v>4</v>
      </c>
      <c r="N72" s="10">
        <f>YEAR(SafetyData[[#This Row],[Date]])</f>
        <v>2020</v>
      </c>
    </row>
    <row r="73" spans="1:14" ht="15.5" x14ac:dyDescent="0.35">
      <c r="A73" s="7">
        <v>43953</v>
      </c>
      <c r="B73" s="8" t="s">
        <v>36</v>
      </c>
      <c r="C73" s="8" t="s">
        <v>1</v>
      </c>
      <c r="D73" s="8" t="s">
        <v>18</v>
      </c>
      <c r="E73" s="8" t="s">
        <v>39</v>
      </c>
      <c r="F73" s="8">
        <v>0</v>
      </c>
      <c r="G73" s="8" t="s">
        <v>61</v>
      </c>
      <c r="H73" s="8" t="s">
        <v>54</v>
      </c>
      <c r="I73" s="8" t="s">
        <v>29</v>
      </c>
      <c r="J73" s="8" t="s">
        <v>51</v>
      </c>
      <c r="K73" s="9">
        <v>2461</v>
      </c>
      <c r="L73" s="10" t="str">
        <f>TEXT(SafetyData[[#This Row],[Date]],"ddd")</f>
        <v>Sat</v>
      </c>
      <c r="M73" s="10">
        <f>MONTH(SafetyData[[#This Row],[Date]])</f>
        <v>5</v>
      </c>
      <c r="N73" s="10">
        <f>YEAR(SafetyData[[#This Row],[Date]])</f>
        <v>2020</v>
      </c>
    </row>
    <row r="74" spans="1:14" ht="15.5" x14ac:dyDescent="0.35">
      <c r="A74" s="7">
        <v>43955</v>
      </c>
      <c r="B74" s="8" t="s">
        <v>62</v>
      </c>
      <c r="C74" s="8" t="s">
        <v>1</v>
      </c>
      <c r="D74" s="8" t="s">
        <v>18</v>
      </c>
      <c r="E74" s="8" t="s">
        <v>33</v>
      </c>
      <c r="F74" s="8">
        <v>0</v>
      </c>
      <c r="G74" s="8" t="s">
        <v>61</v>
      </c>
      <c r="H74" s="8" t="s">
        <v>54</v>
      </c>
      <c r="I74" s="8" t="s">
        <v>29</v>
      </c>
      <c r="J74" s="8" t="s">
        <v>35</v>
      </c>
      <c r="K74" s="9">
        <v>3851</v>
      </c>
      <c r="L74" s="10" t="str">
        <f>TEXT(SafetyData[[#This Row],[Date]],"ddd")</f>
        <v>Mon</v>
      </c>
      <c r="M74" s="10">
        <f>MONTH(SafetyData[[#This Row],[Date]])</f>
        <v>5</v>
      </c>
      <c r="N74" s="10">
        <f>YEAR(SafetyData[[#This Row],[Date]])</f>
        <v>2020</v>
      </c>
    </row>
    <row r="75" spans="1:14" ht="15.5" x14ac:dyDescent="0.35">
      <c r="A75" s="7">
        <v>43956</v>
      </c>
      <c r="B75" s="8" t="s">
        <v>46</v>
      </c>
      <c r="C75" s="8" t="s">
        <v>1</v>
      </c>
      <c r="D75" s="8" t="s">
        <v>37</v>
      </c>
      <c r="E75" s="8" t="s">
        <v>19</v>
      </c>
      <c r="F75" s="8">
        <v>0</v>
      </c>
      <c r="G75" s="8" t="s">
        <v>50</v>
      </c>
      <c r="H75" s="8" t="s">
        <v>42</v>
      </c>
      <c r="I75" s="8" t="s">
        <v>48</v>
      </c>
      <c r="J75" s="8" t="s">
        <v>55</v>
      </c>
      <c r="K75" s="9">
        <v>224</v>
      </c>
      <c r="L75" s="10" t="str">
        <f>TEXT(SafetyData[[#This Row],[Date]],"ddd")</f>
        <v>Tue</v>
      </c>
      <c r="M75" s="10">
        <f>MONTH(SafetyData[[#This Row],[Date]])</f>
        <v>5</v>
      </c>
      <c r="N75" s="10">
        <f>YEAR(SafetyData[[#This Row],[Date]])</f>
        <v>2020</v>
      </c>
    </row>
    <row r="76" spans="1:14" ht="15.5" x14ac:dyDescent="0.35">
      <c r="A76" s="7">
        <v>43958</v>
      </c>
      <c r="B76" s="8" t="s">
        <v>44</v>
      </c>
      <c r="C76" s="8" t="s">
        <v>1</v>
      </c>
      <c r="D76" s="8" t="s">
        <v>32</v>
      </c>
      <c r="E76" s="8" t="s">
        <v>39</v>
      </c>
      <c r="F76" s="8">
        <v>4</v>
      </c>
      <c r="G76" s="8" t="s">
        <v>50</v>
      </c>
      <c r="H76" s="8" t="s">
        <v>28</v>
      </c>
      <c r="I76" s="8" t="s">
        <v>48</v>
      </c>
      <c r="J76" s="8" t="s">
        <v>55</v>
      </c>
      <c r="K76" s="9">
        <v>3969</v>
      </c>
      <c r="L76" s="10" t="str">
        <f>TEXT(SafetyData[[#This Row],[Date]],"ddd")</f>
        <v>Thu</v>
      </c>
      <c r="M76" s="10">
        <f>MONTH(SafetyData[[#This Row],[Date]])</f>
        <v>5</v>
      </c>
      <c r="N76" s="10">
        <f>YEAR(SafetyData[[#This Row],[Date]])</f>
        <v>2020</v>
      </c>
    </row>
    <row r="77" spans="1:14" ht="15.5" x14ac:dyDescent="0.35">
      <c r="A77" s="7">
        <v>43959</v>
      </c>
      <c r="B77" s="8" t="s">
        <v>52</v>
      </c>
      <c r="C77" s="8" t="s">
        <v>1</v>
      </c>
      <c r="D77" s="8" t="s">
        <v>32</v>
      </c>
      <c r="E77" s="8" t="s">
        <v>19</v>
      </c>
      <c r="F77" s="8">
        <v>0</v>
      </c>
      <c r="G77" s="8" t="s">
        <v>27</v>
      </c>
      <c r="H77" s="8" t="s">
        <v>42</v>
      </c>
      <c r="I77" s="8" t="s">
        <v>48</v>
      </c>
      <c r="J77" s="8" t="s">
        <v>35</v>
      </c>
      <c r="K77" s="9">
        <v>434</v>
      </c>
      <c r="L77" s="10" t="str">
        <f>TEXT(SafetyData[[#This Row],[Date]],"ddd")</f>
        <v>Fri</v>
      </c>
      <c r="M77" s="10">
        <f>MONTH(SafetyData[[#This Row],[Date]])</f>
        <v>5</v>
      </c>
      <c r="N77" s="10">
        <f>YEAR(SafetyData[[#This Row],[Date]])</f>
        <v>2020</v>
      </c>
    </row>
    <row r="78" spans="1:14" ht="15.5" x14ac:dyDescent="0.35">
      <c r="A78" s="7">
        <v>43959</v>
      </c>
      <c r="B78" s="8" t="s">
        <v>44</v>
      </c>
      <c r="C78" s="8" t="s">
        <v>1</v>
      </c>
      <c r="D78" s="8" t="s">
        <v>37</v>
      </c>
      <c r="E78" s="8" t="s">
        <v>41</v>
      </c>
      <c r="F78" s="8">
        <v>1</v>
      </c>
      <c r="G78" s="8" t="s">
        <v>40</v>
      </c>
      <c r="H78" s="8" t="s">
        <v>28</v>
      </c>
      <c r="I78" s="8" t="s">
        <v>48</v>
      </c>
      <c r="J78" s="8" t="s">
        <v>60</v>
      </c>
      <c r="K78" s="9">
        <v>1173</v>
      </c>
      <c r="L78" s="10" t="str">
        <f>TEXT(SafetyData[[#This Row],[Date]],"ddd")</f>
        <v>Fri</v>
      </c>
      <c r="M78" s="10">
        <f>MONTH(SafetyData[[#This Row],[Date]])</f>
        <v>5</v>
      </c>
      <c r="N78" s="10">
        <f>YEAR(SafetyData[[#This Row],[Date]])</f>
        <v>2020</v>
      </c>
    </row>
    <row r="79" spans="1:14" ht="15.5" x14ac:dyDescent="0.35">
      <c r="A79" s="7">
        <v>43960</v>
      </c>
      <c r="B79" s="8" t="s">
        <v>31</v>
      </c>
      <c r="C79" s="8" t="s">
        <v>1</v>
      </c>
      <c r="D79" s="8" t="s">
        <v>25</v>
      </c>
      <c r="E79" s="8" t="s">
        <v>49</v>
      </c>
      <c r="F79" s="8">
        <v>0</v>
      </c>
      <c r="G79" s="8" t="s">
        <v>27</v>
      </c>
      <c r="H79" s="8" t="s">
        <v>42</v>
      </c>
      <c r="I79" s="8" t="s">
        <v>22</v>
      </c>
      <c r="J79" s="8" t="s">
        <v>51</v>
      </c>
      <c r="K79" s="9">
        <v>236</v>
      </c>
      <c r="L79" s="10" t="str">
        <f>TEXT(SafetyData[[#This Row],[Date]],"ddd")</f>
        <v>Sat</v>
      </c>
      <c r="M79" s="10">
        <f>MONTH(SafetyData[[#This Row],[Date]])</f>
        <v>5</v>
      </c>
      <c r="N79" s="10">
        <f>YEAR(SafetyData[[#This Row],[Date]])</f>
        <v>2020</v>
      </c>
    </row>
    <row r="80" spans="1:14" ht="15.5" x14ac:dyDescent="0.35">
      <c r="A80" s="7">
        <v>43961</v>
      </c>
      <c r="B80" s="8" t="s">
        <v>66</v>
      </c>
      <c r="C80" s="8" t="s">
        <v>1</v>
      </c>
      <c r="D80" s="8" t="s">
        <v>25</v>
      </c>
      <c r="E80" s="8" t="s">
        <v>39</v>
      </c>
      <c r="F80" s="8">
        <v>0</v>
      </c>
      <c r="G80" s="8" t="s">
        <v>20</v>
      </c>
      <c r="H80" s="8" t="s">
        <v>21</v>
      </c>
      <c r="I80" s="8" t="s">
        <v>29</v>
      </c>
      <c r="J80" s="8" t="s">
        <v>35</v>
      </c>
      <c r="K80" s="9">
        <v>0</v>
      </c>
      <c r="L80" s="10" t="str">
        <f>TEXT(SafetyData[[#This Row],[Date]],"ddd")</f>
        <v>Sun</v>
      </c>
      <c r="M80" s="10">
        <f>MONTH(SafetyData[[#This Row],[Date]])</f>
        <v>5</v>
      </c>
      <c r="N80" s="10">
        <f>YEAR(SafetyData[[#This Row],[Date]])</f>
        <v>2020</v>
      </c>
    </row>
    <row r="81" spans="1:14" ht="15.5" x14ac:dyDescent="0.35">
      <c r="A81" s="7">
        <v>43961</v>
      </c>
      <c r="B81" s="8" t="s">
        <v>46</v>
      </c>
      <c r="C81" s="8" t="s">
        <v>1</v>
      </c>
      <c r="D81" s="8" t="s">
        <v>25</v>
      </c>
      <c r="E81" s="8" t="s">
        <v>41</v>
      </c>
      <c r="F81" s="8">
        <v>1.5</v>
      </c>
      <c r="G81" s="8" t="s">
        <v>58</v>
      </c>
      <c r="H81" s="8" t="s">
        <v>28</v>
      </c>
      <c r="I81" s="8" t="s">
        <v>48</v>
      </c>
      <c r="J81" s="8" t="s">
        <v>51</v>
      </c>
      <c r="K81" s="9">
        <v>1592</v>
      </c>
      <c r="L81" s="10" t="str">
        <f>TEXT(SafetyData[[#This Row],[Date]],"ddd")</f>
        <v>Sun</v>
      </c>
      <c r="M81" s="10">
        <f>MONTH(SafetyData[[#This Row],[Date]])</f>
        <v>5</v>
      </c>
      <c r="N81" s="10">
        <f>YEAR(SafetyData[[#This Row],[Date]])</f>
        <v>2020</v>
      </c>
    </row>
    <row r="82" spans="1:14" ht="15.5" x14ac:dyDescent="0.35">
      <c r="A82" s="7">
        <v>43962</v>
      </c>
      <c r="B82" s="8" t="s">
        <v>65</v>
      </c>
      <c r="C82" s="8" t="s">
        <v>1</v>
      </c>
      <c r="D82" s="8" t="s">
        <v>37</v>
      </c>
      <c r="E82" s="8" t="s">
        <v>64</v>
      </c>
      <c r="F82" s="8">
        <v>0</v>
      </c>
      <c r="G82" s="8" t="s">
        <v>34</v>
      </c>
      <c r="H82" s="8" t="s">
        <v>21</v>
      </c>
      <c r="I82" s="8" t="s">
        <v>48</v>
      </c>
      <c r="J82" s="8" t="s">
        <v>53</v>
      </c>
      <c r="K82" s="9">
        <v>0</v>
      </c>
      <c r="L82" s="10" t="str">
        <f>TEXT(SafetyData[[#This Row],[Date]],"ddd")</f>
        <v>Mon</v>
      </c>
      <c r="M82" s="10">
        <f>MONTH(SafetyData[[#This Row],[Date]])</f>
        <v>5</v>
      </c>
      <c r="N82" s="10">
        <f>YEAR(SafetyData[[#This Row],[Date]])</f>
        <v>2020</v>
      </c>
    </row>
    <row r="83" spans="1:14" ht="15.5" x14ac:dyDescent="0.35">
      <c r="A83" s="7">
        <v>43964</v>
      </c>
      <c r="B83" s="8" t="s">
        <v>46</v>
      </c>
      <c r="C83" s="8" t="s">
        <v>1</v>
      </c>
      <c r="D83" s="8" t="s">
        <v>37</v>
      </c>
      <c r="E83" s="8" t="s">
        <v>49</v>
      </c>
      <c r="F83" s="8">
        <v>0</v>
      </c>
      <c r="G83" s="8" t="s">
        <v>58</v>
      </c>
      <c r="H83" s="8" t="s">
        <v>21</v>
      </c>
      <c r="I83" s="8" t="s">
        <v>22</v>
      </c>
      <c r="J83" s="8" t="s">
        <v>60</v>
      </c>
      <c r="K83" s="9">
        <v>0</v>
      </c>
      <c r="L83" s="10" t="str">
        <f>TEXT(SafetyData[[#This Row],[Date]],"ddd")</f>
        <v>Wed</v>
      </c>
      <c r="M83" s="10">
        <f>MONTH(SafetyData[[#This Row],[Date]])</f>
        <v>5</v>
      </c>
      <c r="N83" s="10">
        <f>YEAR(SafetyData[[#This Row],[Date]])</f>
        <v>2020</v>
      </c>
    </row>
    <row r="84" spans="1:14" ht="15.5" x14ac:dyDescent="0.35">
      <c r="A84" s="7">
        <v>43964</v>
      </c>
      <c r="B84" s="8" t="s">
        <v>44</v>
      </c>
      <c r="C84" s="8" t="s">
        <v>1</v>
      </c>
      <c r="D84" s="8" t="s">
        <v>25</v>
      </c>
      <c r="E84" s="8" t="s">
        <v>33</v>
      </c>
      <c r="F84" s="8">
        <v>0</v>
      </c>
      <c r="G84" s="8" t="s">
        <v>61</v>
      </c>
      <c r="H84" s="8" t="s">
        <v>42</v>
      </c>
      <c r="I84" s="8" t="s">
        <v>48</v>
      </c>
      <c r="J84" s="8" t="s">
        <v>51</v>
      </c>
      <c r="K84" s="9">
        <v>457</v>
      </c>
      <c r="L84" s="10" t="str">
        <f>TEXT(SafetyData[[#This Row],[Date]],"ddd")</f>
        <v>Wed</v>
      </c>
      <c r="M84" s="10">
        <f>MONTH(SafetyData[[#This Row],[Date]])</f>
        <v>5</v>
      </c>
      <c r="N84" s="10">
        <f>YEAR(SafetyData[[#This Row],[Date]])</f>
        <v>2020</v>
      </c>
    </row>
    <row r="85" spans="1:14" ht="15.5" x14ac:dyDescent="0.35">
      <c r="A85" s="7">
        <v>43968</v>
      </c>
      <c r="B85" s="8" t="s">
        <v>24</v>
      </c>
      <c r="C85" s="8" t="s">
        <v>1</v>
      </c>
      <c r="D85" s="8" t="s">
        <v>25</v>
      </c>
      <c r="E85" s="8" t="s">
        <v>33</v>
      </c>
      <c r="F85" s="8">
        <v>0</v>
      </c>
      <c r="G85" s="8" t="s">
        <v>40</v>
      </c>
      <c r="H85" s="8" t="s">
        <v>21</v>
      </c>
      <c r="I85" s="8" t="s">
        <v>29</v>
      </c>
      <c r="J85" s="8" t="s">
        <v>43</v>
      </c>
      <c r="K85" s="9">
        <v>0</v>
      </c>
      <c r="L85" s="10" t="str">
        <f>TEXT(SafetyData[[#This Row],[Date]],"ddd")</f>
        <v>Sun</v>
      </c>
      <c r="M85" s="10">
        <f>MONTH(SafetyData[[#This Row],[Date]])</f>
        <v>5</v>
      </c>
      <c r="N85" s="10">
        <f>YEAR(SafetyData[[#This Row],[Date]])</f>
        <v>2020</v>
      </c>
    </row>
    <row r="86" spans="1:14" ht="15.5" x14ac:dyDescent="0.35">
      <c r="A86" s="7">
        <v>43968</v>
      </c>
      <c r="B86" s="8" t="s">
        <v>62</v>
      </c>
      <c r="C86" s="8" t="s">
        <v>1</v>
      </c>
      <c r="D86" s="8" t="s">
        <v>32</v>
      </c>
      <c r="E86" s="8" t="s">
        <v>49</v>
      </c>
      <c r="F86" s="8">
        <v>0</v>
      </c>
      <c r="G86" s="8" t="s">
        <v>40</v>
      </c>
      <c r="H86" s="8" t="s">
        <v>42</v>
      </c>
      <c r="I86" s="8" t="s">
        <v>22</v>
      </c>
      <c r="J86" s="8" t="s">
        <v>43</v>
      </c>
      <c r="K86" s="9">
        <v>247</v>
      </c>
      <c r="L86" s="10" t="str">
        <f>TEXT(SafetyData[[#This Row],[Date]],"ddd")</f>
        <v>Sun</v>
      </c>
      <c r="M86" s="10">
        <f>MONTH(SafetyData[[#This Row],[Date]])</f>
        <v>5</v>
      </c>
      <c r="N86" s="10">
        <f>YEAR(SafetyData[[#This Row],[Date]])</f>
        <v>2020</v>
      </c>
    </row>
    <row r="87" spans="1:14" ht="15.5" x14ac:dyDescent="0.35">
      <c r="A87" s="7">
        <v>43970</v>
      </c>
      <c r="B87" s="8" t="s">
        <v>59</v>
      </c>
      <c r="C87" s="8" t="s">
        <v>1</v>
      </c>
      <c r="D87" s="8" t="s">
        <v>18</v>
      </c>
      <c r="E87" s="8" t="s">
        <v>41</v>
      </c>
      <c r="F87" s="8">
        <v>0</v>
      </c>
      <c r="G87" s="8" t="s">
        <v>34</v>
      </c>
      <c r="H87" s="8" t="s">
        <v>42</v>
      </c>
      <c r="I87" s="8" t="s">
        <v>48</v>
      </c>
      <c r="J87" s="8" t="s">
        <v>35</v>
      </c>
      <c r="K87" s="9">
        <v>457</v>
      </c>
      <c r="L87" s="10" t="str">
        <f>TEXT(SafetyData[[#This Row],[Date]],"ddd")</f>
        <v>Tue</v>
      </c>
      <c r="M87" s="10">
        <f>MONTH(SafetyData[[#This Row],[Date]])</f>
        <v>5</v>
      </c>
      <c r="N87" s="10">
        <f>YEAR(SafetyData[[#This Row],[Date]])</f>
        <v>2020</v>
      </c>
    </row>
    <row r="88" spans="1:14" ht="15.5" x14ac:dyDescent="0.35">
      <c r="A88" s="7">
        <v>43972</v>
      </c>
      <c r="B88" s="8" t="s">
        <v>57</v>
      </c>
      <c r="C88" s="8" t="s">
        <v>1</v>
      </c>
      <c r="D88" s="8" t="s">
        <v>25</v>
      </c>
      <c r="E88" s="8" t="s">
        <v>38</v>
      </c>
      <c r="F88" s="8">
        <v>0</v>
      </c>
      <c r="G88" s="8" t="s">
        <v>61</v>
      </c>
      <c r="H88" s="8" t="s">
        <v>21</v>
      </c>
      <c r="I88" s="8" t="s">
        <v>22</v>
      </c>
      <c r="J88" s="8" t="s">
        <v>43</v>
      </c>
      <c r="K88" s="9">
        <v>0</v>
      </c>
      <c r="L88" s="10" t="str">
        <f>TEXT(SafetyData[[#This Row],[Date]],"ddd")</f>
        <v>Thu</v>
      </c>
      <c r="M88" s="10">
        <f>MONTH(SafetyData[[#This Row],[Date]])</f>
        <v>5</v>
      </c>
      <c r="N88" s="10">
        <f>YEAR(SafetyData[[#This Row],[Date]])</f>
        <v>2020</v>
      </c>
    </row>
    <row r="89" spans="1:14" ht="15.5" x14ac:dyDescent="0.35">
      <c r="A89" s="7">
        <v>43973</v>
      </c>
      <c r="B89" s="8" t="s">
        <v>66</v>
      </c>
      <c r="C89" s="8" t="s">
        <v>1</v>
      </c>
      <c r="D89" s="8" t="s">
        <v>25</v>
      </c>
      <c r="E89" s="8" t="s">
        <v>38</v>
      </c>
      <c r="F89" s="8">
        <v>0</v>
      </c>
      <c r="G89" s="8" t="s">
        <v>40</v>
      </c>
      <c r="H89" s="8" t="s">
        <v>42</v>
      </c>
      <c r="I89" s="8" t="s">
        <v>29</v>
      </c>
      <c r="J89" s="8" t="s">
        <v>60</v>
      </c>
      <c r="K89" s="9">
        <v>305</v>
      </c>
      <c r="L89" s="10" t="str">
        <f>TEXT(SafetyData[[#This Row],[Date]],"ddd")</f>
        <v>Fri</v>
      </c>
      <c r="M89" s="10">
        <f>MONTH(SafetyData[[#This Row],[Date]])</f>
        <v>5</v>
      </c>
      <c r="N89" s="10">
        <f>YEAR(SafetyData[[#This Row],[Date]])</f>
        <v>2020</v>
      </c>
    </row>
    <row r="90" spans="1:14" ht="15.5" x14ac:dyDescent="0.35">
      <c r="A90" s="7">
        <v>43974</v>
      </c>
      <c r="B90" s="8" t="s">
        <v>44</v>
      </c>
      <c r="C90" s="8" t="s">
        <v>1</v>
      </c>
      <c r="D90" s="8" t="s">
        <v>37</v>
      </c>
      <c r="E90" s="8" t="s">
        <v>39</v>
      </c>
      <c r="F90" s="8">
        <v>0</v>
      </c>
      <c r="G90" s="8" t="s">
        <v>58</v>
      </c>
      <c r="H90" s="8" t="s">
        <v>21</v>
      </c>
      <c r="I90" s="8" t="s">
        <v>22</v>
      </c>
      <c r="J90" s="8" t="s">
        <v>35</v>
      </c>
      <c r="K90" s="9">
        <v>0</v>
      </c>
      <c r="L90" s="10" t="str">
        <f>TEXT(SafetyData[[#This Row],[Date]],"ddd")</f>
        <v>Sat</v>
      </c>
      <c r="M90" s="10">
        <f>MONTH(SafetyData[[#This Row],[Date]])</f>
        <v>5</v>
      </c>
      <c r="N90" s="10">
        <f>YEAR(SafetyData[[#This Row],[Date]])</f>
        <v>2020</v>
      </c>
    </row>
    <row r="91" spans="1:14" ht="15.5" x14ac:dyDescent="0.35">
      <c r="A91" s="7">
        <v>43976</v>
      </c>
      <c r="B91" s="8" t="s">
        <v>62</v>
      </c>
      <c r="C91" s="8" t="s">
        <v>1</v>
      </c>
      <c r="D91" s="8" t="s">
        <v>18</v>
      </c>
      <c r="E91" s="8" t="s">
        <v>41</v>
      </c>
      <c r="F91" s="8">
        <v>0.5</v>
      </c>
      <c r="G91" s="8" t="s">
        <v>50</v>
      </c>
      <c r="H91" s="8" t="s">
        <v>28</v>
      </c>
      <c r="I91" s="8" t="s">
        <v>22</v>
      </c>
      <c r="J91" s="8" t="s">
        <v>45</v>
      </c>
      <c r="K91" s="9">
        <v>2468</v>
      </c>
      <c r="L91" s="10" t="str">
        <f>TEXT(SafetyData[[#This Row],[Date]],"ddd")</f>
        <v>Mon</v>
      </c>
      <c r="M91" s="10">
        <f>MONTH(SafetyData[[#This Row],[Date]])</f>
        <v>5</v>
      </c>
      <c r="N91" s="10">
        <f>YEAR(SafetyData[[#This Row],[Date]])</f>
        <v>2020</v>
      </c>
    </row>
    <row r="92" spans="1:14" ht="15.5" x14ac:dyDescent="0.35">
      <c r="A92" s="7">
        <v>43977</v>
      </c>
      <c r="B92" s="8" t="s">
        <v>52</v>
      </c>
      <c r="C92" s="8" t="s">
        <v>1</v>
      </c>
      <c r="D92" s="8" t="s">
        <v>25</v>
      </c>
      <c r="E92" s="8" t="s">
        <v>19</v>
      </c>
      <c r="F92" s="8">
        <v>0.5</v>
      </c>
      <c r="G92" s="8" t="s">
        <v>47</v>
      </c>
      <c r="H92" s="8" t="s">
        <v>28</v>
      </c>
      <c r="I92" s="8" t="s">
        <v>22</v>
      </c>
      <c r="J92" s="8" t="s">
        <v>55</v>
      </c>
      <c r="K92" s="9">
        <v>786</v>
      </c>
      <c r="L92" s="10" t="str">
        <f>TEXT(SafetyData[[#This Row],[Date]],"ddd")</f>
        <v>Tue</v>
      </c>
      <c r="M92" s="10">
        <f>MONTH(SafetyData[[#This Row],[Date]])</f>
        <v>5</v>
      </c>
      <c r="N92" s="10">
        <f>YEAR(SafetyData[[#This Row],[Date]])</f>
        <v>2020</v>
      </c>
    </row>
    <row r="93" spans="1:14" ht="15.5" x14ac:dyDescent="0.35">
      <c r="A93" s="7">
        <v>43977</v>
      </c>
      <c r="B93" s="8" t="s">
        <v>31</v>
      </c>
      <c r="C93" s="8" t="s">
        <v>1</v>
      </c>
      <c r="D93" s="8" t="s">
        <v>32</v>
      </c>
      <c r="E93" s="8" t="s">
        <v>39</v>
      </c>
      <c r="F93" s="8">
        <v>0</v>
      </c>
      <c r="G93" s="8" t="s">
        <v>27</v>
      </c>
      <c r="H93" s="8" t="s">
        <v>54</v>
      </c>
      <c r="I93" s="8" t="s">
        <v>29</v>
      </c>
      <c r="J93" s="8" t="s">
        <v>35</v>
      </c>
      <c r="K93" s="9">
        <v>2481</v>
      </c>
      <c r="L93" s="10" t="str">
        <f>TEXT(SafetyData[[#This Row],[Date]],"ddd")</f>
        <v>Tue</v>
      </c>
      <c r="M93" s="10">
        <f>MONTH(SafetyData[[#This Row],[Date]])</f>
        <v>5</v>
      </c>
      <c r="N93" s="10">
        <f>YEAR(SafetyData[[#This Row],[Date]])</f>
        <v>2020</v>
      </c>
    </row>
    <row r="94" spans="1:14" ht="15.5" x14ac:dyDescent="0.35">
      <c r="A94" s="7">
        <v>43980</v>
      </c>
      <c r="B94" s="8" t="s">
        <v>52</v>
      </c>
      <c r="C94" s="8" t="s">
        <v>1</v>
      </c>
      <c r="D94" s="8" t="s">
        <v>18</v>
      </c>
      <c r="E94" s="8" t="s">
        <v>19</v>
      </c>
      <c r="F94" s="8">
        <v>0.5</v>
      </c>
      <c r="G94" s="8" t="s">
        <v>47</v>
      </c>
      <c r="H94" s="8" t="s">
        <v>28</v>
      </c>
      <c r="I94" s="8" t="s">
        <v>29</v>
      </c>
      <c r="J94" s="8" t="s">
        <v>53</v>
      </c>
      <c r="K94" s="9">
        <v>674</v>
      </c>
      <c r="L94" s="10" t="str">
        <f>TEXT(SafetyData[[#This Row],[Date]],"ddd")</f>
        <v>Fri</v>
      </c>
      <c r="M94" s="10">
        <f>MONTH(SafetyData[[#This Row],[Date]])</f>
        <v>5</v>
      </c>
      <c r="N94" s="10">
        <f>YEAR(SafetyData[[#This Row],[Date]])</f>
        <v>2020</v>
      </c>
    </row>
    <row r="95" spans="1:14" ht="15.5" x14ac:dyDescent="0.35">
      <c r="A95" s="7">
        <v>43982</v>
      </c>
      <c r="B95" s="8" t="s">
        <v>62</v>
      </c>
      <c r="C95" s="8" t="s">
        <v>1</v>
      </c>
      <c r="D95" s="8" t="s">
        <v>37</v>
      </c>
      <c r="E95" s="8" t="s">
        <v>41</v>
      </c>
      <c r="F95" s="8">
        <v>0</v>
      </c>
      <c r="G95" s="8" t="s">
        <v>27</v>
      </c>
      <c r="H95" s="8" t="s">
        <v>21</v>
      </c>
      <c r="I95" s="8" t="s">
        <v>48</v>
      </c>
      <c r="J95" s="8" t="s">
        <v>45</v>
      </c>
      <c r="K95" s="9">
        <v>0</v>
      </c>
      <c r="L95" s="10" t="str">
        <f>TEXT(SafetyData[[#This Row],[Date]],"ddd")</f>
        <v>Sun</v>
      </c>
      <c r="M95" s="10">
        <f>MONTH(SafetyData[[#This Row],[Date]])</f>
        <v>5</v>
      </c>
      <c r="N95" s="10">
        <f>YEAR(SafetyData[[#This Row],[Date]])</f>
        <v>2020</v>
      </c>
    </row>
    <row r="96" spans="1:14" ht="15.5" x14ac:dyDescent="0.35">
      <c r="A96" s="7">
        <v>43982</v>
      </c>
      <c r="B96" s="8" t="s">
        <v>36</v>
      </c>
      <c r="C96" s="8" t="s">
        <v>1</v>
      </c>
      <c r="D96" s="8" t="s">
        <v>25</v>
      </c>
      <c r="E96" s="8" t="s">
        <v>39</v>
      </c>
      <c r="F96" s="8">
        <v>0</v>
      </c>
      <c r="G96" s="8" t="s">
        <v>27</v>
      </c>
      <c r="H96" s="8" t="s">
        <v>21</v>
      </c>
      <c r="I96" s="8" t="s">
        <v>22</v>
      </c>
      <c r="J96" s="8" t="s">
        <v>53</v>
      </c>
      <c r="K96" s="9">
        <v>0</v>
      </c>
      <c r="L96" s="10" t="str">
        <f>TEXT(SafetyData[[#This Row],[Date]],"ddd")</f>
        <v>Sun</v>
      </c>
      <c r="M96" s="10">
        <f>MONTH(SafetyData[[#This Row],[Date]])</f>
        <v>5</v>
      </c>
      <c r="N96" s="10">
        <f>YEAR(SafetyData[[#This Row],[Date]])</f>
        <v>2020</v>
      </c>
    </row>
    <row r="97" spans="1:14" ht="15.5" x14ac:dyDescent="0.35">
      <c r="A97" s="7">
        <v>43984</v>
      </c>
      <c r="B97" s="8" t="s">
        <v>46</v>
      </c>
      <c r="C97" s="8" t="s">
        <v>1</v>
      </c>
      <c r="D97" s="8" t="s">
        <v>37</v>
      </c>
      <c r="E97" s="8" t="s">
        <v>64</v>
      </c>
      <c r="F97" s="8">
        <v>0</v>
      </c>
      <c r="G97" s="8" t="s">
        <v>34</v>
      </c>
      <c r="H97" s="8" t="s">
        <v>21</v>
      </c>
      <c r="I97" s="8" t="s">
        <v>22</v>
      </c>
      <c r="J97" s="8" t="s">
        <v>53</v>
      </c>
      <c r="K97" s="9">
        <v>0</v>
      </c>
      <c r="L97" s="10" t="str">
        <f>TEXT(SafetyData[[#This Row],[Date]],"ddd")</f>
        <v>Tue</v>
      </c>
      <c r="M97" s="10">
        <f>MONTH(SafetyData[[#This Row],[Date]])</f>
        <v>6</v>
      </c>
      <c r="N97" s="10">
        <f>YEAR(SafetyData[[#This Row],[Date]])</f>
        <v>2020</v>
      </c>
    </row>
    <row r="98" spans="1:14" ht="15.5" x14ac:dyDescent="0.35">
      <c r="A98" s="7">
        <v>43989</v>
      </c>
      <c r="B98" s="8" t="s">
        <v>36</v>
      </c>
      <c r="C98" s="8" t="s">
        <v>1</v>
      </c>
      <c r="D98" s="8" t="s">
        <v>18</v>
      </c>
      <c r="E98" s="8" t="s">
        <v>63</v>
      </c>
      <c r="F98" s="8">
        <v>0</v>
      </c>
      <c r="G98" s="8" t="s">
        <v>34</v>
      </c>
      <c r="H98" s="8" t="s">
        <v>21</v>
      </c>
      <c r="I98" s="8" t="s">
        <v>48</v>
      </c>
      <c r="J98" s="8" t="s">
        <v>53</v>
      </c>
      <c r="K98" s="9">
        <v>0</v>
      </c>
      <c r="L98" s="10" t="str">
        <f>TEXT(SafetyData[[#This Row],[Date]],"ddd")</f>
        <v>Sun</v>
      </c>
      <c r="M98" s="10">
        <f>MONTH(SafetyData[[#This Row],[Date]])</f>
        <v>6</v>
      </c>
      <c r="N98" s="10">
        <f>YEAR(SafetyData[[#This Row],[Date]])</f>
        <v>2020</v>
      </c>
    </row>
    <row r="99" spans="1:14" ht="15.5" x14ac:dyDescent="0.35">
      <c r="A99" s="7">
        <v>43992</v>
      </c>
      <c r="B99" s="8" t="s">
        <v>57</v>
      </c>
      <c r="C99" s="8" t="s">
        <v>1</v>
      </c>
      <c r="D99" s="8" t="s">
        <v>32</v>
      </c>
      <c r="E99" s="8" t="s">
        <v>63</v>
      </c>
      <c r="F99" s="8">
        <v>2.5</v>
      </c>
      <c r="G99" s="8" t="s">
        <v>40</v>
      </c>
      <c r="H99" s="8" t="s">
        <v>28</v>
      </c>
      <c r="I99" s="8" t="s">
        <v>48</v>
      </c>
      <c r="J99" s="8" t="s">
        <v>53</v>
      </c>
      <c r="K99" s="9">
        <v>2370</v>
      </c>
      <c r="L99" s="10" t="str">
        <f>TEXT(SafetyData[[#This Row],[Date]],"ddd")</f>
        <v>Wed</v>
      </c>
      <c r="M99" s="10">
        <f>MONTH(SafetyData[[#This Row],[Date]])</f>
        <v>6</v>
      </c>
      <c r="N99" s="10">
        <f>YEAR(SafetyData[[#This Row],[Date]])</f>
        <v>2020</v>
      </c>
    </row>
    <row r="100" spans="1:14" ht="15.5" x14ac:dyDescent="0.35">
      <c r="A100" s="7">
        <v>43993</v>
      </c>
      <c r="B100" s="8" t="s">
        <v>59</v>
      </c>
      <c r="C100" s="8" t="s">
        <v>1</v>
      </c>
      <c r="D100" s="8" t="s">
        <v>25</v>
      </c>
      <c r="E100" s="8" t="s">
        <v>38</v>
      </c>
      <c r="F100" s="8">
        <v>0</v>
      </c>
      <c r="G100" s="8" t="s">
        <v>47</v>
      </c>
      <c r="H100" s="8" t="s">
        <v>54</v>
      </c>
      <c r="I100" s="8" t="s">
        <v>48</v>
      </c>
      <c r="J100" s="8" t="s">
        <v>45</v>
      </c>
      <c r="K100" s="9">
        <v>1121</v>
      </c>
      <c r="L100" s="10" t="str">
        <f>TEXT(SafetyData[[#This Row],[Date]],"ddd")</f>
        <v>Thu</v>
      </c>
      <c r="M100" s="10">
        <f>MONTH(SafetyData[[#This Row],[Date]])</f>
        <v>6</v>
      </c>
      <c r="N100" s="10">
        <f>YEAR(SafetyData[[#This Row],[Date]])</f>
        <v>2020</v>
      </c>
    </row>
    <row r="101" spans="1:14" ht="15.5" x14ac:dyDescent="0.35">
      <c r="A101" s="7">
        <v>43994</v>
      </c>
      <c r="B101" s="8" t="s">
        <v>31</v>
      </c>
      <c r="C101" s="8" t="s">
        <v>1</v>
      </c>
      <c r="D101" s="8" t="s">
        <v>32</v>
      </c>
      <c r="E101" s="8" t="s">
        <v>64</v>
      </c>
      <c r="F101" s="8">
        <v>0</v>
      </c>
      <c r="G101" s="8" t="s">
        <v>47</v>
      </c>
      <c r="H101" s="8" t="s">
        <v>54</v>
      </c>
      <c r="I101" s="8" t="s">
        <v>29</v>
      </c>
      <c r="J101" s="8" t="s">
        <v>51</v>
      </c>
      <c r="K101" s="9">
        <v>3269</v>
      </c>
      <c r="L101" s="10" t="str">
        <f>TEXT(SafetyData[[#This Row],[Date]],"ddd")</f>
        <v>Fri</v>
      </c>
      <c r="M101" s="10">
        <f>MONTH(SafetyData[[#This Row],[Date]])</f>
        <v>6</v>
      </c>
      <c r="N101" s="10">
        <f>YEAR(SafetyData[[#This Row],[Date]])</f>
        <v>2020</v>
      </c>
    </row>
    <row r="102" spans="1:14" ht="15.5" x14ac:dyDescent="0.35">
      <c r="A102" s="7">
        <v>43997</v>
      </c>
      <c r="B102" s="8" t="s">
        <v>36</v>
      </c>
      <c r="C102" s="8" t="s">
        <v>1</v>
      </c>
      <c r="D102" s="8" t="s">
        <v>32</v>
      </c>
      <c r="E102" s="8" t="s">
        <v>39</v>
      </c>
      <c r="F102" s="8">
        <v>0</v>
      </c>
      <c r="G102" s="8" t="s">
        <v>61</v>
      </c>
      <c r="H102" s="8" t="s">
        <v>42</v>
      </c>
      <c r="I102" s="8" t="s">
        <v>29</v>
      </c>
      <c r="J102" s="8" t="s">
        <v>23</v>
      </c>
      <c r="K102" s="9">
        <v>249</v>
      </c>
      <c r="L102" s="10" t="str">
        <f>TEXT(SafetyData[[#This Row],[Date]],"ddd")</f>
        <v>Mon</v>
      </c>
      <c r="M102" s="10">
        <f>MONTH(SafetyData[[#This Row],[Date]])</f>
        <v>6</v>
      </c>
      <c r="N102" s="10">
        <f>YEAR(SafetyData[[#This Row],[Date]])</f>
        <v>2020</v>
      </c>
    </row>
    <row r="103" spans="1:14" ht="15.5" x14ac:dyDescent="0.35">
      <c r="A103" s="7">
        <v>43997</v>
      </c>
      <c r="B103" s="8" t="s">
        <v>17</v>
      </c>
      <c r="C103" s="8" t="s">
        <v>1</v>
      </c>
      <c r="D103" s="8" t="s">
        <v>32</v>
      </c>
      <c r="E103" s="8" t="s">
        <v>19</v>
      </c>
      <c r="F103" s="8">
        <v>0</v>
      </c>
      <c r="G103" s="8" t="s">
        <v>61</v>
      </c>
      <c r="H103" s="8" t="s">
        <v>42</v>
      </c>
      <c r="I103" s="8" t="s">
        <v>48</v>
      </c>
      <c r="J103" s="8" t="s">
        <v>53</v>
      </c>
      <c r="K103" s="9">
        <v>423</v>
      </c>
      <c r="L103" s="10" t="str">
        <f>TEXT(SafetyData[[#This Row],[Date]],"ddd")</f>
        <v>Mon</v>
      </c>
      <c r="M103" s="10">
        <f>MONTH(SafetyData[[#This Row],[Date]])</f>
        <v>6</v>
      </c>
      <c r="N103" s="10">
        <f>YEAR(SafetyData[[#This Row],[Date]])</f>
        <v>2020</v>
      </c>
    </row>
    <row r="104" spans="1:14" ht="15.5" x14ac:dyDescent="0.35">
      <c r="A104" s="7">
        <v>43998</v>
      </c>
      <c r="B104" s="8" t="s">
        <v>46</v>
      </c>
      <c r="C104" s="8" t="s">
        <v>1</v>
      </c>
      <c r="D104" s="8" t="s">
        <v>32</v>
      </c>
      <c r="E104" s="8" t="s">
        <v>38</v>
      </c>
      <c r="F104" s="8">
        <v>0</v>
      </c>
      <c r="G104" s="8" t="s">
        <v>34</v>
      </c>
      <c r="H104" s="8" t="s">
        <v>54</v>
      </c>
      <c r="I104" s="8" t="s">
        <v>29</v>
      </c>
      <c r="J104" s="8" t="s">
        <v>51</v>
      </c>
      <c r="K104" s="9">
        <v>3397</v>
      </c>
      <c r="L104" s="10" t="str">
        <f>TEXT(SafetyData[[#This Row],[Date]],"ddd")</f>
        <v>Tue</v>
      </c>
      <c r="M104" s="10">
        <f>MONTH(SafetyData[[#This Row],[Date]])</f>
        <v>6</v>
      </c>
      <c r="N104" s="10">
        <f>YEAR(SafetyData[[#This Row],[Date]])</f>
        <v>2020</v>
      </c>
    </row>
    <row r="105" spans="1:14" ht="15.5" x14ac:dyDescent="0.35">
      <c r="A105" s="7">
        <v>44001</v>
      </c>
      <c r="B105" s="8" t="s">
        <v>62</v>
      </c>
      <c r="C105" s="8" t="s">
        <v>2</v>
      </c>
      <c r="D105" s="8" t="s">
        <v>18</v>
      </c>
      <c r="E105" s="8" t="s">
        <v>38</v>
      </c>
      <c r="F105" s="8">
        <v>0</v>
      </c>
      <c r="G105" s="8" t="s">
        <v>47</v>
      </c>
      <c r="H105" s="8" t="s">
        <v>54</v>
      </c>
      <c r="I105" s="8" t="s">
        <v>29</v>
      </c>
      <c r="J105" s="8" t="s">
        <v>30</v>
      </c>
      <c r="K105" s="9">
        <v>4016</v>
      </c>
      <c r="L105" s="10" t="str">
        <f>TEXT(SafetyData[[#This Row],[Date]],"ddd")</f>
        <v>Fri</v>
      </c>
      <c r="M105" s="10">
        <f>MONTH(SafetyData[[#This Row],[Date]])</f>
        <v>6</v>
      </c>
      <c r="N105" s="10">
        <f>YEAR(SafetyData[[#This Row],[Date]])</f>
        <v>2020</v>
      </c>
    </row>
    <row r="106" spans="1:14" ht="15.5" x14ac:dyDescent="0.35">
      <c r="A106" s="7">
        <v>44005</v>
      </c>
      <c r="B106" s="8" t="s">
        <v>59</v>
      </c>
      <c r="C106" s="8" t="s">
        <v>1</v>
      </c>
      <c r="D106" s="8" t="s">
        <v>18</v>
      </c>
      <c r="E106" s="8" t="s">
        <v>64</v>
      </c>
      <c r="F106" s="8">
        <v>0</v>
      </c>
      <c r="G106" s="8" t="s">
        <v>58</v>
      </c>
      <c r="H106" s="8" t="s">
        <v>54</v>
      </c>
      <c r="I106" s="8" t="s">
        <v>22</v>
      </c>
      <c r="J106" s="8" t="s">
        <v>51</v>
      </c>
      <c r="K106" s="9">
        <v>2387</v>
      </c>
      <c r="L106" s="10" t="str">
        <f>TEXT(SafetyData[[#This Row],[Date]],"ddd")</f>
        <v>Tue</v>
      </c>
      <c r="M106" s="10">
        <f>MONTH(SafetyData[[#This Row],[Date]])</f>
        <v>6</v>
      </c>
      <c r="N106" s="10">
        <f>YEAR(SafetyData[[#This Row],[Date]])</f>
        <v>2020</v>
      </c>
    </row>
    <row r="107" spans="1:14" ht="15.5" x14ac:dyDescent="0.35">
      <c r="A107" s="7">
        <v>44008</v>
      </c>
      <c r="B107" s="8" t="s">
        <v>36</v>
      </c>
      <c r="C107" s="8" t="s">
        <v>1</v>
      </c>
      <c r="D107" s="8" t="s">
        <v>37</v>
      </c>
      <c r="E107" s="8" t="s">
        <v>41</v>
      </c>
      <c r="F107" s="8">
        <v>0</v>
      </c>
      <c r="G107" s="8" t="s">
        <v>20</v>
      </c>
      <c r="H107" s="8" t="s">
        <v>21</v>
      </c>
      <c r="I107" s="8" t="s">
        <v>22</v>
      </c>
      <c r="J107" s="8" t="s">
        <v>35</v>
      </c>
      <c r="K107" s="9">
        <v>0</v>
      </c>
      <c r="L107" s="10" t="str">
        <f>TEXT(SafetyData[[#This Row],[Date]],"ddd")</f>
        <v>Fri</v>
      </c>
      <c r="M107" s="10">
        <f>MONTH(SafetyData[[#This Row],[Date]])</f>
        <v>6</v>
      </c>
      <c r="N107" s="10">
        <f>YEAR(SafetyData[[#This Row],[Date]])</f>
        <v>2020</v>
      </c>
    </row>
    <row r="108" spans="1:14" ht="15.5" x14ac:dyDescent="0.35">
      <c r="A108" s="7">
        <v>44009</v>
      </c>
      <c r="B108" s="8" t="s">
        <v>57</v>
      </c>
      <c r="C108" s="8" t="s">
        <v>1</v>
      </c>
      <c r="D108" s="8" t="s">
        <v>25</v>
      </c>
      <c r="E108" s="8" t="s">
        <v>64</v>
      </c>
      <c r="F108" s="8">
        <v>0</v>
      </c>
      <c r="G108" s="8" t="s">
        <v>58</v>
      </c>
      <c r="H108" s="8" t="s">
        <v>54</v>
      </c>
      <c r="I108" s="8" t="s">
        <v>22</v>
      </c>
      <c r="J108" s="8" t="s">
        <v>53</v>
      </c>
      <c r="K108" s="9">
        <v>4292</v>
      </c>
      <c r="L108" s="10" t="str">
        <f>TEXT(SafetyData[[#This Row],[Date]],"ddd")</f>
        <v>Sat</v>
      </c>
      <c r="M108" s="10">
        <f>MONTH(SafetyData[[#This Row],[Date]])</f>
        <v>6</v>
      </c>
      <c r="N108" s="10">
        <f>YEAR(SafetyData[[#This Row],[Date]])</f>
        <v>2020</v>
      </c>
    </row>
    <row r="109" spans="1:14" ht="15.5" x14ac:dyDescent="0.35">
      <c r="A109" s="7">
        <v>44010</v>
      </c>
      <c r="B109" s="8" t="s">
        <v>46</v>
      </c>
      <c r="C109" s="8" t="s">
        <v>2</v>
      </c>
      <c r="D109" s="8" t="s">
        <v>18</v>
      </c>
      <c r="E109" s="8" t="s">
        <v>63</v>
      </c>
      <c r="F109" s="8">
        <v>2</v>
      </c>
      <c r="G109" s="8" t="s">
        <v>27</v>
      </c>
      <c r="H109" s="8" t="s">
        <v>28</v>
      </c>
      <c r="I109" s="8" t="s">
        <v>29</v>
      </c>
      <c r="J109" s="8" t="s">
        <v>60</v>
      </c>
      <c r="K109" s="9">
        <v>1635</v>
      </c>
      <c r="L109" s="10" t="str">
        <f>TEXT(SafetyData[[#This Row],[Date]],"ddd")</f>
        <v>Sun</v>
      </c>
      <c r="M109" s="10">
        <f>MONTH(SafetyData[[#This Row],[Date]])</f>
        <v>6</v>
      </c>
      <c r="N109" s="10">
        <f>YEAR(SafetyData[[#This Row],[Date]])</f>
        <v>2020</v>
      </c>
    </row>
    <row r="110" spans="1:14" ht="15.5" x14ac:dyDescent="0.35">
      <c r="A110" s="7">
        <v>44012</v>
      </c>
      <c r="B110" s="8" t="s">
        <v>66</v>
      </c>
      <c r="C110" s="8" t="s">
        <v>1</v>
      </c>
      <c r="D110" s="8" t="s">
        <v>32</v>
      </c>
      <c r="E110" s="8" t="s">
        <v>41</v>
      </c>
      <c r="F110" s="8">
        <v>0</v>
      </c>
      <c r="G110" s="8" t="s">
        <v>50</v>
      </c>
      <c r="H110" s="8" t="s">
        <v>21</v>
      </c>
      <c r="I110" s="8" t="s">
        <v>48</v>
      </c>
      <c r="J110" s="8" t="s">
        <v>43</v>
      </c>
      <c r="K110" s="9">
        <v>0</v>
      </c>
      <c r="L110" s="10" t="str">
        <f>TEXT(SafetyData[[#This Row],[Date]],"ddd")</f>
        <v>Tue</v>
      </c>
      <c r="M110" s="10">
        <f>MONTH(SafetyData[[#This Row],[Date]])</f>
        <v>6</v>
      </c>
      <c r="N110" s="10">
        <f>YEAR(SafetyData[[#This Row],[Date]])</f>
        <v>2020</v>
      </c>
    </row>
    <row r="111" spans="1:14" ht="15.5" x14ac:dyDescent="0.35">
      <c r="A111" s="7">
        <v>44012</v>
      </c>
      <c r="B111" s="8" t="s">
        <v>44</v>
      </c>
      <c r="C111" s="8" t="s">
        <v>1</v>
      </c>
      <c r="D111" s="8" t="s">
        <v>32</v>
      </c>
      <c r="E111" s="8" t="s">
        <v>64</v>
      </c>
      <c r="F111" s="8">
        <v>5</v>
      </c>
      <c r="G111" s="8" t="s">
        <v>27</v>
      </c>
      <c r="H111" s="8" t="s">
        <v>28</v>
      </c>
      <c r="I111" s="8" t="s">
        <v>29</v>
      </c>
      <c r="J111" s="8" t="s">
        <v>43</v>
      </c>
      <c r="K111" s="9">
        <v>603</v>
      </c>
      <c r="L111" s="10" t="str">
        <f>TEXT(SafetyData[[#This Row],[Date]],"ddd")</f>
        <v>Tue</v>
      </c>
      <c r="M111" s="10">
        <f>MONTH(SafetyData[[#This Row],[Date]])</f>
        <v>6</v>
      </c>
      <c r="N111" s="10">
        <f>YEAR(SafetyData[[#This Row],[Date]])</f>
        <v>2020</v>
      </c>
    </row>
    <row r="112" spans="1:14" ht="15.5" x14ac:dyDescent="0.35">
      <c r="A112" s="7">
        <v>44013</v>
      </c>
      <c r="B112" s="8" t="s">
        <v>44</v>
      </c>
      <c r="C112" s="8" t="s">
        <v>1</v>
      </c>
      <c r="D112" s="8" t="s">
        <v>37</v>
      </c>
      <c r="E112" s="8" t="s">
        <v>39</v>
      </c>
      <c r="F112" s="8">
        <v>0</v>
      </c>
      <c r="G112" s="8" t="s">
        <v>27</v>
      </c>
      <c r="H112" s="8" t="s">
        <v>54</v>
      </c>
      <c r="I112" s="8" t="s">
        <v>22</v>
      </c>
      <c r="J112" s="8" t="s">
        <v>55</v>
      </c>
      <c r="K112" s="9">
        <v>1335</v>
      </c>
      <c r="L112" s="10" t="str">
        <f>TEXT(SafetyData[[#This Row],[Date]],"ddd")</f>
        <v>Wed</v>
      </c>
      <c r="M112" s="10">
        <f>MONTH(SafetyData[[#This Row],[Date]])</f>
        <v>7</v>
      </c>
      <c r="N112" s="10">
        <f>YEAR(SafetyData[[#This Row],[Date]])</f>
        <v>2020</v>
      </c>
    </row>
    <row r="113" spans="1:14" ht="15.5" x14ac:dyDescent="0.35">
      <c r="A113" s="7">
        <v>44018</v>
      </c>
      <c r="B113" s="8" t="s">
        <v>24</v>
      </c>
      <c r="C113" s="8" t="s">
        <v>2</v>
      </c>
      <c r="D113" s="8" t="s">
        <v>37</v>
      </c>
      <c r="E113" s="8" t="s">
        <v>63</v>
      </c>
      <c r="F113" s="8">
        <v>0</v>
      </c>
      <c r="G113" s="8" t="s">
        <v>40</v>
      </c>
      <c r="H113" s="8" t="s">
        <v>42</v>
      </c>
      <c r="I113" s="8" t="s">
        <v>29</v>
      </c>
      <c r="J113" s="8" t="s">
        <v>60</v>
      </c>
      <c r="K113" s="9">
        <v>250</v>
      </c>
      <c r="L113" s="10" t="str">
        <f>TEXT(SafetyData[[#This Row],[Date]],"ddd")</f>
        <v>Mon</v>
      </c>
      <c r="M113" s="10">
        <f>MONTH(SafetyData[[#This Row],[Date]])</f>
        <v>7</v>
      </c>
      <c r="N113" s="10">
        <f>YEAR(SafetyData[[#This Row],[Date]])</f>
        <v>2020</v>
      </c>
    </row>
    <row r="114" spans="1:14" ht="15.5" x14ac:dyDescent="0.35">
      <c r="A114" s="7">
        <v>44018</v>
      </c>
      <c r="B114" s="8" t="s">
        <v>44</v>
      </c>
      <c r="C114" s="8" t="s">
        <v>1</v>
      </c>
      <c r="D114" s="8" t="s">
        <v>32</v>
      </c>
      <c r="E114" s="8" t="s">
        <v>19</v>
      </c>
      <c r="F114" s="8">
        <v>2</v>
      </c>
      <c r="G114" s="8" t="s">
        <v>61</v>
      </c>
      <c r="H114" s="8" t="s">
        <v>28</v>
      </c>
      <c r="I114" s="8" t="s">
        <v>29</v>
      </c>
      <c r="J114" s="8" t="s">
        <v>43</v>
      </c>
      <c r="K114" s="9">
        <v>3203</v>
      </c>
      <c r="L114" s="10" t="str">
        <f>TEXT(SafetyData[[#This Row],[Date]],"ddd")</f>
        <v>Mon</v>
      </c>
      <c r="M114" s="10">
        <f>MONTH(SafetyData[[#This Row],[Date]])</f>
        <v>7</v>
      </c>
      <c r="N114" s="10">
        <f>YEAR(SafetyData[[#This Row],[Date]])</f>
        <v>2020</v>
      </c>
    </row>
    <row r="115" spans="1:14" ht="15.5" x14ac:dyDescent="0.35">
      <c r="A115" s="7">
        <v>44019</v>
      </c>
      <c r="B115" s="8" t="s">
        <v>57</v>
      </c>
      <c r="C115" s="8" t="s">
        <v>1</v>
      </c>
      <c r="D115" s="8" t="s">
        <v>18</v>
      </c>
      <c r="E115" s="8" t="s">
        <v>64</v>
      </c>
      <c r="F115" s="8">
        <v>0</v>
      </c>
      <c r="G115" s="8" t="s">
        <v>61</v>
      </c>
      <c r="H115" s="8" t="s">
        <v>54</v>
      </c>
      <c r="I115" s="8" t="s">
        <v>29</v>
      </c>
      <c r="J115" s="8" t="s">
        <v>51</v>
      </c>
      <c r="K115" s="9">
        <v>4246</v>
      </c>
      <c r="L115" s="10" t="str">
        <f>TEXT(SafetyData[[#This Row],[Date]],"ddd")</f>
        <v>Tue</v>
      </c>
      <c r="M115" s="10">
        <f>MONTH(SafetyData[[#This Row],[Date]])</f>
        <v>7</v>
      </c>
      <c r="N115" s="10">
        <f>YEAR(SafetyData[[#This Row],[Date]])</f>
        <v>2020</v>
      </c>
    </row>
    <row r="116" spans="1:14" ht="15.5" x14ac:dyDescent="0.35">
      <c r="A116" s="7">
        <v>44022</v>
      </c>
      <c r="B116" s="8" t="s">
        <v>65</v>
      </c>
      <c r="C116" s="8" t="s">
        <v>1</v>
      </c>
      <c r="D116" s="8" t="s">
        <v>18</v>
      </c>
      <c r="E116" s="8" t="s">
        <v>41</v>
      </c>
      <c r="F116" s="8">
        <v>0</v>
      </c>
      <c r="G116" s="8" t="s">
        <v>50</v>
      </c>
      <c r="H116" s="8" t="s">
        <v>54</v>
      </c>
      <c r="I116" s="8" t="s">
        <v>22</v>
      </c>
      <c r="J116" s="8" t="s">
        <v>60</v>
      </c>
      <c r="K116" s="9">
        <v>4229</v>
      </c>
      <c r="L116" s="10" t="str">
        <f>TEXT(SafetyData[[#This Row],[Date]],"ddd")</f>
        <v>Fri</v>
      </c>
      <c r="M116" s="10">
        <f>MONTH(SafetyData[[#This Row],[Date]])</f>
        <v>7</v>
      </c>
      <c r="N116" s="10">
        <f>YEAR(SafetyData[[#This Row],[Date]])</f>
        <v>2020</v>
      </c>
    </row>
    <row r="117" spans="1:14" ht="15.5" x14ac:dyDescent="0.35">
      <c r="A117" s="7">
        <v>44023</v>
      </c>
      <c r="B117" s="8" t="s">
        <v>52</v>
      </c>
      <c r="C117" s="8" t="s">
        <v>1</v>
      </c>
      <c r="D117" s="8" t="s">
        <v>32</v>
      </c>
      <c r="E117" s="8" t="s">
        <v>38</v>
      </c>
      <c r="F117" s="8">
        <v>1</v>
      </c>
      <c r="G117" s="8" t="s">
        <v>27</v>
      </c>
      <c r="H117" s="8" t="s">
        <v>28</v>
      </c>
      <c r="I117" s="8" t="s">
        <v>48</v>
      </c>
      <c r="J117" s="8" t="s">
        <v>35</v>
      </c>
      <c r="K117" s="9">
        <v>3256</v>
      </c>
      <c r="L117" s="10" t="str">
        <f>TEXT(SafetyData[[#This Row],[Date]],"ddd")</f>
        <v>Sat</v>
      </c>
      <c r="M117" s="10">
        <f>MONTH(SafetyData[[#This Row],[Date]])</f>
        <v>7</v>
      </c>
      <c r="N117" s="10">
        <f>YEAR(SafetyData[[#This Row],[Date]])</f>
        <v>2020</v>
      </c>
    </row>
    <row r="118" spans="1:14" ht="15.5" x14ac:dyDescent="0.35">
      <c r="A118" s="7">
        <v>44024</v>
      </c>
      <c r="B118" s="8" t="s">
        <v>66</v>
      </c>
      <c r="C118" s="8" t="s">
        <v>1</v>
      </c>
      <c r="D118" s="8" t="s">
        <v>18</v>
      </c>
      <c r="E118" s="8" t="s">
        <v>33</v>
      </c>
      <c r="F118" s="8">
        <v>4</v>
      </c>
      <c r="G118" s="8" t="s">
        <v>20</v>
      </c>
      <c r="H118" s="8" t="s">
        <v>28</v>
      </c>
      <c r="I118" s="8" t="s">
        <v>48</v>
      </c>
      <c r="J118" s="8" t="s">
        <v>55</v>
      </c>
      <c r="K118" s="9">
        <v>2861</v>
      </c>
      <c r="L118" s="10" t="str">
        <f>TEXT(SafetyData[[#This Row],[Date]],"ddd")</f>
        <v>Sun</v>
      </c>
      <c r="M118" s="10">
        <f>MONTH(SafetyData[[#This Row],[Date]])</f>
        <v>7</v>
      </c>
      <c r="N118" s="10">
        <f>YEAR(SafetyData[[#This Row],[Date]])</f>
        <v>2020</v>
      </c>
    </row>
    <row r="119" spans="1:14" ht="15.5" x14ac:dyDescent="0.35">
      <c r="A119" s="7">
        <v>44024</v>
      </c>
      <c r="B119" s="8" t="s">
        <v>31</v>
      </c>
      <c r="C119" s="8" t="s">
        <v>1</v>
      </c>
      <c r="D119" s="8" t="s">
        <v>32</v>
      </c>
      <c r="E119" s="8" t="s">
        <v>64</v>
      </c>
      <c r="F119" s="8">
        <v>0</v>
      </c>
      <c r="G119" s="8" t="s">
        <v>58</v>
      </c>
      <c r="H119" s="8" t="s">
        <v>42</v>
      </c>
      <c r="I119" s="8" t="s">
        <v>48</v>
      </c>
      <c r="J119" s="8" t="s">
        <v>60</v>
      </c>
      <c r="K119" s="9">
        <v>118</v>
      </c>
      <c r="L119" s="10" t="str">
        <f>TEXT(SafetyData[[#This Row],[Date]],"ddd")</f>
        <v>Sun</v>
      </c>
      <c r="M119" s="10">
        <f>MONTH(SafetyData[[#This Row],[Date]])</f>
        <v>7</v>
      </c>
      <c r="N119" s="10">
        <f>YEAR(SafetyData[[#This Row],[Date]])</f>
        <v>2020</v>
      </c>
    </row>
    <row r="120" spans="1:14" ht="15.5" x14ac:dyDescent="0.35">
      <c r="A120" s="7">
        <v>44025</v>
      </c>
      <c r="B120" s="8" t="s">
        <v>24</v>
      </c>
      <c r="C120" s="8" t="s">
        <v>1</v>
      </c>
      <c r="D120" s="8" t="s">
        <v>37</v>
      </c>
      <c r="E120" s="8" t="s">
        <v>63</v>
      </c>
      <c r="F120" s="8">
        <v>3.5</v>
      </c>
      <c r="G120" s="8" t="s">
        <v>40</v>
      </c>
      <c r="H120" s="8" t="s">
        <v>28</v>
      </c>
      <c r="I120" s="8" t="s">
        <v>29</v>
      </c>
      <c r="J120" s="8" t="s">
        <v>51</v>
      </c>
      <c r="K120" s="9">
        <v>3716</v>
      </c>
      <c r="L120" s="10" t="str">
        <f>TEXT(SafetyData[[#This Row],[Date]],"ddd")</f>
        <v>Mon</v>
      </c>
      <c r="M120" s="10">
        <f>MONTH(SafetyData[[#This Row],[Date]])</f>
        <v>7</v>
      </c>
      <c r="N120" s="10">
        <f>YEAR(SafetyData[[#This Row],[Date]])</f>
        <v>2020</v>
      </c>
    </row>
    <row r="121" spans="1:14" ht="15.5" x14ac:dyDescent="0.35">
      <c r="A121" s="7">
        <v>44026</v>
      </c>
      <c r="B121" s="8" t="s">
        <v>65</v>
      </c>
      <c r="C121" s="8" t="s">
        <v>1</v>
      </c>
      <c r="D121" s="8" t="s">
        <v>32</v>
      </c>
      <c r="E121" s="8" t="s">
        <v>41</v>
      </c>
      <c r="F121" s="8">
        <v>0</v>
      </c>
      <c r="G121" s="8" t="s">
        <v>58</v>
      </c>
      <c r="H121" s="8" t="s">
        <v>21</v>
      </c>
      <c r="I121" s="8" t="s">
        <v>29</v>
      </c>
      <c r="J121" s="8" t="s">
        <v>55</v>
      </c>
      <c r="K121" s="9">
        <v>0</v>
      </c>
      <c r="L121" s="10" t="str">
        <f>TEXT(SafetyData[[#This Row],[Date]],"ddd")</f>
        <v>Tue</v>
      </c>
      <c r="M121" s="10">
        <f>MONTH(SafetyData[[#This Row],[Date]])</f>
        <v>7</v>
      </c>
      <c r="N121" s="10">
        <f>YEAR(SafetyData[[#This Row],[Date]])</f>
        <v>2020</v>
      </c>
    </row>
    <row r="122" spans="1:14" ht="15.5" x14ac:dyDescent="0.35">
      <c r="A122" s="7">
        <v>44028</v>
      </c>
      <c r="B122" s="8" t="s">
        <v>62</v>
      </c>
      <c r="C122" s="8" t="s">
        <v>1</v>
      </c>
      <c r="D122" s="8" t="s">
        <v>25</v>
      </c>
      <c r="E122" s="8" t="s">
        <v>39</v>
      </c>
      <c r="F122" s="8">
        <v>0</v>
      </c>
      <c r="G122" s="8" t="s">
        <v>27</v>
      </c>
      <c r="H122" s="8" t="s">
        <v>21</v>
      </c>
      <c r="I122" s="8" t="s">
        <v>48</v>
      </c>
      <c r="J122" s="8" t="s">
        <v>51</v>
      </c>
      <c r="K122" s="9">
        <v>0</v>
      </c>
      <c r="L122" s="10" t="str">
        <f>TEXT(SafetyData[[#This Row],[Date]],"ddd")</f>
        <v>Thu</v>
      </c>
      <c r="M122" s="10">
        <f>MONTH(SafetyData[[#This Row],[Date]])</f>
        <v>7</v>
      </c>
      <c r="N122" s="10">
        <f>YEAR(SafetyData[[#This Row],[Date]])</f>
        <v>2020</v>
      </c>
    </row>
    <row r="123" spans="1:14" ht="15.5" x14ac:dyDescent="0.35">
      <c r="A123" s="7">
        <v>44030</v>
      </c>
      <c r="B123" s="8" t="s">
        <v>46</v>
      </c>
      <c r="C123" s="8" t="s">
        <v>1</v>
      </c>
      <c r="D123" s="8" t="s">
        <v>25</v>
      </c>
      <c r="E123" s="8" t="s">
        <v>33</v>
      </c>
      <c r="F123" s="8">
        <v>0</v>
      </c>
      <c r="G123" s="8" t="s">
        <v>20</v>
      </c>
      <c r="H123" s="8" t="s">
        <v>54</v>
      </c>
      <c r="I123" s="8" t="s">
        <v>48</v>
      </c>
      <c r="J123" s="8" t="s">
        <v>51</v>
      </c>
      <c r="K123" s="9">
        <v>532</v>
      </c>
      <c r="L123" s="10" t="str">
        <f>TEXT(SafetyData[[#This Row],[Date]],"ddd")</f>
        <v>Sat</v>
      </c>
      <c r="M123" s="10">
        <f>MONTH(SafetyData[[#This Row],[Date]])</f>
        <v>7</v>
      </c>
      <c r="N123" s="10">
        <f>YEAR(SafetyData[[#This Row],[Date]])</f>
        <v>2020</v>
      </c>
    </row>
    <row r="124" spans="1:14" ht="15.5" x14ac:dyDescent="0.35">
      <c r="A124" s="7">
        <v>44031</v>
      </c>
      <c r="B124" s="8" t="s">
        <v>57</v>
      </c>
      <c r="C124" s="8" t="s">
        <v>1</v>
      </c>
      <c r="D124" s="8" t="s">
        <v>32</v>
      </c>
      <c r="E124" s="8" t="s">
        <v>63</v>
      </c>
      <c r="F124" s="8">
        <v>0</v>
      </c>
      <c r="G124" s="8" t="s">
        <v>27</v>
      </c>
      <c r="H124" s="8" t="s">
        <v>21</v>
      </c>
      <c r="I124" s="8" t="s">
        <v>48</v>
      </c>
      <c r="J124" s="8" t="s">
        <v>23</v>
      </c>
      <c r="K124" s="9">
        <v>0</v>
      </c>
      <c r="L124" s="10" t="str">
        <f>TEXT(SafetyData[[#This Row],[Date]],"ddd")</f>
        <v>Sun</v>
      </c>
      <c r="M124" s="10">
        <f>MONTH(SafetyData[[#This Row],[Date]])</f>
        <v>7</v>
      </c>
      <c r="N124" s="10">
        <f>YEAR(SafetyData[[#This Row],[Date]])</f>
        <v>2020</v>
      </c>
    </row>
    <row r="125" spans="1:14" ht="15.5" x14ac:dyDescent="0.35">
      <c r="A125" s="7">
        <v>44034</v>
      </c>
      <c r="B125" s="8" t="s">
        <v>66</v>
      </c>
      <c r="C125" s="8" t="s">
        <v>1</v>
      </c>
      <c r="D125" s="8" t="s">
        <v>32</v>
      </c>
      <c r="E125" s="8" t="s">
        <v>39</v>
      </c>
      <c r="F125" s="8">
        <v>0</v>
      </c>
      <c r="G125" s="8" t="s">
        <v>27</v>
      </c>
      <c r="H125" s="8" t="s">
        <v>21</v>
      </c>
      <c r="I125" s="8" t="s">
        <v>29</v>
      </c>
      <c r="J125" s="8" t="s">
        <v>30</v>
      </c>
      <c r="K125" s="9">
        <v>0</v>
      </c>
      <c r="L125" s="10" t="str">
        <f>TEXT(SafetyData[[#This Row],[Date]],"ddd")</f>
        <v>Wed</v>
      </c>
      <c r="M125" s="10">
        <f>MONTH(SafetyData[[#This Row],[Date]])</f>
        <v>7</v>
      </c>
      <c r="N125" s="10">
        <f>YEAR(SafetyData[[#This Row],[Date]])</f>
        <v>2020</v>
      </c>
    </row>
    <row r="126" spans="1:14" ht="15.5" x14ac:dyDescent="0.35">
      <c r="A126" s="7">
        <v>44038</v>
      </c>
      <c r="B126" s="8" t="s">
        <v>24</v>
      </c>
      <c r="C126" s="8" t="s">
        <v>1</v>
      </c>
      <c r="D126" s="8" t="s">
        <v>18</v>
      </c>
      <c r="E126" s="8" t="s">
        <v>63</v>
      </c>
      <c r="F126" s="8">
        <v>5</v>
      </c>
      <c r="G126" s="8" t="s">
        <v>56</v>
      </c>
      <c r="H126" s="8" t="s">
        <v>28</v>
      </c>
      <c r="I126" s="8" t="s">
        <v>48</v>
      </c>
      <c r="J126" s="8" t="s">
        <v>60</v>
      </c>
      <c r="K126" s="9">
        <v>4281</v>
      </c>
      <c r="L126" s="10" t="str">
        <f>TEXT(SafetyData[[#This Row],[Date]],"ddd")</f>
        <v>Sun</v>
      </c>
      <c r="M126" s="10">
        <f>MONTH(SafetyData[[#This Row],[Date]])</f>
        <v>7</v>
      </c>
      <c r="N126" s="10">
        <f>YEAR(SafetyData[[#This Row],[Date]])</f>
        <v>2020</v>
      </c>
    </row>
    <row r="127" spans="1:14" ht="15.5" x14ac:dyDescent="0.35">
      <c r="A127" s="7">
        <v>44039</v>
      </c>
      <c r="B127" s="8" t="s">
        <v>62</v>
      </c>
      <c r="C127" s="8" t="s">
        <v>1</v>
      </c>
      <c r="D127" s="8" t="s">
        <v>18</v>
      </c>
      <c r="E127" s="8" t="s">
        <v>19</v>
      </c>
      <c r="F127" s="8">
        <v>0</v>
      </c>
      <c r="G127" s="8" t="s">
        <v>58</v>
      </c>
      <c r="H127" s="8" t="s">
        <v>54</v>
      </c>
      <c r="I127" s="8" t="s">
        <v>29</v>
      </c>
      <c r="J127" s="8" t="s">
        <v>60</v>
      </c>
      <c r="K127" s="9">
        <v>4455</v>
      </c>
      <c r="L127" s="10" t="str">
        <f>TEXT(SafetyData[[#This Row],[Date]],"ddd")</f>
        <v>Mon</v>
      </c>
      <c r="M127" s="10">
        <f>MONTH(SafetyData[[#This Row],[Date]])</f>
        <v>7</v>
      </c>
      <c r="N127" s="10">
        <f>YEAR(SafetyData[[#This Row],[Date]])</f>
        <v>2020</v>
      </c>
    </row>
    <row r="128" spans="1:14" ht="15.5" x14ac:dyDescent="0.35">
      <c r="A128" s="7">
        <v>44040</v>
      </c>
      <c r="B128" s="8" t="s">
        <v>62</v>
      </c>
      <c r="C128" s="8" t="s">
        <v>1</v>
      </c>
      <c r="D128" s="8" t="s">
        <v>32</v>
      </c>
      <c r="E128" s="8" t="s">
        <v>63</v>
      </c>
      <c r="F128" s="8">
        <v>0</v>
      </c>
      <c r="G128" s="8" t="s">
        <v>47</v>
      </c>
      <c r="H128" s="8" t="s">
        <v>54</v>
      </c>
      <c r="I128" s="8" t="s">
        <v>48</v>
      </c>
      <c r="J128" s="8" t="s">
        <v>45</v>
      </c>
      <c r="K128" s="9">
        <v>4444</v>
      </c>
      <c r="L128" s="10" t="str">
        <f>TEXT(SafetyData[[#This Row],[Date]],"ddd")</f>
        <v>Tue</v>
      </c>
      <c r="M128" s="10">
        <f>MONTH(SafetyData[[#This Row],[Date]])</f>
        <v>7</v>
      </c>
      <c r="N128" s="10">
        <f>YEAR(SafetyData[[#This Row],[Date]])</f>
        <v>2020</v>
      </c>
    </row>
    <row r="129" spans="1:14" ht="15.5" x14ac:dyDescent="0.35">
      <c r="A129" s="7">
        <v>44040</v>
      </c>
      <c r="B129" s="8" t="s">
        <v>24</v>
      </c>
      <c r="C129" s="8" t="s">
        <v>1</v>
      </c>
      <c r="D129" s="8" t="s">
        <v>37</v>
      </c>
      <c r="E129" s="8" t="s">
        <v>63</v>
      </c>
      <c r="F129" s="8">
        <v>2</v>
      </c>
      <c r="G129" s="8" t="s">
        <v>47</v>
      </c>
      <c r="H129" s="8" t="s">
        <v>28</v>
      </c>
      <c r="I129" s="8" t="s">
        <v>48</v>
      </c>
      <c r="J129" s="8" t="s">
        <v>43</v>
      </c>
      <c r="K129" s="9">
        <v>2777</v>
      </c>
      <c r="L129" s="10" t="str">
        <f>TEXT(SafetyData[[#This Row],[Date]],"ddd")</f>
        <v>Tue</v>
      </c>
      <c r="M129" s="10">
        <f>MONTH(SafetyData[[#This Row],[Date]])</f>
        <v>7</v>
      </c>
      <c r="N129" s="10">
        <f>YEAR(SafetyData[[#This Row],[Date]])</f>
        <v>2020</v>
      </c>
    </row>
    <row r="130" spans="1:14" ht="15.5" x14ac:dyDescent="0.35">
      <c r="A130" s="7">
        <v>44042</v>
      </c>
      <c r="B130" s="8" t="s">
        <v>65</v>
      </c>
      <c r="C130" s="8" t="s">
        <v>1</v>
      </c>
      <c r="D130" s="8" t="s">
        <v>25</v>
      </c>
      <c r="E130" s="8" t="s">
        <v>39</v>
      </c>
      <c r="F130" s="8">
        <v>3</v>
      </c>
      <c r="G130" s="8" t="s">
        <v>61</v>
      </c>
      <c r="H130" s="8" t="s">
        <v>28</v>
      </c>
      <c r="I130" s="8" t="s">
        <v>48</v>
      </c>
      <c r="J130" s="8" t="s">
        <v>53</v>
      </c>
      <c r="K130" s="9">
        <v>4940</v>
      </c>
      <c r="L130" s="10" t="str">
        <f>TEXT(SafetyData[[#This Row],[Date]],"ddd")</f>
        <v>Thu</v>
      </c>
      <c r="M130" s="10">
        <f>MONTH(SafetyData[[#This Row],[Date]])</f>
        <v>7</v>
      </c>
      <c r="N130" s="10">
        <f>YEAR(SafetyData[[#This Row],[Date]])</f>
        <v>2020</v>
      </c>
    </row>
    <row r="131" spans="1:14" ht="15.5" x14ac:dyDescent="0.35">
      <c r="A131" s="7">
        <v>44042</v>
      </c>
      <c r="B131" s="8" t="s">
        <v>24</v>
      </c>
      <c r="C131" s="8" t="s">
        <v>2</v>
      </c>
      <c r="D131" s="8" t="s">
        <v>25</v>
      </c>
      <c r="E131" s="8" t="s">
        <v>38</v>
      </c>
      <c r="F131" s="8">
        <v>0</v>
      </c>
      <c r="G131" s="8" t="s">
        <v>40</v>
      </c>
      <c r="H131" s="8" t="s">
        <v>21</v>
      </c>
      <c r="I131" s="8" t="s">
        <v>48</v>
      </c>
      <c r="J131" s="8" t="s">
        <v>53</v>
      </c>
      <c r="K131" s="9">
        <v>0</v>
      </c>
      <c r="L131" s="10" t="str">
        <f>TEXT(SafetyData[[#This Row],[Date]],"ddd")</f>
        <v>Thu</v>
      </c>
      <c r="M131" s="10">
        <f>MONTH(SafetyData[[#This Row],[Date]])</f>
        <v>7</v>
      </c>
      <c r="N131" s="10">
        <f>YEAR(SafetyData[[#This Row],[Date]])</f>
        <v>2020</v>
      </c>
    </row>
    <row r="132" spans="1:14" ht="15.5" x14ac:dyDescent="0.35">
      <c r="A132" s="7">
        <v>44044</v>
      </c>
      <c r="B132" s="8" t="s">
        <v>44</v>
      </c>
      <c r="C132" s="8" t="s">
        <v>1</v>
      </c>
      <c r="D132" s="8" t="s">
        <v>18</v>
      </c>
      <c r="E132" s="8" t="s">
        <v>41</v>
      </c>
      <c r="F132" s="8">
        <v>0</v>
      </c>
      <c r="G132" s="8" t="s">
        <v>50</v>
      </c>
      <c r="H132" s="8" t="s">
        <v>21</v>
      </c>
      <c r="I132" s="8" t="s">
        <v>22</v>
      </c>
      <c r="J132" s="8" t="s">
        <v>35</v>
      </c>
      <c r="K132" s="9">
        <v>0</v>
      </c>
      <c r="L132" s="10" t="str">
        <f>TEXT(SafetyData[[#This Row],[Date]],"ddd")</f>
        <v>Sat</v>
      </c>
      <c r="M132" s="10">
        <f>MONTH(SafetyData[[#This Row],[Date]])</f>
        <v>8</v>
      </c>
      <c r="N132" s="10">
        <f>YEAR(SafetyData[[#This Row],[Date]])</f>
        <v>2020</v>
      </c>
    </row>
    <row r="133" spans="1:14" ht="15.5" x14ac:dyDescent="0.35">
      <c r="A133" s="7">
        <v>44046</v>
      </c>
      <c r="B133" s="8" t="s">
        <v>17</v>
      </c>
      <c r="C133" s="8" t="s">
        <v>1</v>
      </c>
      <c r="D133" s="8" t="s">
        <v>25</v>
      </c>
      <c r="E133" s="8" t="s">
        <v>64</v>
      </c>
      <c r="F133" s="8">
        <v>0</v>
      </c>
      <c r="G133" s="8" t="s">
        <v>61</v>
      </c>
      <c r="H133" s="8" t="s">
        <v>54</v>
      </c>
      <c r="I133" s="8" t="s">
        <v>29</v>
      </c>
      <c r="J133" s="8" t="s">
        <v>23</v>
      </c>
      <c r="K133" s="9">
        <v>2521</v>
      </c>
      <c r="L133" s="10" t="str">
        <f>TEXT(SafetyData[[#This Row],[Date]],"ddd")</f>
        <v>Mon</v>
      </c>
      <c r="M133" s="10">
        <f>MONTH(SafetyData[[#This Row],[Date]])</f>
        <v>8</v>
      </c>
      <c r="N133" s="10">
        <f>YEAR(SafetyData[[#This Row],[Date]])</f>
        <v>2020</v>
      </c>
    </row>
    <row r="134" spans="1:14" ht="15.5" x14ac:dyDescent="0.35">
      <c r="A134" s="7">
        <v>44047</v>
      </c>
      <c r="B134" s="8" t="s">
        <v>57</v>
      </c>
      <c r="C134" s="8" t="s">
        <v>1</v>
      </c>
      <c r="D134" s="8" t="s">
        <v>25</v>
      </c>
      <c r="E134" s="8" t="s">
        <v>38</v>
      </c>
      <c r="F134" s="8">
        <v>0</v>
      </c>
      <c r="G134" s="8" t="s">
        <v>34</v>
      </c>
      <c r="H134" s="8" t="s">
        <v>54</v>
      </c>
      <c r="I134" s="8" t="s">
        <v>29</v>
      </c>
      <c r="J134" s="8" t="s">
        <v>51</v>
      </c>
      <c r="K134" s="9">
        <v>1430</v>
      </c>
      <c r="L134" s="10" t="str">
        <f>TEXT(SafetyData[[#This Row],[Date]],"ddd")</f>
        <v>Tue</v>
      </c>
      <c r="M134" s="10">
        <f>MONTH(SafetyData[[#This Row],[Date]])</f>
        <v>8</v>
      </c>
      <c r="N134" s="10">
        <f>YEAR(SafetyData[[#This Row],[Date]])</f>
        <v>2020</v>
      </c>
    </row>
    <row r="135" spans="1:14" ht="15.5" x14ac:dyDescent="0.35">
      <c r="A135" s="7">
        <v>44050</v>
      </c>
      <c r="B135" s="8" t="s">
        <v>66</v>
      </c>
      <c r="C135" s="8" t="s">
        <v>1</v>
      </c>
      <c r="D135" s="8" t="s">
        <v>25</v>
      </c>
      <c r="E135" s="8" t="s">
        <v>63</v>
      </c>
      <c r="F135" s="8">
        <v>5</v>
      </c>
      <c r="G135" s="8" t="s">
        <v>20</v>
      </c>
      <c r="H135" s="8" t="s">
        <v>28</v>
      </c>
      <c r="I135" s="8" t="s">
        <v>22</v>
      </c>
      <c r="J135" s="8" t="s">
        <v>30</v>
      </c>
      <c r="K135" s="9">
        <v>1505</v>
      </c>
      <c r="L135" s="10" t="str">
        <f>TEXT(SafetyData[[#This Row],[Date]],"ddd")</f>
        <v>Fri</v>
      </c>
      <c r="M135" s="10">
        <f>MONTH(SafetyData[[#This Row],[Date]])</f>
        <v>8</v>
      </c>
      <c r="N135" s="10">
        <f>YEAR(SafetyData[[#This Row],[Date]])</f>
        <v>2020</v>
      </c>
    </row>
    <row r="136" spans="1:14" ht="15.5" x14ac:dyDescent="0.35">
      <c r="A136" s="7">
        <v>44052</v>
      </c>
      <c r="B136" s="8" t="s">
        <v>46</v>
      </c>
      <c r="C136" s="8" t="s">
        <v>1</v>
      </c>
      <c r="D136" s="8" t="s">
        <v>25</v>
      </c>
      <c r="E136" s="8" t="s">
        <v>19</v>
      </c>
      <c r="F136" s="8">
        <v>0</v>
      </c>
      <c r="G136" s="8" t="s">
        <v>27</v>
      </c>
      <c r="H136" s="8" t="s">
        <v>54</v>
      </c>
      <c r="I136" s="8" t="s">
        <v>48</v>
      </c>
      <c r="J136" s="8" t="s">
        <v>51</v>
      </c>
      <c r="K136" s="9">
        <v>921</v>
      </c>
      <c r="L136" s="10" t="str">
        <f>TEXT(SafetyData[[#This Row],[Date]],"ddd")</f>
        <v>Sun</v>
      </c>
      <c r="M136" s="10">
        <f>MONTH(SafetyData[[#This Row],[Date]])</f>
        <v>8</v>
      </c>
      <c r="N136" s="10">
        <f>YEAR(SafetyData[[#This Row],[Date]])</f>
        <v>2020</v>
      </c>
    </row>
    <row r="137" spans="1:14" ht="15.5" x14ac:dyDescent="0.35">
      <c r="A137" s="7">
        <v>44052</v>
      </c>
      <c r="B137" s="8" t="s">
        <v>36</v>
      </c>
      <c r="C137" s="8" t="s">
        <v>1</v>
      </c>
      <c r="D137" s="8" t="s">
        <v>18</v>
      </c>
      <c r="E137" s="8" t="s">
        <v>63</v>
      </c>
      <c r="F137" s="8">
        <v>0</v>
      </c>
      <c r="G137" s="8" t="s">
        <v>34</v>
      </c>
      <c r="H137" s="8" t="s">
        <v>42</v>
      </c>
      <c r="I137" s="8" t="s">
        <v>22</v>
      </c>
      <c r="J137" s="8" t="s">
        <v>35</v>
      </c>
      <c r="K137" s="9">
        <v>206</v>
      </c>
      <c r="L137" s="10" t="str">
        <f>TEXT(SafetyData[[#This Row],[Date]],"ddd")</f>
        <v>Sun</v>
      </c>
      <c r="M137" s="10">
        <f>MONTH(SafetyData[[#This Row],[Date]])</f>
        <v>8</v>
      </c>
      <c r="N137" s="10">
        <f>YEAR(SafetyData[[#This Row],[Date]])</f>
        <v>2020</v>
      </c>
    </row>
    <row r="138" spans="1:14" ht="15.5" x14ac:dyDescent="0.35">
      <c r="A138" s="7">
        <v>44053</v>
      </c>
      <c r="B138" s="8" t="s">
        <v>66</v>
      </c>
      <c r="C138" s="8" t="s">
        <v>2</v>
      </c>
      <c r="D138" s="8" t="s">
        <v>18</v>
      </c>
      <c r="E138" s="8" t="s">
        <v>64</v>
      </c>
      <c r="F138" s="8">
        <v>0</v>
      </c>
      <c r="G138" s="8" t="s">
        <v>56</v>
      </c>
      <c r="H138" s="8" t="s">
        <v>21</v>
      </c>
      <c r="I138" s="8" t="s">
        <v>29</v>
      </c>
      <c r="J138" s="8" t="s">
        <v>60</v>
      </c>
      <c r="K138" s="9">
        <v>0</v>
      </c>
      <c r="L138" s="10" t="str">
        <f>TEXT(SafetyData[[#This Row],[Date]],"ddd")</f>
        <v>Mon</v>
      </c>
      <c r="M138" s="10">
        <f>MONTH(SafetyData[[#This Row],[Date]])</f>
        <v>8</v>
      </c>
      <c r="N138" s="10">
        <f>YEAR(SafetyData[[#This Row],[Date]])</f>
        <v>2020</v>
      </c>
    </row>
    <row r="139" spans="1:14" ht="15.5" x14ac:dyDescent="0.35">
      <c r="A139" s="7">
        <v>44054</v>
      </c>
      <c r="B139" s="8" t="s">
        <v>36</v>
      </c>
      <c r="C139" s="8" t="s">
        <v>1</v>
      </c>
      <c r="D139" s="8" t="s">
        <v>37</v>
      </c>
      <c r="E139" s="8" t="s">
        <v>26</v>
      </c>
      <c r="F139" s="8">
        <v>0</v>
      </c>
      <c r="G139" s="8" t="s">
        <v>50</v>
      </c>
      <c r="H139" s="8" t="s">
        <v>21</v>
      </c>
      <c r="I139" s="8" t="s">
        <v>22</v>
      </c>
      <c r="J139" s="8" t="s">
        <v>55</v>
      </c>
      <c r="K139" s="9">
        <v>0</v>
      </c>
      <c r="L139" s="10" t="str">
        <f>TEXT(SafetyData[[#This Row],[Date]],"ddd")</f>
        <v>Tue</v>
      </c>
      <c r="M139" s="10">
        <f>MONTH(SafetyData[[#This Row],[Date]])</f>
        <v>8</v>
      </c>
      <c r="N139" s="10">
        <f>YEAR(SafetyData[[#This Row],[Date]])</f>
        <v>2020</v>
      </c>
    </row>
    <row r="140" spans="1:14" ht="15.5" x14ac:dyDescent="0.35">
      <c r="A140" s="7">
        <v>44055</v>
      </c>
      <c r="B140" s="8" t="s">
        <v>52</v>
      </c>
      <c r="C140" s="8" t="s">
        <v>1</v>
      </c>
      <c r="D140" s="8" t="s">
        <v>37</v>
      </c>
      <c r="E140" s="8" t="s">
        <v>19</v>
      </c>
      <c r="F140" s="8">
        <v>0</v>
      </c>
      <c r="G140" s="8" t="s">
        <v>47</v>
      </c>
      <c r="H140" s="8" t="s">
        <v>54</v>
      </c>
      <c r="I140" s="8" t="s">
        <v>22</v>
      </c>
      <c r="J140" s="8" t="s">
        <v>30</v>
      </c>
      <c r="K140" s="9">
        <v>1835</v>
      </c>
      <c r="L140" s="10" t="str">
        <f>TEXT(SafetyData[[#This Row],[Date]],"ddd")</f>
        <v>Wed</v>
      </c>
      <c r="M140" s="10">
        <f>MONTH(SafetyData[[#This Row],[Date]])</f>
        <v>8</v>
      </c>
      <c r="N140" s="10">
        <f>YEAR(SafetyData[[#This Row],[Date]])</f>
        <v>2020</v>
      </c>
    </row>
    <row r="141" spans="1:14" ht="15.5" x14ac:dyDescent="0.35">
      <c r="A141" s="7">
        <v>44056</v>
      </c>
      <c r="B141" s="8" t="s">
        <v>46</v>
      </c>
      <c r="C141" s="8" t="s">
        <v>1</v>
      </c>
      <c r="D141" s="8" t="s">
        <v>25</v>
      </c>
      <c r="E141" s="8" t="s">
        <v>64</v>
      </c>
      <c r="F141" s="8">
        <v>1</v>
      </c>
      <c r="G141" s="8" t="s">
        <v>47</v>
      </c>
      <c r="H141" s="8" t="s">
        <v>28</v>
      </c>
      <c r="I141" s="8" t="s">
        <v>22</v>
      </c>
      <c r="J141" s="8" t="s">
        <v>35</v>
      </c>
      <c r="K141" s="9">
        <v>2333</v>
      </c>
      <c r="L141" s="10" t="str">
        <f>TEXT(SafetyData[[#This Row],[Date]],"ddd")</f>
        <v>Thu</v>
      </c>
      <c r="M141" s="10">
        <f>MONTH(SafetyData[[#This Row],[Date]])</f>
        <v>8</v>
      </c>
      <c r="N141" s="10">
        <f>YEAR(SafetyData[[#This Row],[Date]])</f>
        <v>2020</v>
      </c>
    </row>
    <row r="142" spans="1:14" ht="15.5" x14ac:dyDescent="0.35">
      <c r="A142" s="7">
        <v>44056</v>
      </c>
      <c r="B142" s="8" t="s">
        <v>66</v>
      </c>
      <c r="C142" s="8" t="s">
        <v>2</v>
      </c>
      <c r="D142" s="8" t="s">
        <v>25</v>
      </c>
      <c r="E142" s="8" t="s">
        <v>33</v>
      </c>
      <c r="F142" s="8">
        <v>0</v>
      </c>
      <c r="G142" s="8" t="s">
        <v>58</v>
      </c>
      <c r="H142" s="8" t="s">
        <v>21</v>
      </c>
      <c r="I142" s="8" t="s">
        <v>22</v>
      </c>
      <c r="J142" s="8" t="s">
        <v>51</v>
      </c>
      <c r="K142" s="9">
        <v>0</v>
      </c>
      <c r="L142" s="10" t="str">
        <f>TEXT(SafetyData[[#This Row],[Date]],"ddd")</f>
        <v>Thu</v>
      </c>
      <c r="M142" s="10">
        <f>MONTH(SafetyData[[#This Row],[Date]])</f>
        <v>8</v>
      </c>
      <c r="N142" s="10">
        <f>YEAR(SafetyData[[#This Row],[Date]])</f>
        <v>2020</v>
      </c>
    </row>
    <row r="143" spans="1:14" ht="15.5" x14ac:dyDescent="0.35">
      <c r="A143" s="7">
        <v>44056</v>
      </c>
      <c r="B143" s="8" t="s">
        <v>59</v>
      </c>
      <c r="C143" s="8" t="s">
        <v>1</v>
      </c>
      <c r="D143" s="8" t="s">
        <v>25</v>
      </c>
      <c r="E143" s="8" t="s">
        <v>49</v>
      </c>
      <c r="F143" s="8">
        <v>0</v>
      </c>
      <c r="G143" s="8" t="s">
        <v>34</v>
      </c>
      <c r="H143" s="8" t="s">
        <v>54</v>
      </c>
      <c r="I143" s="8" t="s">
        <v>22</v>
      </c>
      <c r="J143" s="8" t="s">
        <v>30</v>
      </c>
      <c r="K143" s="9">
        <v>1890</v>
      </c>
      <c r="L143" s="10" t="str">
        <f>TEXT(SafetyData[[#This Row],[Date]],"ddd")</f>
        <v>Thu</v>
      </c>
      <c r="M143" s="10">
        <f>MONTH(SafetyData[[#This Row],[Date]])</f>
        <v>8</v>
      </c>
      <c r="N143" s="10">
        <f>YEAR(SafetyData[[#This Row],[Date]])</f>
        <v>2020</v>
      </c>
    </row>
    <row r="144" spans="1:14" ht="15.5" x14ac:dyDescent="0.35">
      <c r="A144" s="7">
        <v>44058</v>
      </c>
      <c r="B144" s="8" t="s">
        <v>57</v>
      </c>
      <c r="C144" s="8" t="s">
        <v>1</v>
      </c>
      <c r="D144" s="8" t="s">
        <v>25</v>
      </c>
      <c r="E144" s="8" t="s">
        <v>39</v>
      </c>
      <c r="F144" s="8">
        <v>0</v>
      </c>
      <c r="G144" s="8" t="s">
        <v>34</v>
      </c>
      <c r="H144" s="8" t="s">
        <v>54</v>
      </c>
      <c r="I144" s="8" t="s">
        <v>48</v>
      </c>
      <c r="J144" s="8" t="s">
        <v>43</v>
      </c>
      <c r="K144" s="9">
        <v>1951</v>
      </c>
      <c r="L144" s="10" t="str">
        <f>TEXT(SafetyData[[#This Row],[Date]],"ddd")</f>
        <v>Sat</v>
      </c>
      <c r="M144" s="10">
        <f>MONTH(SafetyData[[#This Row],[Date]])</f>
        <v>8</v>
      </c>
      <c r="N144" s="10">
        <f>YEAR(SafetyData[[#This Row],[Date]])</f>
        <v>2020</v>
      </c>
    </row>
    <row r="145" spans="1:14" ht="15.5" x14ac:dyDescent="0.35">
      <c r="A145" s="7">
        <v>44064</v>
      </c>
      <c r="B145" s="8" t="s">
        <v>52</v>
      </c>
      <c r="C145" s="8" t="s">
        <v>1</v>
      </c>
      <c r="D145" s="8" t="s">
        <v>25</v>
      </c>
      <c r="E145" s="8" t="s">
        <v>38</v>
      </c>
      <c r="F145" s="8">
        <v>5</v>
      </c>
      <c r="G145" s="8" t="s">
        <v>58</v>
      </c>
      <c r="H145" s="8" t="s">
        <v>28</v>
      </c>
      <c r="I145" s="8" t="s">
        <v>48</v>
      </c>
      <c r="J145" s="8" t="s">
        <v>35</v>
      </c>
      <c r="K145" s="9">
        <v>3692</v>
      </c>
      <c r="L145" s="10" t="str">
        <f>TEXT(SafetyData[[#This Row],[Date]],"ddd")</f>
        <v>Fri</v>
      </c>
      <c r="M145" s="10">
        <f>MONTH(SafetyData[[#This Row],[Date]])</f>
        <v>8</v>
      </c>
      <c r="N145" s="10">
        <f>YEAR(SafetyData[[#This Row],[Date]])</f>
        <v>2020</v>
      </c>
    </row>
    <row r="146" spans="1:14" ht="15.5" x14ac:dyDescent="0.35">
      <c r="A146" s="7">
        <v>44064</v>
      </c>
      <c r="B146" s="8" t="s">
        <v>66</v>
      </c>
      <c r="C146" s="8" t="s">
        <v>1</v>
      </c>
      <c r="D146" s="8" t="s">
        <v>37</v>
      </c>
      <c r="E146" s="8" t="s">
        <v>64</v>
      </c>
      <c r="F146" s="8">
        <v>0</v>
      </c>
      <c r="G146" s="8" t="s">
        <v>20</v>
      </c>
      <c r="H146" s="8" t="s">
        <v>42</v>
      </c>
      <c r="I146" s="8" t="s">
        <v>48</v>
      </c>
      <c r="J146" s="8" t="s">
        <v>35</v>
      </c>
      <c r="K146" s="9">
        <v>242</v>
      </c>
      <c r="L146" s="10" t="str">
        <f>TEXT(SafetyData[[#This Row],[Date]],"ddd")</f>
        <v>Fri</v>
      </c>
      <c r="M146" s="10">
        <f>MONTH(SafetyData[[#This Row],[Date]])</f>
        <v>8</v>
      </c>
      <c r="N146" s="10">
        <f>YEAR(SafetyData[[#This Row],[Date]])</f>
        <v>2020</v>
      </c>
    </row>
    <row r="147" spans="1:14" ht="15.5" x14ac:dyDescent="0.35">
      <c r="A147" s="7">
        <v>44066</v>
      </c>
      <c r="B147" s="8" t="s">
        <v>59</v>
      </c>
      <c r="C147" s="8" t="s">
        <v>2</v>
      </c>
      <c r="D147" s="8" t="s">
        <v>25</v>
      </c>
      <c r="E147" s="8" t="s">
        <v>33</v>
      </c>
      <c r="F147" s="8">
        <v>0</v>
      </c>
      <c r="G147" s="8" t="s">
        <v>61</v>
      </c>
      <c r="H147" s="8" t="s">
        <v>21</v>
      </c>
      <c r="I147" s="8" t="s">
        <v>48</v>
      </c>
      <c r="J147" s="8" t="s">
        <v>23</v>
      </c>
      <c r="K147" s="9">
        <v>0</v>
      </c>
      <c r="L147" s="10" t="str">
        <f>TEXT(SafetyData[[#This Row],[Date]],"ddd")</f>
        <v>Sun</v>
      </c>
      <c r="M147" s="10">
        <f>MONTH(SafetyData[[#This Row],[Date]])</f>
        <v>8</v>
      </c>
      <c r="N147" s="10">
        <f>YEAR(SafetyData[[#This Row],[Date]])</f>
        <v>2020</v>
      </c>
    </row>
    <row r="148" spans="1:14" ht="15.5" x14ac:dyDescent="0.35">
      <c r="A148" s="7">
        <v>44068</v>
      </c>
      <c r="B148" s="8" t="s">
        <v>36</v>
      </c>
      <c r="C148" s="8" t="s">
        <v>1</v>
      </c>
      <c r="D148" s="8" t="s">
        <v>18</v>
      </c>
      <c r="E148" s="8" t="s">
        <v>64</v>
      </c>
      <c r="F148" s="8">
        <v>0</v>
      </c>
      <c r="G148" s="8" t="s">
        <v>58</v>
      </c>
      <c r="H148" s="8" t="s">
        <v>21</v>
      </c>
      <c r="I148" s="8" t="s">
        <v>29</v>
      </c>
      <c r="J148" s="8" t="s">
        <v>35</v>
      </c>
      <c r="K148" s="9">
        <v>0</v>
      </c>
      <c r="L148" s="10" t="str">
        <f>TEXT(SafetyData[[#This Row],[Date]],"ddd")</f>
        <v>Tue</v>
      </c>
      <c r="M148" s="10">
        <f>MONTH(SafetyData[[#This Row],[Date]])</f>
        <v>8</v>
      </c>
      <c r="N148" s="10">
        <f>YEAR(SafetyData[[#This Row],[Date]])</f>
        <v>2020</v>
      </c>
    </row>
    <row r="149" spans="1:14" ht="15.5" x14ac:dyDescent="0.35">
      <c r="A149" s="7">
        <v>44069</v>
      </c>
      <c r="B149" s="8" t="s">
        <v>65</v>
      </c>
      <c r="C149" s="8" t="s">
        <v>1</v>
      </c>
      <c r="D149" s="8" t="s">
        <v>25</v>
      </c>
      <c r="E149" s="8" t="s">
        <v>64</v>
      </c>
      <c r="F149" s="8">
        <v>0</v>
      </c>
      <c r="G149" s="8" t="s">
        <v>50</v>
      </c>
      <c r="H149" s="8" t="s">
        <v>54</v>
      </c>
      <c r="I149" s="8" t="s">
        <v>29</v>
      </c>
      <c r="J149" s="8" t="s">
        <v>53</v>
      </c>
      <c r="K149" s="9">
        <v>845</v>
      </c>
      <c r="L149" s="10" t="str">
        <f>TEXT(SafetyData[[#This Row],[Date]],"ddd")</f>
        <v>Wed</v>
      </c>
      <c r="M149" s="10">
        <f>MONTH(SafetyData[[#This Row],[Date]])</f>
        <v>8</v>
      </c>
      <c r="N149" s="10">
        <f>YEAR(SafetyData[[#This Row],[Date]])</f>
        <v>2020</v>
      </c>
    </row>
    <row r="150" spans="1:14" ht="15.5" x14ac:dyDescent="0.35">
      <c r="A150" s="7">
        <v>44070</v>
      </c>
      <c r="B150" s="8" t="s">
        <v>31</v>
      </c>
      <c r="C150" s="8" t="s">
        <v>1</v>
      </c>
      <c r="D150" s="8" t="s">
        <v>32</v>
      </c>
      <c r="E150" s="8" t="s">
        <v>49</v>
      </c>
      <c r="F150" s="8">
        <v>0</v>
      </c>
      <c r="G150" s="8" t="s">
        <v>61</v>
      </c>
      <c r="H150" s="8" t="s">
        <v>42</v>
      </c>
      <c r="I150" s="8" t="s">
        <v>29</v>
      </c>
      <c r="J150" s="8" t="s">
        <v>35</v>
      </c>
      <c r="K150" s="9">
        <v>395</v>
      </c>
      <c r="L150" s="10" t="str">
        <f>TEXT(SafetyData[[#This Row],[Date]],"ddd")</f>
        <v>Thu</v>
      </c>
      <c r="M150" s="10">
        <f>MONTH(SafetyData[[#This Row],[Date]])</f>
        <v>8</v>
      </c>
      <c r="N150" s="10">
        <f>YEAR(SafetyData[[#This Row],[Date]])</f>
        <v>2020</v>
      </c>
    </row>
    <row r="151" spans="1:14" ht="15.5" x14ac:dyDescent="0.35">
      <c r="A151" s="7">
        <v>44070</v>
      </c>
      <c r="B151" s="8" t="s">
        <v>59</v>
      </c>
      <c r="C151" s="8" t="s">
        <v>2</v>
      </c>
      <c r="D151" s="8" t="s">
        <v>25</v>
      </c>
      <c r="E151" s="8" t="s">
        <v>39</v>
      </c>
      <c r="F151" s="8">
        <v>0</v>
      </c>
      <c r="G151" s="8" t="s">
        <v>47</v>
      </c>
      <c r="H151" s="8" t="s">
        <v>42</v>
      </c>
      <c r="I151" s="8" t="s">
        <v>22</v>
      </c>
      <c r="J151" s="8" t="s">
        <v>51</v>
      </c>
      <c r="K151" s="9">
        <v>88</v>
      </c>
      <c r="L151" s="10" t="str">
        <f>TEXT(SafetyData[[#This Row],[Date]],"ddd")</f>
        <v>Thu</v>
      </c>
      <c r="M151" s="10">
        <f>MONTH(SafetyData[[#This Row],[Date]])</f>
        <v>8</v>
      </c>
      <c r="N151" s="10">
        <f>YEAR(SafetyData[[#This Row],[Date]])</f>
        <v>2020</v>
      </c>
    </row>
    <row r="152" spans="1:14" ht="15.5" x14ac:dyDescent="0.35">
      <c r="A152" s="7">
        <v>44073</v>
      </c>
      <c r="B152" s="8" t="s">
        <v>36</v>
      </c>
      <c r="C152" s="8" t="s">
        <v>1</v>
      </c>
      <c r="D152" s="8" t="s">
        <v>25</v>
      </c>
      <c r="E152" s="8" t="s">
        <v>33</v>
      </c>
      <c r="F152" s="8">
        <v>0</v>
      </c>
      <c r="G152" s="8" t="s">
        <v>27</v>
      </c>
      <c r="H152" s="8" t="s">
        <v>21</v>
      </c>
      <c r="I152" s="8" t="s">
        <v>22</v>
      </c>
      <c r="J152" s="8" t="s">
        <v>23</v>
      </c>
      <c r="K152" s="9">
        <v>0</v>
      </c>
      <c r="L152" s="10" t="str">
        <f>TEXT(SafetyData[[#This Row],[Date]],"ddd")</f>
        <v>Sun</v>
      </c>
      <c r="M152" s="10">
        <f>MONTH(SafetyData[[#This Row],[Date]])</f>
        <v>8</v>
      </c>
      <c r="N152" s="10">
        <f>YEAR(SafetyData[[#This Row],[Date]])</f>
        <v>2020</v>
      </c>
    </row>
    <row r="153" spans="1:14" ht="15.5" x14ac:dyDescent="0.35">
      <c r="A153" s="7">
        <v>44074</v>
      </c>
      <c r="B153" s="8" t="s">
        <v>59</v>
      </c>
      <c r="C153" s="8" t="s">
        <v>2</v>
      </c>
      <c r="D153" s="8" t="s">
        <v>32</v>
      </c>
      <c r="E153" s="8" t="s">
        <v>64</v>
      </c>
      <c r="F153" s="8">
        <v>2.5</v>
      </c>
      <c r="G153" s="8" t="s">
        <v>40</v>
      </c>
      <c r="H153" s="8" t="s">
        <v>28</v>
      </c>
      <c r="I153" s="8" t="s">
        <v>48</v>
      </c>
      <c r="J153" s="8" t="s">
        <v>55</v>
      </c>
      <c r="K153" s="9">
        <v>3488</v>
      </c>
      <c r="L153" s="10" t="str">
        <f>TEXT(SafetyData[[#This Row],[Date]],"ddd")</f>
        <v>Mon</v>
      </c>
      <c r="M153" s="10">
        <f>MONTH(SafetyData[[#This Row],[Date]])</f>
        <v>8</v>
      </c>
      <c r="N153" s="10">
        <f>YEAR(SafetyData[[#This Row],[Date]])</f>
        <v>2020</v>
      </c>
    </row>
    <row r="154" spans="1:14" ht="15.5" x14ac:dyDescent="0.35">
      <c r="A154" s="7">
        <v>44079</v>
      </c>
      <c r="B154" s="8" t="s">
        <v>24</v>
      </c>
      <c r="C154" s="8" t="s">
        <v>2</v>
      </c>
      <c r="D154" s="8" t="s">
        <v>18</v>
      </c>
      <c r="E154" s="8" t="s">
        <v>33</v>
      </c>
      <c r="F154" s="8">
        <v>0</v>
      </c>
      <c r="G154" s="8" t="s">
        <v>56</v>
      </c>
      <c r="H154" s="8" t="s">
        <v>42</v>
      </c>
      <c r="I154" s="8" t="s">
        <v>29</v>
      </c>
      <c r="J154" s="8" t="s">
        <v>35</v>
      </c>
      <c r="K154" s="9">
        <v>351</v>
      </c>
      <c r="L154" s="10" t="str">
        <f>TEXT(SafetyData[[#This Row],[Date]],"ddd")</f>
        <v>Sat</v>
      </c>
      <c r="M154" s="10">
        <f>MONTH(SafetyData[[#This Row],[Date]])</f>
        <v>9</v>
      </c>
      <c r="N154" s="10">
        <f>YEAR(SafetyData[[#This Row],[Date]])</f>
        <v>2020</v>
      </c>
    </row>
    <row r="155" spans="1:14" ht="15.5" x14ac:dyDescent="0.35">
      <c r="A155" s="7">
        <v>44080</v>
      </c>
      <c r="B155" s="8" t="s">
        <v>52</v>
      </c>
      <c r="C155" s="8" t="s">
        <v>1</v>
      </c>
      <c r="D155" s="8" t="s">
        <v>37</v>
      </c>
      <c r="E155" s="8" t="s">
        <v>49</v>
      </c>
      <c r="F155" s="8">
        <v>0</v>
      </c>
      <c r="G155" s="8" t="s">
        <v>27</v>
      </c>
      <c r="H155" s="8" t="s">
        <v>42</v>
      </c>
      <c r="I155" s="8" t="s">
        <v>48</v>
      </c>
      <c r="J155" s="8" t="s">
        <v>30</v>
      </c>
      <c r="K155" s="9">
        <v>430</v>
      </c>
      <c r="L155" s="10" t="str">
        <f>TEXT(SafetyData[[#This Row],[Date]],"ddd")</f>
        <v>Sun</v>
      </c>
      <c r="M155" s="10">
        <f>MONTH(SafetyData[[#This Row],[Date]])</f>
        <v>9</v>
      </c>
      <c r="N155" s="10">
        <f>YEAR(SafetyData[[#This Row],[Date]])</f>
        <v>2020</v>
      </c>
    </row>
    <row r="156" spans="1:14" ht="15.5" x14ac:dyDescent="0.35">
      <c r="A156" s="7">
        <v>44081</v>
      </c>
      <c r="B156" s="8" t="s">
        <v>65</v>
      </c>
      <c r="C156" s="8" t="s">
        <v>1</v>
      </c>
      <c r="D156" s="8" t="s">
        <v>25</v>
      </c>
      <c r="E156" s="8" t="s">
        <v>38</v>
      </c>
      <c r="F156" s="8">
        <v>0</v>
      </c>
      <c r="G156" s="8" t="s">
        <v>61</v>
      </c>
      <c r="H156" s="8" t="s">
        <v>54</v>
      </c>
      <c r="I156" s="8" t="s">
        <v>29</v>
      </c>
      <c r="J156" s="8" t="s">
        <v>51</v>
      </c>
      <c r="K156" s="9">
        <v>4871</v>
      </c>
      <c r="L156" s="10" t="str">
        <f>TEXT(SafetyData[[#This Row],[Date]],"ddd")</f>
        <v>Mon</v>
      </c>
      <c r="M156" s="10">
        <f>MONTH(SafetyData[[#This Row],[Date]])</f>
        <v>9</v>
      </c>
      <c r="N156" s="10">
        <f>YEAR(SafetyData[[#This Row],[Date]])</f>
        <v>2020</v>
      </c>
    </row>
    <row r="157" spans="1:14" ht="15.5" x14ac:dyDescent="0.35">
      <c r="A157" s="7">
        <v>44085</v>
      </c>
      <c r="B157" s="8" t="s">
        <v>44</v>
      </c>
      <c r="C157" s="8" t="s">
        <v>1</v>
      </c>
      <c r="D157" s="8" t="s">
        <v>32</v>
      </c>
      <c r="E157" s="8" t="s">
        <v>49</v>
      </c>
      <c r="F157" s="8">
        <v>1.5</v>
      </c>
      <c r="G157" s="8" t="s">
        <v>61</v>
      </c>
      <c r="H157" s="8" t="s">
        <v>28</v>
      </c>
      <c r="I157" s="8" t="s">
        <v>48</v>
      </c>
      <c r="J157" s="8" t="s">
        <v>43</v>
      </c>
      <c r="K157" s="9">
        <v>1230</v>
      </c>
      <c r="L157" s="10" t="str">
        <f>TEXT(SafetyData[[#This Row],[Date]],"ddd")</f>
        <v>Fri</v>
      </c>
      <c r="M157" s="10">
        <f>MONTH(SafetyData[[#This Row],[Date]])</f>
        <v>9</v>
      </c>
      <c r="N157" s="10">
        <f>YEAR(SafetyData[[#This Row],[Date]])</f>
        <v>2020</v>
      </c>
    </row>
    <row r="158" spans="1:14" ht="15.5" x14ac:dyDescent="0.35">
      <c r="A158" s="7">
        <v>44087</v>
      </c>
      <c r="B158" s="8" t="s">
        <v>62</v>
      </c>
      <c r="C158" s="8" t="s">
        <v>1</v>
      </c>
      <c r="D158" s="8" t="s">
        <v>37</v>
      </c>
      <c r="E158" s="8" t="s">
        <v>49</v>
      </c>
      <c r="F158" s="8">
        <v>0</v>
      </c>
      <c r="G158" s="8" t="s">
        <v>40</v>
      </c>
      <c r="H158" s="8" t="s">
        <v>21</v>
      </c>
      <c r="I158" s="8" t="s">
        <v>48</v>
      </c>
      <c r="J158" s="8" t="s">
        <v>60</v>
      </c>
      <c r="K158" s="9">
        <v>0</v>
      </c>
      <c r="L158" s="10" t="str">
        <f>TEXT(SafetyData[[#This Row],[Date]],"ddd")</f>
        <v>Sun</v>
      </c>
      <c r="M158" s="10">
        <f>MONTH(SafetyData[[#This Row],[Date]])</f>
        <v>9</v>
      </c>
      <c r="N158" s="10">
        <f>YEAR(SafetyData[[#This Row],[Date]])</f>
        <v>2020</v>
      </c>
    </row>
    <row r="159" spans="1:14" ht="15.5" x14ac:dyDescent="0.35">
      <c r="A159" s="7">
        <v>44088</v>
      </c>
      <c r="B159" s="8" t="s">
        <v>31</v>
      </c>
      <c r="C159" s="8" t="s">
        <v>1</v>
      </c>
      <c r="D159" s="8" t="s">
        <v>25</v>
      </c>
      <c r="E159" s="8" t="s">
        <v>33</v>
      </c>
      <c r="F159" s="8">
        <v>0</v>
      </c>
      <c r="G159" s="8" t="s">
        <v>58</v>
      </c>
      <c r="H159" s="8" t="s">
        <v>54</v>
      </c>
      <c r="I159" s="8" t="s">
        <v>48</v>
      </c>
      <c r="J159" s="8" t="s">
        <v>30</v>
      </c>
      <c r="K159" s="9">
        <v>1136</v>
      </c>
      <c r="L159" s="10" t="str">
        <f>TEXT(SafetyData[[#This Row],[Date]],"ddd")</f>
        <v>Mon</v>
      </c>
      <c r="M159" s="10">
        <f>MONTH(SafetyData[[#This Row],[Date]])</f>
        <v>9</v>
      </c>
      <c r="N159" s="10">
        <f>YEAR(SafetyData[[#This Row],[Date]])</f>
        <v>2020</v>
      </c>
    </row>
    <row r="160" spans="1:14" ht="15.5" x14ac:dyDescent="0.35">
      <c r="A160" s="7">
        <v>44090</v>
      </c>
      <c r="B160" s="8" t="s">
        <v>46</v>
      </c>
      <c r="C160" s="8" t="s">
        <v>2</v>
      </c>
      <c r="D160" s="8" t="s">
        <v>25</v>
      </c>
      <c r="E160" s="8" t="s">
        <v>39</v>
      </c>
      <c r="F160" s="8">
        <v>0</v>
      </c>
      <c r="G160" s="8" t="s">
        <v>56</v>
      </c>
      <c r="H160" s="8" t="s">
        <v>54</v>
      </c>
      <c r="I160" s="8" t="s">
        <v>29</v>
      </c>
      <c r="J160" s="8" t="s">
        <v>30</v>
      </c>
      <c r="K160" s="9">
        <v>1819</v>
      </c>
      <c r="L160" s="10" t="str">
        <f>TEXT(SafetyData[[#This Row],[Date]],"ddd")</f>
        <v>Wed</v>
      </c>
      <c r="M160" s="10">
        <f>MONTH(SafetyData[[#This Row],[Date]])</f>
        <v>9</v>
      </c>
      <c r="N160" s="10">
        <f>YEAR(SafetyData[[#This Row],[Date]])</f>
        <v>2020</v>
      </c>
    </row>
    <row r="161" spans="1:14" ht="15.5" x14ac:dyDescent="0.35">
      <c r="A161" s="7">
        <v>44096</v>
      </c>
      <c r="B161" s="8" t="s">
        <v>46</v>
      </c>
      <c r="C161" s="8" t="s">
        <v>1</v>
      </c>
      <c r="D161" s="8" t="s">
        <v>18</v>
      </c>
      <c r="E161" s="8" t="s">
        <v>39</v>
      </c>
      <c r="F161" s="8">
        <v>2.5</v>
      </c>
      <c r="G161" s="8" t="s">
        <v>34</v>
      </c>
      <c r="H161" s="8" t="s">
        <v>28</v>
      </c>
      <c r="I161" s="8" t="s">
        <v>48</v>
      </c>
      <c r="J161" s="8" t="s">
        <v>55</v>
      </c>
      <c r="K161" s="9">
        <v>709</v>
      </c>
      <c r="L161" s="10" t="str">
        <f>TEXT(SafetyData[[#This Row],[Date]],"ddd")</f>
        <v>Tue</v>
      </c>
      <c r="M161" s="10">
        <f>MONTH(SafetyData[[#This Row],[Date]])</f>
        <v>9</v>
      </c>
      <c r="N161" s="10">
        <f>YEAR(SafetyData[[#This Row],[Date]])</f>
        <v>2020</v>
      </c>
    </row>
    <row r="162" spans="1:14" ht="15.5" x14ac:dyDescent="0.35">
      <c r="A162" s="7">
        <v>44097</v>
      </c>
      <c r="B162" s="8" t="s">
        <v>36</v>
      </c>
      <c r="C162" s="8" t="s">
        <v>1</v>
      </c>
      <c r="D162" s="8" t="s">
        <v>32</v>
      </c>
      <c r="E162" s="8" t="s">
        <v>49</v>
      </c>
      <c r="F162" s="8">
        <v>0</v>
      </c>
      <c r="G162" s="8" t="s">
        <v>50</v>
      </c>
      <c r="H162" s="8" t="s">
        <v>42</v>
      </c>
      <c r="I162" s="8" t="s">
        <v>22</v>
      </c>
      <c r="J162" s="8" t="s">
        <v>55</v>
      </c>
      <c r="K162" s="9">
        <v>366</v>
      </c>
      <c r="L162" s="10" t="str">
        <f>TEXT(SafetyData[[#This Row],[Date]],"ddd")</f>
        <v>Wed</v>
      </c>
      <c r="M162" s="10">
        <f>MONTH(SafetyData[[#This Row],[Date]])</f>
        <v>9</v>
      </c>
      <c r="N162" s="10">
        <f>YEAR(SafetyData[[#This Row],[Date]])</f>
        <v>2020</v>
      </c>
    </row>
    <row r="163" spans="1:14" ht="15.5" x14ac:dyDescent="0.35">
      <c r="A163" s="7">
        <v>44099</v>
      </c>
      <c r="B163" s="8" t="s">
        <v>46</v>
      </c>
      <c r="C163" s="8" t="s">
        <v>1</v>
      </c>
      <c r="D163" s="8" t="s">
        <v>25</v>
      </c>
      <c r="E163" s="8" t="s">
        <v>26</v>
      </c>
      <c r="F163" s="8">
        <v>0</v>
      </c>
      <c r="G163" s="8" t="s">
        <v>20</v>
      </c>
      <c r="H163" s="8" t="s">
        <v>42</v>
      </c>
      <c r="I163" s="8" t="s">
        <v>48</v>
      </c>
      <c r="J163" s="8" t="s">
        <v>35</v>
      </c>
      <c r="K163" s="9">
        <v>133</v>
      </c>
      <c r="L163" s="10" t="str">
        <f>TEXT(SafetyData[[#This Row],[Date]],"ddd")</f>
        <v>Fri</v>
      </c>
      <c r="M163" s="10">
        <f>MONTH(SafetyData[[#This Row],[Date]])</f>
        <v>9</v>
      </c>
      <c r="N163" s="10">
        <f>YEAR(SafetyData[[#This Row],[Date]])</f>
        <v>2020</v>
      </c>
    </row>
    <row r="164" spans="1:14" ht="15.5" x14ac:dyDescent="0.35">
      <c r="A164" s="7">
        <v>44101</v>
      </c>
      <c r="B164" s="8" t="s">
        <v>57</v>
      </c>
      <c r="C164" s="8" t="s">
        <v>1</v>
      </c>
      <c r="D164" s="8" t="s">
        <v>37</v>
      </c>
      <c r="E164" s="8" t="s">
        <v>39</v>
      </c>
      <c r="F164" s="8">
        <v>0</v>
      </c>
      <c r="G164" s="8" t="s">
        <v>40</v>
      </c>
      <c r="H164" s="8" t="s">
        <v>42</v>
      </c>
      <c r="I164" s="8" t="s">
        <v>22</v>
      </c>
      <c r="J164" s="8" t="s">
        <v>30</v>
      </c>
      <c r="K164" s="9">
        <v>470</v>
      </c>
      <c r="L164" s="10" t="str">
        <f>TEXT(SafetyData[[#This Row],[Date]],"ddd")</f>
        <v>Sun</v>
      </c>
      <c r="M164" s="10">
        <f>MONTH(SafetyData[[#This Row],[Date]])</f>
        <v>9</v>
      </c>
      <c r="N164" s="10">
        <f>YEAR(SafetyData[[#This Row],[Date]])</f>
        <v>2020</v>
      </c>
    </row>
    <row r="165" spans="1:14" ht="15.5" x14ac:dyDescent="0.35">
      <c r="A165" s="7">
        <v>44104</v>
      </c>
      <c r="B165" s="8" t="s">
        <v>24</v>
      </c>
      <c r="C165" s="8" t="s">
        <v>1</v>
      </c>
      <c r="D165" s="8" t="s">
        <v>25</v>
      </c>
      <c r="E165" s="8" t="s">
        <v>33</v>
      </c>
      <c r="F165" s="8">
        <v>0</v>
      </c>
      <c r="G165" s="8" t="s">
        <v>34</v>
      </c>
      <c r="H165" s="8" t="s">
        <v>21</v>
      </c>
      <c r="I165" s="8" t="s">
        <v>48</v>
      </c>
      <c r="J165" s="8" t="s">
        <v>53</v>
      </c>
      <c r="K165" s="9">
        <v>0</v>
      </c>
      <c r="L165" s="10" t="str">
        <f>TEXT(SafetyData[[#This Row],[Date]],"ddd")</f>
        <v>Wed</v>
      </c>
      <c r="M165" s="10">
        <f>MONTH(SafetyData[[#This Row],[Date]])</f>
        <v>9</v>
      </c>
      <c r="N165" s="10">
        <f>YEAR(SafetyData[[#This Row],[Date]])</f>
        <v>2020</v>
      </c>
    </row>
    <row r="166" spans="1:14" ht="15.5" x14ac:dyDescent="0.35">
      <c r="A166" s="7">
        <v>44108</v>
      </c>
      <c r="B166" s="8" t="s">
        <v>46</v>
      </c>
      <c r="C166" s="8" t="s">
        <v>1</v>
      </c>
      <c r="D166" s="8" t="s">
        <v>25</v>
      </c>
      <c r="E166" s="8" t="s">
        <v>39</v>
      </c>
      <c r="F166" s="8">
        <v>1</v>
      </c>
      <c r="G166" s="8" t="s">
        <v>58</v>
      </c>
      <c r="H166" s="8" t="s">
        <v>28</v>
      </c>
      <c r="I166" s="8" t="s">
        <v>29</v>
      </c>
      <c r="J166" s="8" t="s">
        <v>43</v>
      </c>
      <c r="K166" s="9">
        <v>2237</v>
      </c>
      <c r="L166" s="10" t="str">
        <f>TEXT(SafetyData[[#This Row],[Date]],"ddd")</f>
        <v>Sun</v>
      </c>
      <c r="M166" s="10">
        <f>MONTH(SafetyData[[#This Row],[Date]])</f>
        <v>10</v>
      </c>
      <c r="N166" s="10">
        <f>YEAR(SafetyData[[#This Row],[Date]])</f>
        <v>2020</v>
      </c>
    </row>
    <row r="167" spans="1:14" ht="15.5" x14ac:dyDescent="0.35">
      <c r="A167" s="7">
        <v>44113</v>
      </c>
      <c r="B167" s="8" t="s">
        <v>52</v>
      </c>
      <c r="C167" s="8" t="s">
        <v>1</v>
      </c>
      <c r="D167" s="8" t="s">
        <v>37</v>
      </c>
      <c r="E167" s="8" t="s">
        <v>19</v>
      </c>
      <c r="F167" s="8">
        <v>0</v>
      </c>
      <c r="G167" s="8" t="s">
        <v>50</v>
      </c>
      <c r="H167" s="8" t="s">
        <v>42</v>
      </c>
      <c r="I167" s="8" t="s">
        <v>29</v>
      </c>
      <c r="J167" s="8" t="s">
        <v>51</v>
      </c>
      <c r="K167" s="9">
        <v>58</v>
      </c>
      <c r="L167" s="10" t="str">
        <f>TEXT(SafetyData[[#This Row],[Date]],"ddd")</f>
        <v>Fri</v>
      </c>
      <c r="M167" s="10">
        <f>MONTH(SafetyData[[#This Row],[Date]])</f>
        <v>10</v>
      </c>
      <c r="N167" s="10">
        <f>YEAR(SafetyData[[#This Row],[Date]])</f>
        <v>2020</v>
      </c>
    </row>
    <row r="168" spans="1:14" ht="15.5" x14ac:dyDescent="0.35">
      <c r="A168" s="7">
        <v>44115</v>
      </c>
      <c r="B168" s="8" t="s">
        <v>17</v>
      </c>
      <c r="C168" s="8" t="s">
        <v>1</v>
      </c>
      <c r="D168" s="8" t="s">
        <v>25</v>
      </c>
      <c r="E168" s="8" t="s">
        <v>41</v>
      </c>
      <c r="F168" s="8">
        <v>4.5</v>
      </c>
      <c r="G168" s="8" t="s">
        <v>20</v>
      </c>
      <c r="H168" s="8" t="s">
        <v>28</v>
      </c>
      <c r="I168" s="8" t="s">
        <v>48</v>
      </c>
      <c r="J168" s="8" t="s">
        <v>30</v>
      </c>
      <c r="K168" s="9">
        <v>3299</v>
      </c>
      <c r="L168" s="10" t="str">
        <f>TEXT(SafetyData[[#This Row],[Date]],"ddd")</f>
        <v>Sun</v>
      </c>
      <c r="M168" s="10">
        <f>MONTH(SafetyData[[#This Row],[Date]])</f>
        <v>10</v>
      </c>
      <c r="N168" s="10">
        <f>YEAR(SafetyData[[#This Row],[Date]])</f>
        <v>2020</v>
      </c>
    </row>
    <row r="169" spans="1:14" ht="15.5" x14ac:dyDescent="0.35">
      <c r="A169" s="7">
        <v>44116</v>
      </c>
      <c r="B169" s="8" t="s">
        <v>66</v>
      </c>
      <c r="C169" s="8" t="s">
        <v>1</v>
      </c>
      <c r="D169" s="8" t="s">
        <v>37</v>
      </c>
      <c r="E169" s="8" t="s">
        <v>64</v>
      </c>
      <c r="F169" s="8">
        <v>0</v>
      </c>
      <c r="G169" s="8" t="s">
        <v>47</v>
      </c>
      <c r="H169" s="8" t="s">
        <v>42</v>
      </c>
      <c r="I169" s="8" t="s">
        <v>48</v>
      </c>
      <c r="J169" s="8" t="s">
        <v>30</v>
      </c>
      <c r="K169" s="9">
        <v>369</v>
      </c>
      <c r="L169" s="10" t="str">
        <f>TEXT(SafetyData[[#This Row],[Date]],"ddd")</f>
        <v>Mon</v>
      </c>
      <c r="M169" s="10">
        <f>MONTH(SafetyData[[#This Row],[Date]])</f>
        <v>10</v>
      </c>
      <c r="N169" s="10">
        <f>YEAR(SafetyData[[#This Row],[Date]])</f>
        <v>2020</v>
      </c>
    </row>
    <row r="170" spans="1:14" ht="15.5" x14ac:dyDescent="0.35">
      <c r="A170" s="7">
        <v>44116</v>
      </c>
      <c r="B170" s="8" t="s">
        <v>17</v>
      </c>
      <c r="C170" s="8" t="s">
        <v>1</v>
      </c>
      <c r="D170" s="8" t="s">
        <v>32</v>
      </c>
      <c r="E170" s="8" t="s">
        <v>41</v>
      </c>
      <c r="F170" s="8">
        <v>0</v>
      </c>
      <c r="G170" s="8" t="s">
        <v>34</v>
      </c>
      <c r="H170" s="8" t="s">
        <v>42</v>
      </c>
      <c r="I170" s="8" t="s">
        <v>29</v>
      </c>
      <c r="J170" s="8" t="s">
        <v>43</v>
      </c>
      <c r="K170" s="9">
        <v>229</v>
      </c>
      <c r="L170" s="10" t="str">
        <f>TEXT(SafetyData[[#This Row],[Date]],"ddd")</f>
        <v>Mon</v>
      </c>
      <c r="M170" s="10">
        <f>MONTH(SafetyData[[#This Row],[Date]])</f>
        <v>10</v>
      </c>
      <c r="N170" s="10">
        <f>YEAR(SafetyData[[#This Row],[Date]])</f>
        <v>2020</v>
      </c>
    </row>
    <row r="171" spans="1:14" ht="15.5" x14ac:dyDescent="0.35">
      <c r="A171" s="7">
        <v>44117</v>
      </c>
      <c r="B171" s="8" t="s">
        <v>24</v>
      </c>
      <c r="C171" s="8" t="s">
        <v>1</v>
      </c>
      <c r="D171" s="8" t="s">
        <v>18</v>
      </c>
      <c r="E171" s="8" t="s">
        <v>49</v>
      </c>
      <c r="F171" s="8">
        <v>2.5</v>
      </c>
      <c r="G171" s="8" t="s">
        <v>40</v>
      </c>
      <c r="H171" s="8" t="s">
        <v>28</v>
      </c>
      <c r="I171" s="8" t="s">
        <v>29</v>
      </c>
      <c r="J171" s="8" t="s">
        <v>45</v>
      </c>
      <c r="K171" s="9">
        <v>1731</v>
      </c>
      <c r="L171" s="10" t="str">
        <f>TEXT(SafetyData[[#This Row],[Date]],"ddd")</f>
        <v>Tue</v>
      </c>
      <c r="M171" s="10">
        <f>MONTH(SafetyData[[#This Row],[Date]])</f>
        <v>10</v>
      </c>
      <c r="N171" s="10">
        <f>YEAR(SafetyData[[#This Row],[Date]])</f>
        <v>2020</v>
      </c>
    </row>
    <row r="172" spans="1:14" ht="15.5" x14ac:dyDescent="0.35">
      <c r="A172" s="7">
        <v>44117</v>
      </c>
      <c r="B172" s="8" t="s">
        <v>24</v>
      </c>
      <c r="C172" s="8" t="s">
        <v>1</v>
      </c>
      <c r="D172" s="8" t="s">
        <v>25</v>
      </c>
      <c r="E172" s="8" t="s">
        <v>41</v>
      </c>
      <c r="F172" s="8">
        <v>1.5</v>
      </c>
      <c r="G172" s="8" t="s">
        <v>50</v>
      </c>
      <c r="H172" s="8" t="s">
        <v>28</v>
      </c>
      <c r="I172" s="8" t="s">
        <v>22</v>
      </c>
      <c r="J172" s="8" t="s">
        <v>30</v>
      </c>
      <c r="K172" s="9">
        <v>4823</v>
      </c>
      <c r="L172" s="10" t="str">
        <f>TEXT(SafetyData[[#This Row],[Date]],"ddd")</f>
        <v>Tue</v>
      </c>
      <c r="M172" s="10">
        <f>MONTH(SafetyData[[#This Row],[Date]])</f>
        <v>10</v>
      </c>
      <c r="N172" s="10">
        <f>YEAR(SafetyData[[#This Row],[Date]])</f>
        <v>2020</v>
      </c>
    </row>
    <row r="173" spans="1:14" ht="15.5" x14ac:dyDescent="0.35">
      <c r="A173" s="7">
        <v>44118</v>
      </c>
      <c r="B173" s="8" t="s">
        <v>65</v>
      </c>
      <c r="C173" s="8" t="s">
        <v>1</v>
      </c>
      <c r="D173" s="8" t="s">
        <v>18</v>
      </c>
      <c r="E173" s="8" t="s">
        <v>39</v>
      </c>
      <c r="F173" s="8">
        <v>0</v>
      </c>
      <c r="G173" s="8" t="s">
        <v>34</v>
      </c>
      <c r="H173" s="8" t="s">
        <v>42</v>
      </c>
      <c r="I173" s="8" t="s">
        <v>48</v>
      </c>
      <c r="J173" s="8" t="s">
        <v>30</v>
      </c>
      <c r="K173" s="9">
        <v>57</v>
      </c>
      <c r="L173" s="10" t="str">
        <f>TEXT(SafetyData[[#This Row],[Date]],"ddd")</f>
        <v>Wed</v>
      </c>
      <c r="M173" s="10">
        <f>MONTH(SafetyData[[#This Row],[Date]])</f>
        <v>10</v>
      </c>
      <c r="N173" s="10">
        <f>YEAR(SafetyData[[#This Row],[Date]])</f>
        <v>2020</v>
      </c>
    </row>
    <row r="174" spans="1:14" ht="15.5" x14ac:dyDescent="0.35">
      <c r="A174" s="7">
        <v>44120</v>
      </c>
      <c r="B174" s="8" t="s">
        <v>44</v>
      </c>
      <c r="C174" s="8" t="s">
        <v>1</v>
      </c>
      <c r="D174" s="8" t="s">
        <v>25</v>
      </c>
      <c r="E174" s="8" t="s">
        <v>19</v>
      </c>
      <c r="F174" s="8">
        <v>0</v>
      </c>
      <c r="G174" s="8" t="s">
        <v>20</v>
      </c>
      <c r="H174" s="8" t="s">
        <v>42</v>
      </c>
      <c r="I174" s="8" t="s">
        <v>29</v>
      </c>
      <c r="J174" s="8" t="s">
        <v>53</v>
      </c>
      <c r="K174" s="9">
        <v>466</v>
      </c>
      <c r="L174" s="10" t="str">
        <f>TEXT(SafetyData[[#This Row],[Date]],"ddd")</f>
        <v>Fri</v>
      </c>
      <c r="M174" s="10">
        <f>MONTH(SafetyData[[#This Row],[Date]])</f>
        <v>10</v>
      </c>
      <c r="N174" s="10">
        <f>YEAR(SafetyData[[#This Row],[Date]])</f>
        <v>2020</v>
      </c>
    </row>
    <row r="175" spans="1:14" ht="15.5" x14ac:dyDescent="0.35">
      <c r="A175" s="7">
        <v>44120</v>
      </c>
      <c r="B175" s="8" t="s">
        <v>24</v>
      </c>
      <c r="C175" s="8" t="s">
        <v>1</v>
      </c>
      <c r="D175" s="8" t="s">
        <v>37</v>
      </c>
      <c r="E175" s="8" t="s">
        <v>64</v>
      </c>
      <c r="F175" s="8">
        <v>0</v>
      </c>
      <c r="G175" s="8" t="s">
        <v>47</v>
      </c>
      <c r="H175" s="8" t="s">
        <v>21</v>
      </c>
      <c r="I175" s="8" t="s">
        <v>48</v>
      </c>
      <c r="J175" s="8" t="s">
        <v>35</v>
      </c>
      <c r="K175" s="9">
        <v>0</v>
      </c>
      <c r="L175" s="10" t="str">
        <f>TEXT(SafetyData[[#This Row],[Date]],"ddd")</f>
        <v>Fri</v>
      </c>
      <c r="M175" s="10">
        <f>MONTH(SafetyData[[#This Row],[Date]])</f>
        <v>10</v>
      </c>
      <c r="N175" s="10">
        <f>YEAR(SafetyData[[#This Row],[Date]])</f>
        <v>2020</v>
      </c>
    </row>
    <row r="176" spans="1:14" ht="15.5" x14ac:dyDescent="0.35">
      <c r="A176" s="7">
        <v>44121</v>
      </c>
      <c r="B176" s="8" t="s">
        <v>36</v>
      </c>
      <c r="C176" s="8" t="s">
        <v>1</v>
      </c>
      <c r="D176" s="8" t="s">
        <v>18</v>
      </c>
      <c r="E176" s="8" t="s">
        <v>26</v>
      </c>
      <c r="F176" s="8">
        <v>0</v>
      </c>
      <c r="G176" s="8" t="s">
        <v>47</v>
      </c>
      <c r="H176" s="8" t="s">
        <v>21</v>
      </c>
      <c r="I176" s="8" t="s">
        <v>48</v>
      </c>
      <c r="J176" s="8" t="s">
        <v>23</v>
      </c>
      <c r="K176" s="9">
        <v>0</v>
      </c>
      <c r="L176" s="10" t="str">
        <f>TEXT(SafetyData[[#This Row],[Date]],"ddd")</f>
        <v>Sat</v>
      </c>
      <c r="M176" s="10">
        <f>MONTH(SafetyData[[#This Row],[Date]])</f>
        <v>10</v>
      </c>
      <c r="N176" s="10">
        <f>YEAR(SafetyData[[#This Row],[Date]])</f>
        <v>2020</v>
      </c>
    </row>
    <row r="177" spans="1:14" ht="15.5" x14ac:dyDescent="0.35">
      <c r="A177" s="7">
        <v>44123</v>
      </c>
      <c r="B177" s="8" t="s">
        <v>31</v>
      </c>
      <c r="C177" s="8" t="s">
        <v>1</v>
      </c>
      <c r="D177" s="8" t="s">
        <v>18</v>
      </c>
      <c r="E177" s="8" t="s">
        <v>38</v>
      </c>
      <c r="F177" s="8">
        <v>0</v>
      </c>
      <c r="G177" s="8" t="s">
        <v>56</v>
      </c>
      <c r="H177" s="8" t="s">
        <v>21</v>
      </c>
      <c r="I177" s="8" t="s">
        <v>29</v>
      </c>
      <c r="J177" s="8" t="s">
        <v>43</v>
      </c>
      <c r="K177" s="9">
        <v>0</v>
      </c>
      <c r="L177" s="10" t="str">
        <f>TEXT(SafetyData[[#This Row],[Date]],"ddd")</f>
        <v>Mon</v>
      </c>
      <c r="M177" s="10">
        <f>MONTH(SafetyData[[#This Row],[Date]])</f>
        <v>10</v>
      </c>
      <c r="N177" s="10">
        <f>YEAR(SafetyData[[#This Row],[Date]])</f>
        <v>2020</v>
      </c>
    </row>
    <row r="178" spans="1:14" ht="15.5" x14ac:dyDescent="0.35">
      <c r="A178" s="7">
        <v>44126</v>
      </c>
      <c r="B178" s="8" t="s">
        <v>59</v>
      </c>
      <c r="C178" s="8" t="s">
        <v>1</v>
      </c>
      <c r="D178" s="8" t="s">
        <v>18</v>
      </c>
      <c r="E178" s="8" t="s">
        <v>64</v>
      </c>
      <c r="F178" s="8">
        <v>2</v>
      </c>
      <c r="G178" s="8" t="s">
        <v>20</v>
      </c>
      <c r="H178" s="8" t="s">
        <v>28</v>
      </c>
      <c r="I178" s="8" t="s">
        <v>48</v>
      </c>
      <c r="J178" s="8" t="s">
        <v>30</v>
      </c>
      <c r="K178" s="9">
        <v>3549</v>
      </c>
      <c r="L178" s="10" t="str">
        <f>TEXT(SafetyData[[#This Row],[Date]],"ddd")</f>
        <v>Thu</v>
      </c>
      <c r="M178" s="10">
        <f>MONTH(SafetyData[[#This Row],[Date]])</f>
        <v>10</v>
      </c>
      <c r="N178" s="10">
        <f>YEAR(SafetyData[[#This Row],[Date]])</f>
        <v>2020</v>
      </c>
    </row>
    <row r="179" spans="1:14" ht="15.5" x14ac:dyDescent="0.35">
      <c r="A179" s="7">
        <v>44128</v>
      </c>
      <c r="B179" s="8" t="s">
        <v>59</v>
      </c>
      <c r="C179" s="8" t="s">
        <v>1</v>
      </c>
      <c r="D179" s="8" t="s">
        <v>37</v>
      </c>
      <c r="E179" s="8" t="s">
        <v>63</v>
      </c>
      <c r="F179" s="8">
        <v>0</v>
      </c>
      <c r="G179" s="8" t="s">
        <v>27</v>
      </c>
      <c r="H179" s="8" t="s">
        <v>54</v>
      </c>
      <c r="I179" s="8" t="s">
        <v>29</v>
      </c>
      <c r="J179" s="8" t="s">
        <v>30</v>
      </c>
      <c r="K179" s="9">
        <v>2476</v>
      </c>
      <c r="L179" s="10" t="str">
        <f>TEXT(SafetyData[[#This Row],[Date]],"ddd")</f>
        <v>Sat</v>
      </c>
      <c r="M179" s="10">
        <f>MONTH(SafetyData[[#This Row],[Date]])</f>
        <v>10</v>
      </c>
      <c r="N179" s="10">
        <f>YEAR(SafetyData[[#This Row],[Date]])</f>
        <v>2020</v>
      </c>
    </row>
    <row r="180" spans="1:14" ht="15.5" x14ac:dyDescent="0.35">
      <c r="A180" s="7">
        <v>44130</v>
      </c>
      <c r="B180" s="8" t="s">
        <v>62</v>
      </c>
      <c r="C180" s="8" t="s">
        <v>1</v>
      </c>
      <c r="D180" s="8" t="s">
        <v>18</v>
      </c>
      <c r="E180" s="8" t="s">
        <v>19</v>
      </c>
      <c r="F180" s="8">
        <v>4.5</v>
      </c>
      <c r="G180" s="8" t="s">
        <v>56</v>
      </c>
      <c r="H180" s="8" t="s">
        <v>28</v>
      </c>
      <c r="I180" s="8" t="s">
        <v>48</v>
      </c>
      <c r="J180" s="8" t="s">
        <v>51</v>
      </c>
      <c r="K180" s="9">
        <v>1935</v>
      </c>
      <c r="L180" s="10" t="str">
        <f>TEXT(SafetyData[[#This Row],[Date]],"ddd")</f>
        <v>Mon</v>
      </c>
      <c r="M180" s="10">
        <f>MONTH(SafetyData[[#This Row],[Date]])</f>
        <v>10</v>
      </c>
      <c r="N180" s="10">
        <f>YEAR(SafetyData[[#This Row],[Date]])</f>
        <v>2020</v>
      </c>
    </row>
    <row r="181" spans="1:14" ht="15.5" x14ac:dyDescent="0.35">
      <c r="A181" s="7">
        <v>44131</v>
      </c>
      <c r="B181" s="8" t="s">
        <v>44</v>
      </c>
      <c r="C181" s="8" t="s">
        <v>1</v>
      </c>
      <c r="D181" s="8" t="s">
        <v>25</v>
      </c>
      <c r="E181" s="8" t="s">
        <v>63</v>
      </c>
      <c r="F181" s="8">
        <v>0</v>
      </c>
      <c r="G181" s="8" t="s">
        <v>40</v>
      </c>
      <c r="H181" s="8" t="s">
        <v>42</v>
      </c>
      <c r="I181" s="8" t="s">
        <v>48</v>
      </c>
      <c r="J181" s="8" t="s">
        <v>55</v>
      </c>
      <c r="K181" s="9">
        <v>143</v>
      </c>
      <c r="L181" s="10" t="str">
        <f>TEXT(SafetyData[[#This Row],[Date]],"ddd")</f>
        <v>Tue</v>
      </c>
      <c r="M181" s="10">
        <f>MONTH(SafetyData[[#This Row],[Date]])</f>
        <v>10</v>
      </c>
      <c r="N181" s="10">
        <f>YEAR(SafetyData[[#This Row],[Date]])</f>
        <v>2020</v>
      </c>
    </row>
    <row r="182" spans="1:14" ht="15.5" x14ac:dyDescent="0.35">
      <c r="A182" s="7">
        <v>44131</v>
      </c>
      <c r="B182" s="8" t="s">
        <v>17</v>
      </c>
      <c r="C182" s="8" t="s">
        <v>1</v>
      </c>
      <c r="D182" s="8" t="s">
        <v>18</v>
      </c>
      <c r="E182" s="8" t="s">
        <v>39</v>
      </c>
      <c r="F182" s="8">
        <v>3</v>
      </c>
      <c r="G182" s="8" t="s">
        <v>56</v>
      </c>
      <c r="H182" s="8" t="s">
        <v>28</v>
      </c>
      <c r="I182" s="8" t="s">
        <v>22</v>
      </c>
      <c r="J182" s="8" t="s">
        <v>35</v>
      </c>
      <c r="K182" s="9">
        <v>2397</v>
      </c>
      <c r="L182" s="10" t="str">
        <f>TEXT(SafetyData[[#This Row],[Date]],"ddd")</f>
        <v>Tue</v>
      </c>
      <c r="M182" s="10">
        <f>MONTH(SafetyData[[#This Row],[Date]])</f>
        <v>10</v>
      </c>
      <c r="N182" s="10">
        <f>YEAR(SafetyData[[#This Row],[Date]])</f>
        <v>2020</v>
      </c>
    </row>
    <row r="183" spans="1:14" ht="15.5" x14ac:dyDescent="0.35">
      <c r="A183" s="7">
        <v>44134</v>
      </c>
      <c r="B183" s="8" t="s">
        <v>59</v>
      </c>
      <c r="C183" s="8" t="s">
        <v>1</v>
      </c>
      <c r="D183" s="8" t="s">
        <v>25</v>
      </c>
      <c r="E183" s="8" t="s">
        <v>38</v>
      </c>
      <c r="F183" s="8">
        <v>1.5</v>
      </c>
      <c r="G183" s="8" t="s">
        <v>56</v>
      </c>
      <c r="H183" s="8" t="s">
        <v>28</v>
      </c>
      <c r="I183" s="8" t="s">
        <v>22</v>
      </c>
      <c r="J183" s="8" t="s">
        <v>30</v>
      </c>
      <c r="K183" s="9">
        <v>4618</v>
      </c>
      <c r="L183" s="10" t="str">
        <f>TEXT(SafetyData[[#This Row],[Date]],"ddd")</f>
        <v>Fri</v>
      </c>
      <c r="M183" s="10">
        <f>MONTH(SafetyData[[#This Row],[Date]])</f>
        <v>10</v>
      </c>
      <c r="N183" s="10">
        <f>YEAR(SafetyData[[#This Row],[Date]])</f>
        <v>2020</v>
      </c>
    </row>
    <row r="184" spans="1:14" ht="15.5" x14ac:dyDescent="0.35">
      <c r="A184" s="7">
        <v>44142</v>
      </c>
      <c r="B184" s="8" t="s">
        <v>17</v>
      </c>
      <c r="C184" s="8" t="s">
        <v>1</v>
      </c>
      <c r="D184" s="8" t="s">
        <v>25</v>
      </c>
      <c r="E184" s="8" t="s">
        <v>19</v>
      </c>
      <c r="F184" s="8">
        <v>0</v>
      </c>
      <c r="G184" s="8" t="s">
        <v>34</v>
      </c>
      <c r="H184" s="8" t="s">
        <v>54</v>
      </c>
      <c r="I184" s="8" t="s">
        <v>29</v>
      </c>
      <c r="J184" s="8" t="s">
        <v>55</v>
      </c>
      <c r="K184" s="9">
        <v>3849</v>
      </c>
      <c r="L184" s="10" t="str">
        <f>TEXT(SafetyData[[#This Row],[Date]],"ddd")</f>
        <v>Sat</v>
      </c>
      <c r="M184" s="10">
        <f>MONTH(SafetyData[[#This Row],[Date]])</f>
        <v>11</v>
      </c>
      <c r="N184" s="10">
        <f>YEAR(SafetyData[[#This Row],[Date]])</f>
        <v>2020</v>
      </c>
    </row>
    <row r="185" spans="1:14" ht="15.5" x14ac:dyDescent="0.35">
      <c r="A185" s="7">
        <v>44146</v>
      </c>
      <c r="B185" s="8" t="s">
        <v>59</v>
      </c>
      <c r="C185" s="8" t="s">
        <v>1</v>
      </c>
      <c r="D185" s="8" t="s">
        <v>32</v>
      </c>
      <c r="E185" s="8" t="s">
        <v>49</v>
      </c>
      <c r="F185" s="8">
        <v>0</v>
      </c>
      <c r="G185" s="8" t="s">
        <v>61</v>
      </c>
      <c r="H185" s="8" t="s">
        <v>54</v>
      </c>
      <c r="I185" s="8" t="s">
        <v>22</v>
      </c>
      <c r="J185" s="8" t="s">
        <v>55</v>
      </c>
      <c r="K185" s="9">
        <v>588</v>
      </c>
      <c r="L185" s="10" t="str">
        <f>TEXT(SafetyData[[#This Row],[Date]],"ddd")</f>
        <v>Wed</v>
      </c>
      <c r="M185" s="10">
        <f>MONTH(SafetyData[[#This Row],[Date]])</f>
        <v>11</v>
      </c>
      <c r="N185" s="10">
        <f>YEAR(SafetyData[[#This Row],[Date]])</f>
        <v>2020</v>
      </c>
    </row>
    <row r="186" spans="1:14" ht="15.5" x14ac:dyDescent="0.35">
      <c r="A186" s="7">
        <v>44147</v>
      </c>
      <c r="B186" s="8" t="s">
        <v>52</v>
      </c>
      <c r="C186" s="8" t="s">
        <v>1</v>
      </c>
      <c r="D186" s="8" t="s">
        <v>32</v>
      </c>
      <c r="E186" s="8" t="s">
        <v>33</v>
      </c>
      <c r="F186" s="8">
        <v>0</v>
      </c>
      <c r="G186" s="8" t="s">
        <v>56</v>
      </c>
      <c r="H186" s="8" t="s">
        <v>21</v>
      </c>
      <c r="I186" s="8" t="s">
        <v>22</v>
      </c>
      <c r="J186" s="8" t="s">
        <v>55</v>
      </c>
      <c r="K186" s="9">
        <v>0</v>
      </c>
      <c r="L186" s="10" t="str">
        <f>TEXT(SafetyData[[#This Row],[Date]],"ddd")</f>
        <v>Thu</v>
      </c>
      <c r="M186" s="10">
        <f>MONTH(SafetyData[[#This Row],[Date]])</f>
        <v>11</v>
      </c>
      <c r="N186" s="10">
        <f>YEAR(SafetyData[[#This Row],[Date]])</f>
        <v>2020</v>
      </c>
    </row>
    <row r="187" spans="1:14" ht="15.5" x14ac:dyDescent="0.35">
      <c r="A187" s="7">
        <v>44150</v>
      </c>
      <c r="B187" s="8" t="s">
        <v>66</v>
      </c>
      <c r="C187" s="8" t="s">
        <v>1</v>
      </c>
      <c r="D187" s="8" t="s">
        <v>25</v>
      </c>
      <c r="E187" s="8" t="s">
        <v>63</v>
      </c>
      <c r="F187" s="8">
        <v>4.5</v>
      </c>
      <c r="G187" s="8" t="s">
        <v>56</v>
      </c>
      <c r="H187" s="8" t="s">
        <v>28</v>
      </c>
      <c r="I187" s="8" t="s">
        <v>48</v>
      </c>
      <c r="J187" s="8" t="s">
        <v>30</v>
      </c>
      <c r="K187" s="9">
        <v>4411</v>
      </c>
      <c r="L187" s="10" t="str">
        <f>TEXT(SafetyData[[#This Row],[Date]],"ddd")</f>
        <v>Sun</v>
      </c>
      <c r="M187" s="10">
        <f>MONTH(SafetyData[[#This Row],[Date]])</f>
        <v>11</v>
      </c>
      <c r="N187" s="10">
        <f>YEAR(SafetyData[[#This Row],[Date]])</f>
        <v>2020</v>
      </c>
    </row>
    <row r="188" spans="1:14" ht="15.5" x14ac:dyDescent="0.35">
      <c r="A188" s="7">
        <v>44151</v>
      </c>
      <c r="B188" s="8" t="s">
        <v>44</v>
      </c>
      <c r="C188" s="8" t="s">
        <v>1</v>
      </c>
      <c r="D188" s="8" t="s">
        <v>37</v>
      </c>
      <c r="E188" s="8" t="s">
        <v>64</v>
      </c>
      <c r="F188" s="8">
        <v>0</v>
      </c>
      <c r="G188" s="8" t="s">
        <v>56</v>
      </c>
      <c r="H188" s="8" t="s">
        <v>21</v>
      </c>
      <c r="I188" s="8" t="s">
        <v>29</v>
      </c>
      <c r="J188" s="8" t="s">
        <v>23</v>
      </c>
      <c r="K188" s="9">
        <v>0</v>
      </c>
      <c r="L188" s="10" t="str">
        <f>TEXT(SafetyData[[#This Row],[Date]],"ddd")</f>
        <v>Mon</v>
      </c>
      <c r="M188" s="10">
        <f>MONTH(SafetyData[[#This Row],[Date]])</f>
        <v>11</v>
      </c>
      <c r="N188" s="10">
        <f>YEAR(SafetyData[[#This Row],[Date]])</f>
        <v>2020</v>
      </c>
    </row>
    <row r="189" spans="1:14" ht="15.5" x14ac:dyDescent="0.35">
      <c r="A189" s="7">
        <v>44153</v>
      </c>
      <c r="B189" s="8" t="s">
        <v>17</v>
      </c>
      <c r="C189" s="8" t="s">
        <v>1</v>
      </c>
      <c r="D189" s="8" t="s">
        <v>37</v>
      </c>
      <c r="E189" s="8" t="s">
        <v>26</v>
      </c>
      <c r="F189" s="8">
        <v>0</v>
      </c>
      <c r="G189" s="8" t="s">
        <v>47</v>
      </c>
      <c r="H189" s="8" t="s">
        <v>21</v>
      </c>
      <c r="I189" s="8" t="s">
        <v>29</v>
      </c>
      <c r="J189" s="8" t="s">
        <v>51</v>
      </c>
      <c r="K189" s="9">
        <v>0</v>
      </c>
      <c r="L189" s="10" t="str">
        <f>TEXT(SafetyData[[#This Row],[Date]],"ddd")</f>
        <v>Wed</v>
      </c>
      <c r="M189" s="10">
        <f>MONTH(SafetyData[[#This Row],[Date]])</f>
        <v>11</v>
      </c>
      <c r="N189" s="10">
        <f>YEAR(SafetyData[[#This Row],[Date]])</f>
        <v>2020</v>
      </c>
    </row>
    <row r="190" spans="1:14" ht="15.5" x14ac:dyDescent="0.35">
      <c r="A190" s="7">
        <v>44154</v>
      </c>
      <c r="B190" s="8" t="s">
        <v>36</v>
      </c>
      <c r="C190" s="8" t="s">
        <v>1</v>
      </c>
      <c r="D190" s="8" t="s">
        <v>25</v>
      </c>
      <c r="E190" s="8" t="s">
        <v>49</v>
      </c>
      <c r="F190" s="8">
        <v>0</v>
      </c>
      <c r="G190" s="8" t="s">
        <v>56</v>
      </c>
      <c r="H190" s="8" t="s">
        <v>42</v>
      </c>
      <c r="I190" s="8" t="s">
        <v>22</v>
      </c>
      <c r="J190" s="8" t="s">
        <v>53</v>
      </c>
      <c r="K190" s="9">
        <v>282</v>
      </c>
      <c r="L190" s="10" t="str">
        <f>TEXT(SafetyData[[#This Row],[Date]],"ddd")</f>
        <v>Thu</v>
      </c>
      <c r="M190" s="10">
        <f>MONTH(SafetyData[[#This Row],[Date]])</f>
        <v>11</v>
      </c>
      <c r="N190" s="10">
        <f>YEAR(SafetyData[[#This Row],[Date]])</f>
        <v>2020</v>
      </c>
    </row>
    <row r="191" spans="1:14" ht="15.5" x14ac:dyDescent="0.35">
      <c r="A191" s="7">
        <v>44155</v>
      </c>
      <c r="B191" s="8" t="s">
        <v>57</v>
      </c>
      <c r="C191" s="8" t="s">
        <v>2</v>
      </c>
      <c r="D191" s="8" t="s">
        <v>25</v>
      </c>
      <c r="E191" s="8" t="s">
        <v>19</v>
      </c>
      <c r="F191" s="8">
        <v>0</v>
      </c>
      <c r="G191" s="8" t="s">
        <v>47</v>
      </c>
      <c r="H191" s="8" t="s">
        <v>42</v>
      </c>
      <c r="I191" s="8" t="s">
        <v>48</v>
      </c>
      <c r="J191" s="8" t="s">
        <v>55</v>
      </c>
      <c r="K191" s="9">
        <v>244</v>
      </c>
      <c r="L191" s="10" t="str">
        <f>TEXT(SafetyData[[#This Row],[Date]],"ddd")</f>
        <v>Fri</v>
      </c>
      <c r="M191" s="10">
        <f>MONTH(SafetyData[[#This Row],[Date]])</f>
        <v>11</v>
      </c>
      <c r="N191" s="10">
        <f>YEAR(SafetyData[[#This Row],[Date]])</f>
        <v>2020</v>
      </c>
    </row>
    <row r="192" spans="1:14" ht="15.5" x14ac:dyDescent="0.35">
      <c r="A192" s="7">
        <v>44157</v>
      </c>
      <c r="B192" s="8" t="s">
        <v>17</v>
      </c>
      <c r="C192" s="8" t="s">
        <v>1</v>
      </c>
      <c r="D192" s="8" t="s">
        <v>25</v>
      </c>
      <c r="E192" s="8" t="s">
        <v>64</v>
      </c>
      <c r="F192" s="8">
        <v>0</v>
      </c>
      <c r="G192" s="8" t="s">
        <v>40</v>
      </c>
      <c r="H192" s="8" t="s">
        <v>42</v>
      </c>
      <c r="I192" s="8" t="s">
        <v>29</v>
      </c>
      <c r="J192" s="8" t="s">
        <v>23</v>
      </c>
      <c r="K192" s="9">
        <v>278</v>
      </c>
      <c r="L192" s="10" t="str">
        <f>TEXT(SafetyData[[#This Row],[Date]],"ddd")</f>
        <v>Sun</v>
      </c>
      <c r="M192" s="10">
        <f>MONTH(SafetyData[[#This Row],[Date]])</f>
        <v>11</v>
      </c>
      <c r="N192" s="10">
        <f>YEAR(SafetyData[[#This Row],[Date]])</f>
        <v>2020</v>
      </c>
    </row>
    <row r="193" spans="1:14" ht="15.5" x14ac:dyDescent="0.35">
      <c r="A193" s="7">
        <v>44157</v>
      </c>
      <c r="B193" s="8" t="s">
        <v>65</v>
      </c>
      <c r="C193" s="8" t="s">
        <v>2</v>
      </c>
      <c r="D193" s="8" t="s">
        <v>18</v>
      </c>
      <c r="E193" s="8" t="s">
        <v>38</v>
      </c>
      <c r="F193" s="8">
        <v>5</v>
      </c>
      <c r="G193" s="8" t="s">
        <v>47</v>
      </c>
      <c r="H193" s="8" t="s">
        <v>28</v>
      </c>
      <c r="I193" s="8" t="s">
        <v>29</v>
      </c>
      <c r="J193" s="8" t="s">
        <v>30</v>
      </c>
      <c r="K193" s="9">
        <v>4879</v>
      </c>
      <c r="L193" s="10" t="str">
        <f>TEXT(SafetyData[[#This Row],[Date]],"ddd")</f>
        <v>Sun</v>
      </c>
      <c r="M193" s="10">
        <f>MONTH(SafetyData[[#This Row],[Date]])</f>
        <v>11</v>
      </c>
      <c r="N193" s="10">
        <f>YEAR(SafetyData[[#This Row],[Date]])</f>
        <v>2020</v>
      </c>
    </row>
    <row r="194" spans="1:14" ht="15.5" x14ac:dyDescent="0.35">
      <c r="A194" s="7">
        <v>44159</v>
      </c>
      <c r="B194" s="8" t="s">
        <v>57</v>
      </c>
      <c r="C194" s="8" t="s">
        <v>2</v>
      </c>
      <c r="D194" s="8" t="s">
        <v>32</v>
      </c>
      <c r="E194" s="8" t="s">
        <v>39</v>
      </c>
      <c r="F194" s="8">
        <v>0</v>
      </c>
      <c r="G194" s="8" t="s">
        <v>61</v>
      </c>
      <c r="H194" s="8" t="s">
        <v>42</v>
      </c>
      <c r="I194" s="8" t="s">
        <v>48</v>
      </c>
      <c r="J194" s="8" t="s">
        <v>51</v>
      </c>
      <c r="K194" s="9">
        <v>414</v>
      </c>
      <c r="L194" s="10" t="str">
        <f>TEXT(SafetyData[[#This Row],[Date]],"ddd")</f>
        <v>Tue</v>
      </c>
      <c r="M194" s="10">
        <f>MONTH(SafetyData[[#This Row],[Date]])</f>
        <v>11</v>
      </c>
      <c r="N194" s="10">
        <f>YEAR(SafetyData[[#This Row],[Date]])</f>
        <v>2020</v>
      </c>
    </row>
    <row r="195" spans="1:14" ht="15.5" x14ac:dyDescent="0.35">
      <c r="A195" s="7">
        <v>44160</v>
      </c>
      <c r="B195" s="8" t="s">
        <v>65</v>
      </c>
      <c r="C195" s="8" t="s">
        <v>2</v>
      </c>
      <c r="D195" s="8" t="s">
        <v>18</v>
      </c>
      <c r="E195" s="8" t="s">
        <v>19</v>
      </c>
      <c r="F195" s="8">
        <v>5</v>
      </c>
      <c r="G195" s="8" t="s">
        <v>58</v>
      </c>
      <c r="H195" s="8" t="s">
        <v>28</v>
      </c>
      <c r="I195" s="8" t="s">
        <v>29</v>
      </c>
      <c r="J195" s="8" t="s">
        <v>53</v>
      </c>
      <c r="K195" s="9">
        <v>2569</v>
      </c>
      <c r="L195" s="10" t="str">
        <f>TEXT(SafetyData[[#This Row],[Date]],"ddd")</f>
        <v>Wed</v>
      </c>
      <c r="M195" s="10">
        <f>MONTH(SafetyData[[#This Row],[Date]])</f>
        <v>11</v>
      </c>
      <c r="N195" s="10">
        <f>YEAR(SafetyData[[#This Row],[Date]])</f>
        <v>2020</v>
      </c>
    </row>
    <row r="196" spans="1:14" ht="15.5" x14ac:dyDescent="0.35">
      <c r="A196" s="7">
        <v>44164</v>
      </c>
      <c r="B196" s="8" t="s">
        <v>65</v>
      </c>
      <c r="C196" s="8" t="s">
        <v>1</v>
      </c>
      <c r="D196" s="8" t="s">
        <v>25</v>
      </c>
      <c r="E196" s="8" t="s">
        <v>33</v>
      </c>
      <c r="F196" s="8">
        <v>0</v>
      </c>
      <c r="G196" s="8" t="s">
        <v>58</v>
      </c>
      <c r="H196" s="8" t="s">
        <v>21</v>
      </c>
      <c r="I196" s="8" t="s">
        <v>29</v>
      </c>
      <c r="J196" s="8" t="s">
        <v>43</v>
      </c>
      <c r="K196" s="9">
        <v>0</v>
      </c>
      <c r="L196" s="10" t="str">
        <f>TEXT(SafetyData[[#This Row],[Date]],"ddd")</f>
        <v>Sun</v>
      </c>
      <c r="M196" s="10">
        <f>MONTH(SafetyData[[#This Row],[Date]])</f>
        <v>11</v>
      </c>
      <c r="N196" s="10">
        <f>YEAR(SafetyData[[#This Row],[Date]])</f>
        <v>2020</v>
      </c>
    </row>
    <row r="197" spans="1:14" ht="15.5" x14ac:dyDescent="0.35">
      <c r="A197" s="7">
        <v>44165</v>
      </c>
      <c r="B197" s="8" t="s">
        <v>62</v>
      </c>
      <c r="C197" s="8" t="s">
        <v>1</v>
      </c>
      <c r="D197" s="8" t="s">
        <v>18</v>
      </c>
      <c r="E197" s="8" t="s">
        <v>26</v>
      </c>
      <c r="F197" s="8">
        <v>0</v>
      </c>
      <c r="G197" s="8" t="s">
        <v>50</v>
      </c>
      <c r="H197" s="8" t="s">
        <v>54</v>
      </c>
      <c r="I197" s="8" t="s">
        <v>29</v>
      </c>
      <c r="J197" s="8" t="s">
        <v>23</v>
      </c>
      <c r="K197" s="9">
        <v>4685</v>
      </c>
      <c r="L197" s="10" t="str">
        <f>TEXT(SafetyData[[#This Row],[Date]],"ddd")</f>
        <v>Mon</v>
      </c>
      <c r="M197" s="10">
        <f>MONTH(SafetyData[[#This Row],[Date]])</f>
        <v>11</v>
      </c>
      <c r="N197" s="10">
        <f>YEAR(SafetyData[[#This Row],[Date]])</f>
        <v>2020</v>
      </c>
    </row>
    <row r="198" spans="1:14" ht="15.5" x14ac:dyDescent="0.35">
      <c r="A198" s="7">
        <v>44165</v>
      </c>
      <c r="B198" s="8" t="s">
        <v>24</v>
      </c>
      <c r="C198" s="8" t="s">
        <v>1</v>
      </c>
      <c r="D198" s="8" t="s">
        <v>18</v>
      </c>
      <c r="E198" s="8" t="s">
        <v>19</v>
      </c>
      <c r="F198" s="8">
        <v>0</v>
      </c>
      <c r="G198" s="8" t="s">
        <v>20</v>
      </c>
      <c r="H198" s="8" t="s">
        <v>54</v>
      </c>
      <c r="I198" s="8" t="s">
        <v>29</v>
      </c>
      <c r="J198" s="8" t="s">
        <v>60</v>
      </c>
      <c r="K198" s="9">
        <v>1222</v>
      </c>
      <c r="L198" s="10" t="str">
        <f>TEXT(SafetyData[[#This Row],[Date]],"ddd")</f>
        <v>Mon</v>
      </c>
      <c r="M198" s="10">
        <f>MONTH(SafetyData[[#This Row],[Date]])</f>
        <v>11</v>
      </c>
      <c r="N198" s="10">
        <f>YEAR(SafetyData[[#This Row],[Date]])</f>
        <v>2020</v>
      </c>
    </row>
    <row r="199" spans="1:14" ht="15.5" x14ac:dyDescent="0.35">
      <c r="A199" s="7">
        <v>44166</v>
      </c>
      <c r="B199" s="8" t="s">
        <v>36</v>
      </c>
      <c r="C199" s="8" t="s">
        <v>1</v>
      </c>
      <c r="D199" s="8" t="s">
        <v>18</v>
      </c>
      <c r="E199" s="8" t="s">
        <v>64</v>
      </c>
      <c r="F199" s="8">
        <v>3.5</v>
      </c>
      <c r="G199" s="8" t="s">
        <v>40</v>
      </c>
      <c r="H199" s="8" t="s">
        <v>28</v>
      </c>
      <c r="I199" s="8" t="s">
        <v>48</v>
      </c>
      <c r="J199" s="8" t="s">
        <v>53</v>
      </c>
      <c r="K199" s="9">
        <v>1806</v>
      </c>
      <c r="L199" s="10" t="str">
        <f>TEXT(SafetyData[[#This Row],[Date]],"ddd")</f>
        <v>Tue</v>
      </c>
      <c r="M199" s="10">
        <f>MONTH(SafetyData[[#This Row],[Date]])</f>
        <v>12</v>
      </c>
      <c r="N199" s="10">
        <f>YEAR(SafetyData[[#This Row],[Date]])</f>
        <v>2020</v>
      </c>
    </row>
    <row r="200" spans="1:14" ht="15.5" x14ac:dyDescent="0.35">
      <c r="A200" s="7">
        <v>44168</v>
      </c>
      <c r="B200" s="8" t="s">
        <v>62</v>
      </c>
      <c r="C200" s="8" t="s">
        <v>1</v>
      </c>
      <c r="D200" s="8" t="s">
        <v>37</v>
      </c>
      <c r="E200" s="8" t="s">
        <v>63</v>
      </c>
      <c r="F200" s="8">
        <v>0</v>
      </c>
      <c r="G200" s="8" t="s">
        <v>47</v>
      </c>
      <c r="H200" s="8" t="s">
        <v>21</v>
      </c>
      <c r="I200" s="8" t="s">
        <v>29</v>
      </c>
      <c r="J200" s="8" t="s">
        <v>45</v>
      </c>
      <c r="K200" s="9">
        <v>0</v>
      </c>
      <c r="L200" s="10" t="str">
        <f>TEXT(SafetyData[[#This Row],[Date]],"ddd")</f>
        <v>Thu</v>
      </c>
      <c r="M200" s="10">
        <f>MONTH(SafetyData[[#This Row],[Date]])</f>
        <v>12</v>
      </c>
      <c r="N200" s="10">
        <f>YEAR(SafetyData[[#This Row],[Date]])</f>
        <v>2020</v>
      </c>
    </row>
    <row r="201" spans="1:14" ht="15.5" x14ac:dyDescent="0.35">
      <c r="A201" s="7">
        <v>44169</v>
      </c>
      <c r="B201" s="8" t="s">
        <v>52</v>
      </c>
      <c r="C201" s="8" t="s">
        <v>2</v>
      </c>
      <c r="D201" s="8" t="s">
        <v>18</v>
      </c>
      <c r="E201" s="8" t="s">
        <v>19</v>
      </c>
      <c r="F201" s="8">
        <v>1</v>
      </c>
      <c r="G201" s="8" t="s">
        <v>34</v>
      </c>
      <c r="H201" s="8" t="s">
        <v>28</v>
      </c>
      <c r="I201" s="8" t="s">
        <v>22</v>
      </c>
      <c r="J201" s="8" t="s">
        <v>51</v>
      </c>
      <c r="K201" s="9">
        <v>2877</v>
      </c>
      <c r="L201" s="10" t="str">
        <f>TEXT(SafetyData[[#This Row],[Date]],"ddd")</f>
        <v>Fri</v>
      </c>
      <c r="M201" s="10">
        <f>MONTH(SafetyData[[#This Row],[Date]])</f>
        <v>12</v>
      </c>
      <c r="N201" s="10">
        <f>YEAR(SafetyData[[#This Row],[Date]])</f>
        <v>2020</v>
      </c>
    </row>
    <row r="202" spans="1:14" ht="15.5" x14ac:dyDescent="0.35">
      <c r="A202" s="7">
        <v>44169</v>
      </c>
      <c r="B202" s="8" t="s">
        <v>24</v>
      </c>
      <c r="C202" s="8" t="s">
        <v>1</v>
      </c>
      <c r="D202" s="8" t="s">
        <v>18</v>
      </c>
      <c r="E202" s="8" t="s">
        <v>33</v>
      </c>
      <c r="F202" s="8">
        <v>0</v>
      </c>
      <c r="G202" s="8" t="s">
        <v>40</v>
      </c>
      <c r="H202" s="8" t="s">
        <v>54</v>
      </c>
      <c r="I202" s="8" t="s">
        <v>22</v>
      </c>
      <c r="J202" s="8" t="s">
        <v>51</v>
      </c>
      <c r="K202" s="9">
        <v>1710</v>
      </c>
      <c r="L202" s="10" t="str">
        <f>TEXT(SafetyData[[#This Row],[Date]],"ddd")</f>
        <v>Fri</v>
      </c>
      <c r="M202" s="10">
        <f>MONTH(SafetyData[[#This Row],[Date]])</f>
        <v>12</v>
      </c>
      <c r="N202" s="10">
        <f>YEAR(SafetyData[[#This Row],[Date]])</f>
        <v>2020</v>
      </c>
    </row>
    <row r="203" spans="1:14" ht="15.5" x14ac:dyDescent="0.35">
      <c r="A203" s="7">
        <v>44169</v>
      </c>
      <c r="B203" s="8" t="s">
        <v>59</v>
      </c>
      <c r="C203" s="8" t="s">
        <v>1</v>
      </c>
      <c r="D203" s="8" t="s">
        <v>18</v>
      </c>
      <c r="E203" s="8" t="s">
        <v>49</v>
      </c>
      <c r="F203" s="8">
        <v>0</v>
      </c>
      <c r="G203" s="8" t="s">
        <v>56</v>
      </c>
      <c r="H203" s="8" t="s">
        <v>21</v>
      </c>
      <c r="I203" s="8" t="s">
        <v>22</v>
      </c>
      <c r="J203" s="8" t="s">
        <v>30</v>
      </c>
      <c r="K203" s="9">
        <v>0</v>
      </c>
      <c r="L203" s="10" t="str">
        <f>TEXT(SafetyData[[#This Row],[Date]],"ddd")</f>
        <v>Fri</v>
      </c>
      <c r="M203" s="10">
        <f>MONTH(SafetyData[[#This Row],[Date]])</f>
        <v>12</v>
      </c>
      <c r="N203" s="10">
        <f>YEAR(SafetyData[[#This Row],[Date]])</f>
        <v>2020</v>
      </c>
    </row>
    <row r="204" spans="1:14" ht="15.5" x14ac:dyDescent="0.35">
      <c r="A204" s="7">
        <v>44171</v>
      </c>
      <c r="B204" s="8" t="s">
        <v>46</v>
      </c>
      <c r="C204" s="8" t="s">
        <v>1</v>
      </c>
      <c r="D204" s="8" t="s">
        <v>32</v>
      </c>
      <c r="E204" s="8" t="s">
        <v>38</v>
      </c>
      <c r="F204" s="8">
        <v>2.5</v>
      </c>
      <c r="G204" s="8" t="s">
        <v>47</v>
      </c>
      <c r="H204" s="8" t="s">
        <v>28</v>
      </c>
      <c r="I204" s="8" t="s">
        <v>22</v>
      </c>
      <c r="J204" s="8" t="s">
        <v>53</v>
      </c>
      <c r="K204" s="9">
        <v>903</v>
      </c>
      <c r="L204" s="10" t="str">
        <f>TEXT(SafetyData[[#This Row],[Date]],"ddd")</f>
        <v>Sun</v>
      </c>
      <c r="M204" s="10">
        <f>MONTH(SafetyData[[#This Row],[Date]])</f>
        <v>12</v>
      </c>
      <c r="N204" s="10">
        <f>YEAR(SafetyData[[#This Row],[Date]])</f>
        <v>2020</v>
      </c>
    </row>
    <row r="205" spans="1:14" ht="15.5" x14ac:dyDescent="0.35">
      <c r="A205" s="7">
        <v>44173</v>
      </c>
      <c r="B205" s="8" t="s">
        <v>31</v>
      </c>
      <c r="C205" s="8" t="s">
        <v>1</v>
      </c>
      <c r="D205" s="8" t="s">
        <v>32</v>
      </c>
      <c r="E205" s="8" t="s">
        <v>19</v>
      </c>
      <c r="F205" s="8">
        <v>0</v>
      </c>
      <c r="G205" s="8" t="s">
        <v>50</v>
      </c>
      <c r="H205" s="8" t="s">
        <v>42</v>
      </c>
      <c r="I205" s="8" t="s">
        <v>22</v>
      </c>
      <c r="J205" s="8" t="s">
        <v>23</v>
      </c>
      <c r="K205" s="9">
        <v>115</v>
      </c>
      <c r="L205" s="10" t="str">
        <f>TEXT(SafetyData[[#This Row],[Date]],"ddd")</f>
        <v>Tue</v>
      </c>
      <c r="M205" s="10">
        <f>MONTH(SafetyData[[#This Row],[Date]])</f>
        <v>12</v>
      </c>
      <c r="N205" s="10">
        <f>YEAR(SafetyData[[#This Row],[Date]])</f>
        <v>2020</v>
      </c>
    </row>
    <row r="206" spans="1:14" ht="15.5" x14ac:dyDescent="0.35">
      <c r="A206" s="7">
        <v>44173</v>
      </c>
      <c r="B206" s="8" t="s">
        <v>46</v>
      </c>
      <c r="C206" s="8" t="s">
        <v>1</v>
      </c>
      <c r="D206" s="8" t="s">
        <v>37</v>
      </c>
      <c r="E206" s="8" t="s">
        <v>63</v>
      </c>
      <c r="F206" s="8">
        <v>0</v>
      </c>
      <c r="G206" s="8" t="s">
        <v>34</v>
      </c>
      <c r="H206" s="8" t="s">
        <v>54</v>
      </c>
      <c r="I206" s="8" t="s">
        <v>29</v>
      </c>
      <c r="J206" s="8" t="s">
        <v>53</v>
      </c>
      <c r="K206" s="9">
        <v>1168</v>
      </c>
      <c r="L206" s="10" t="str">
        <f>TEXT(SafetyData[[#This Row],[Date]],"ddd")</f>
        <v>Tue</v>
      </c>
      <c r="M206" s="10">
        <f>MONTH(SafetyData[[#This Row],[Date]])</f>
        <v>12</v>
      </c>
      <c r="N206" s="10">
        <f>YEAR(SafetyData[[#This Row],[Date]])</f>
        <v>2020</v>
      </c>
    </row>
    <row r="207" spans="1:14" ht="15.5" x14ac:dyDescent="0.35">
      <c r="A207" s="7">
        <v>44174</v>
      </c>
      <c r="B207" s="8" t="s">
        <v>57</v>
      </c>
      <c r="C207" s="8" t="s">
        <v>1</v>
      </c>
      <c r="D207" s="8" t="s">
        <v>32</v>
      </c>
      <c r="E207" s="8" t="s">
        <v>63</v>
      </c>
      <c r="F207" s="8">
        <v>5</v>
      </c>
      <c r="G207" s="8" t="s">
        <v>56</v>
      </c>
      <c r="H207" s="8" t="s">
        <v>28</v>
      </c>
      <c r="I207" s="8" t="s">
        <v>48</v>
      </c>
      <c r="J207" s="8" t="s">
        <v>60</v>
      </c>
      <c r="K207" s="9">
        <v>2479</v>
      </c>
      <c r="L207" s="10" t="str">
        <f>TEXT(SafetyData[[#This Row],[Date]],"ddd")</f>
        <v>Wed</v>
      </c>
      <c r="M207" s="10">
        <f>MONTH(SafetyData[[#This Row],[Date]])</f>
        <v>12</v>
      </c>
      <c r="N207" s="10">
        <f>YEAR(SafetyData[[#This Row],[Date]])</f>
        <v>2020</v>
      </c>
    </row>
    <row r="208" spans="1:14" ht="15.5" x14ac:dyDescent="0.35">
      <c r="A208" s="7">
        <v>44175</v>
      </c>
      <c r="B208" s="8" t="s">
        <v>17</v>
      </c>
      <c r="C208" s="8" t="s">
        <v>1</v>
      </c>
      <c r="D208" s="8" t="s">
        <v>32</v>
      </c>
      <c r="E208" s="8" t="s">
        <v>49</v>
      </c>
      <c r="F208" s="8">
        <v>0</v>
      </c>
      <c r="G208" s="8" t="s">
        <v>40</v>
      </c>
      <c r="H208" s="8" t="s">
        <v>21</v>
      </c>
      <c r="I208" s="8" t="s">
        <v>29</v>
      </c>
      <c r="J208" s="8" t="s">
        <v>23</v>
      </c>
      <c r="K208" s="9">
        <v>0</v>
      </c>
      <c r="L208" s="10" t="str">
        <f>TEXT(SafetyData[[#This Row],[Date]],"ddd")</f>
        <v>Thu</v>
      </c>
      <c r="M208" s="10">
        <f>MONTH(SafetyData[[#This Row],[Date]])</f>
        <v>12</v>
      </c>
      <c r="N208" s="10">
        <f>YEAR(SafetyData[[#This Row],[Date]])</f>
        <v>2020</v>
      </c>
    </row>
    <row r="209" spans="1:14" ht="15.5" x14ac:dyDescent="0.35">
      <c r="A209" s="7">
        <v>44176</v>
      </c>
      <c r="B209" s="8" t="s">
        <v>62</v>
      </c>
      <c r="C209" s="8" t="s">
        <v>1</v>
      </c>
      <c r="D209" s="8" t="s">
        <v>32</v>
      </c>
      <c r="E209" s="8" t="s">
        <v>64</v>
      </c>
      <c r="F209" s="8">
        <v>0</v>
      </c>
      <c r="G209" s="8" t="s">
        <v>50</v>
      </c>
      <c r="H209" s="8" t="s">
        <v>42</v>
      </c>
      <c r="I209" s="8" t="s">
        <v>22</v>
      </c>
      <c r="J209" s="8" t="s">
        <v>53</v>
      </c>
      <c r="K209" s="9">
        <v>361</v>
      </c>
      <c r="L209" s="10" t="str">
        <f>TEXT(SafetyData[[#This Row],[Date]],"ddd")</f>
        <v>Fri</v>
      </c>
      <c r="M209" s="10">
        <f>MONTH(SafetyData[[#This Row],[Date]])</f>
        <v>12</v>
      </c>
      <c r="N209" s="10">
        <f>YEAR(SafetyData[[#This Row],[Date]])</f>
        <v>2020</v>
      </c>
    </row>
    <row r="210" spans="1:14" ht="15.5" x14ac:dyDescent="0.35">
      <c r="A210" s="7">
        <v>44177</v>
      </c>
      <c r="B210" s="8" t="s">
        <v>65</v>
      </c>
      <c r="C210" s="8" t="s">
        <v>1</v>
      </c>
      <c r="D210" s="8" t="s">
        <v>37</v>
      </c>
      <c r="E210" s="8" t="s">
        <v>63</v>
      </c>
      <c r="F210" s="8">
        <v>0</v>
      </c>
      <c r="G210" s="8" t="s">
        <v>20</v>
      </c>
      <c r="H210" s="8" t="s">
        <v>54</v>
      </c>
      <c r="I210" s="8" t="s">
        <v>22</v>
      </c>
      <c r="J210" s="8" t="s">
        <v>51</v>
      </c>
      <c r="K210" s="9">
        <v>4176</v>
      </c>
      <c r="L210" s="10" t="str">
        <f>TEXT(SafetyData[[#This Row],[Date]],"ddd")</f>
        <v>Sat</v>
      </c>
      <c r="M210" s="10">
        <f>MONTH(SafetyData[[#This Row],[Date]])</f>
        <v>12</v>
      </c>
      <c r="N210" s="10">
        <f>YEAR(SafetyData[[#This Row],[Date]])</f>
        <v>2020</v>
      </c>
    </row>
    <row r="211" spans="1:14" ht="15.5" x14ac:dyDescent="0.35">
      <c r="A211" s="7">
        <v>44181</v>
      </c>
      <c r="B211" s="8" t="s">
        <v>46</v>
      </c>
      <c r="C211" s="8" t="s">
        <v>1</v>
      </c>
      <c r="D211" s="8" t="s">
        <v>25</v>
      </c>
      <c r="E211" s="8" t="s">
        <v>19</v>
      </c>
      <c r="F211" s="8">
        <v>3</v>
      </c>
      <c r="G211" s="8" t="s">
        <v>58</v>
      </c>
      <c r="H211" s="8" t="s">
        <v>28</v>
      </c>
      <c r="I211" s="8" t="s">
        <v>22</v>
      </c>
      <c r="J211" s="8" t="s">
        <v>43</v>
      </c>
      <c r="K211" s="9">
        <v>3846</v>
      </c>
      <c r="L211" s="10" t="str">
        <f>TEXT(SafetyData[[#This Row],[Date]],"ddd")</f>
        <v>Wed</v>
      </c>
      <c r="M211" s="10">
        <f>MONTH(SafetyData[[#This Row],[Date]])</f>
        <v>12</v>
      </c>
      <c r="N211" s="10">
        <f>YEAR(SafetyData[[#This Row],[Date]])</f>
        <v>2020</v>
      </c>
    </row>
    <row r="212" spans="1:14" ht="15.5" x14ac:dyDescent="0.35">
      <c r="A212" s="7">
        <v>44183</v>
      </c>
      <c r="B212" s="8" t="s">
        <v>65</v>
      </c>
      <c r="C212" s="8" t="s">
        <v>1</v>
      </c>
      <c r="D212" s="8" t="s">
        <v>25</v>
      </c>
      <c r="E212" s="8" t="s">
        <v>41</v>
      </c>
      <c r="F212" s="8">
        <v>0</v>
      </c>
      <c r="G212" s="8" t="s">
        <v>27</v>
      </c>
      <c r="H212" s="8" t="s">
        <v>54</v>
      </c>
      <c r="I212" s="8" t="s">
        <v>22</v>
      </c>
      <c r="J212" s="8" t="s">
        <v>60</v>
      </c>
      <c r="K212" s="9">
        <v>4288</v>
      </c>
      <c r="L212" s="10" t="str">
        <f>TEXT(SafetyData[[#This Row],[Date]],"ddd")</f>
        <v>Fri</v>
      </c>
      <c r="M212" s="10">
        <f>MONTH(SafetyData[[#This Row],[Date]])</f>
        <v>12</v>
      </c>
      <c r="N212" s="10">
        <f>YEAR(SafetyData[[#This Row],[Date]])</f>
        <v>2020</v>
      </c>
    </row>
    <row r="213" spans="1:14" ht="15.5" x14ac:dyDescent="0.35">
      <c r="A213" s="7">
        <v>44188</v>
      </c>
      <c r="B213" s="8" t="s">
        <v>57</v>
      </c>
      <c r="C213" s="8" t="s">
        <v>1</v>
      </c>
      <c r="D213" s="8" t="s">
        <v>18</v>
      </c>
      <c r="E213" s="8" t="s">
        <v>49</v>
      </c>
      <c r="F213" s="8">
        <v>2.5</v>
      </c>
      <c r="G213" s="8" t="s">
        <v>61</v>
      </c>
      <c r="H213" s="8" t="s">
        <v>28</v>
      </c>
      <c r="I213" s="8" t="s">
        <v>48</v>
      </c>
      <c r="J213" s="8" t="s">
        <v>43</v>
      </c>
      <c r="K213" s="9">
        <v>3734</v>
      </c>
      <c r="L213" s="10" t="str">
        <f>TEXT(SafetyData[[#This Row],[Date]],"ddd")</f>
        <v>Wed</v>
      </c>
      <c r="M213" s="10">
        <f>MONTH(SafetyData[[#This Row],[Date]])</f>
        <v>12</v>
      </c>
      <c r="N213" s="10">
        <f>YEAR(SafetyData[[#This Row],[Date]])</f>
        <v>2020</v>
      </c>
    </row>
    <row r="214" spans="1:14" ht="15.5" x14ac:dyDescent="0.35">
      <c r="A214" s="7">
        <v>44188</v>
      </c>
      <c r="B214" s="8" t="s">
        <v>17</v>
      </c>
      <c r="C214" s="8" t="s">
        <v>1</v>
      </c>
      <c r="D214" s="8" t="s">
        <v>32</v>
      </c>
      <c r="E214" s="8" t="s">
        <v>38</v>
      </c>
      <c r="F214" s="8">
        <v>0</v>
      </c>
      <c r="G214" s="8" t="s">
        <v>40</v>
      </c>
      <c r="H214" s="8" t="s">
        <v>21</v>
      </c>
      <c r="I214" s="8" t="s">
        <v>22</v>
      </c>
      <c r="J214" s="8" t="s">
        <v>23</v>
      </c>
      <c r="K214" s="9">
        <v>0</v>
      </c>
      <c r="L214" s="10" t="str">
        <f>TEXT(SafetyData[[#This Row],[Date]],"ddd")</f>
        <v>Wed</v>
      </c>
      <c r="M214" s="10">
        <f>MONTH(SafetyData[[#This Row],[Date]])</f>
        <v>12</v>
      </c>
      <c r="N214" s="10">
        <f>YEAR(SafetyData[[#This Row],[Date]])</f>
        <v>2020</v>
      </c>
    </row>
    <row r="215" spans="1:14" ht="15.5" x14ac:dyDescent="0.35">
      <c r="A215" s="7">
        <v>44189</v>
      </c>
      <c r="B215" s="8" t="s">
        <v>59</v>
      </c>
      <c r="C215" s="8" t="s">
        <v>1</v>
      </c>
      <c r="D215" s="8" t="s">
        <v>18</v>
      </c>
      <c r="E215" s="8" t="s">
        <v>49</v>
      </c>
      <c r="F215" s="8">
        <v>0</v>
      </c>
      <c r="G215" s="8" t="s">
        <v>61</v>
      </c>
      <c r="H215" s="8" t="s">
        <v>21</v>
      </c>
      <c r="I215" s="8" t="s">
        <v>48</v>
      </c>
      <c r="J215" s="8" t="s">
        <v>55</v>
      </c>
      <c r="K215" s="9">
        <v>0</v>
      </c>
      <c r="L215" s="10" t="str">
        <f>TEXT(SafetyData[[#This Row],[Date]],"ddd")</f>
        <v>Thu</v>
      </c>
      <c r="M215" s="10">
        <f>MONTH(SafetyData[[#This Row],[Date]])</f>
        <v>12</v>
      </c>
      <c r="N215" s="10">
        <f>YEAR(SafetyData[[#This Row],[Date]])</f>
        <v>2020</v>
      </c>
    </row>
    <row r="216" spans="1:14" ht="15.5" x14ac:dyDescent="0.35">
      <c r="A216" s="7">
        <v>44190</v>
      </c>
      <c r="B216" s="8" t="s">
        <v>57</v>
      </c>
      <c r="C216" s="8" t="s">
        <v>1</v>
      </c>
      <c r="D216" s="8" t="s">
        <v>25</v>
      </c>
      <c r="E216" s="8" t="s">
        <v>33</v>
      </c>
      <c r="F216" s="8">
        <v>2.5</v>
      </c>
      <c r="G216" s="8" t="s">
        <v>61</v>
      </c>
      <c r="H216" s="8" t="s">
        <v>28</v>
      </c>
      <c r="I216" s="8" t="s">
        <v>22</v>
      </c>
      <c r="J216" s="8" t="s">
        <v>30</v>
      </c>
      <c r="K216" s="9">
        <v>1486</v>
      </c>
      <c r="L216" s="10" t="str">
        <f>TEXT(SafetyData[[#This Row],[Date]],"ddd")</f>
        <v>Fri</v>
      </c>
      <c r="M216" s="10">
        <f>MONTH(SafetyData[[#This Row],[Date]])</f>
        <v>12</v>
      </c>
      <c r="N216" s="10">
        <f>YEAR(SafetyData[[#This Row],[Date]])</f>
        <v>2020</v>
      </c>
    </row>
    <row r="217" spans="1:14" ht="15.5" x14ac:dyDescent="0.35">
      <c r="A217" s="7">
        <v>44190</v>
      </c>
      <c r="B217" s="8" t="s">
        <v>36</v>
      </c>
      <c r="C217" s="8" t="s">
        <v>1</v>
      </c>
      <c r="D217" s="8" t="s">
        <v>18</v>
      </c>
      <c r="E217" s="8" t="s">
        <v>49</v>
      </c>
      <c r="F217" s="8">
        <v>0</v>
      </c>
      <c r="G217" s="8" t="s">
        <v>27</v>
      </c>
      <c r="H217" s="8" t="s">
        <v>21</v>
      </c>
      <c r="I217" s="8" t="s">
        <v>48</v>
      </c>
      <c r="J217" s="8" t="s">
        <v>43</v>
      </c>
      <c r="K217" s="9">
        <v>0</v>
      </c>
      <c r="L217" s="10" t="str">
        <f>TEXT(SafetyData[[#This Row],[Date]],"ddd")</f>
        <v>Fri</v>
      </c>
      <c r="M217" s="10">
        <f>MONTH(SafetyData[[#This Row],[Date]])</f>
        <v>12</v>
      </c>
      <c r="N217" s="10">
        <f>YEAR(SafetyData[[#This Row],[Date]])</f>
        <v>2020</v>
      </c>
    </row>
    <row r="218" spans="1:14" ht="15.5" x14ac:dyDescent="0.35">
      <c r="A218" s="7">
        <v>44192</v>
      </c>
      <c r="B218" s="8" t="s">
        <v>31</v>
      </c>
      <c r="C218" s="8" t="s">
        <v>1</v>
      </c>
      <c r="D218" s="8" t="s">
        <v>18</v>
      </c>
      <c r="E218" s="8" t="s">
        <v>38</v>
      </c>
      <c r="F218" s="8">
        <v>0</v>
      </c>
      <c r="G218" s="8" t="s">
        <v>34</v>
      </c>
      <c r="H218" s="8" t="s">
        <v>54</v>
      </c>
      <c r="I218" s="8" t="s">
        <v>29</v>
      </c>
      <c r="J218" s="8" t="s">
        <v>43</v>
      </c>
      <c r="K218" s="9">
        <v>733</v>
      </c>
      <c r="L218" s="10" t="str">
        <f>TEXT(SafetyData[[#This Row],[Date]],"ddd")</f>
        <v>Sun</v>
      </c>
      <c r="M218" s="10">
        <f>MONTH(SafetyData[[#This Row],[Date]])</f>
        <v>12</v>
      </c>
      <c r="N218" s="10">
        <f>YEAR(SafetyData[[#This Row],[Date]])</f>
        <v>2020</v>
      </c>
    </row>
    <row r="219" spans="1:14" ht="15.5" x14ac:dyDescent="0.35">
      <c r="A219" s="7">
        <v>44192</v>
      </c>
      <c r="B219" s="8" t="s">
        <v>36</v>
      </c>
      <c r="C219" s="8" t="s">
        <v>1</v>
      </c>
      <c r="D219" s="8" t="s">
        <v>18</v>
      </c>
      <c r="E219" s="8" t="s">
        <v>19</v>
      </c>
      <c r="F219" s="8">
        <v>0</v>
      </c>
      <c r="G219" s="8" t="s">
        <v>61</v>
      </c>
      <c r="H219" s="8" t="s">
        <v>42</v>
      </c>
      <c r="I219" s="8" t="s">
        <v>29</v>
      </c>
      <c r="J219" s="8" t="s">
        <v>43</v>
      </c>
      <c r="K219" s="9">
        <v>265</v>
      </c>
      <c r="L219" s="10" t="str">
        <f>TEXT(SafetyData[[#This Row],[Date]],"ddd")</f>
        <v>Sun</v>
      </c>
      <c r="M219" s="10">
        <f>MONTH(SafetyData[[#This Row],[Date]])</f>
        <v>12</v>
      </c>
      <c r="N219" s="10">
        <f>YEAR(SafetyData[[#This Row],[Date]])</f>
        <v>2020</v>
      </c>
    </row>
    <row r="220" spans="1:14" ht="15.5" x14ac:dyDescent="0.35">
      <c r="A220" s="7">
        <v>44195</v>
      </c>
      <c r="B220" s="8" t="s">
        <v>66</v>
      </c>
      <c r="C220" s="8" t="s">
        <v>1</v>
      </c>
      <c r="D220" s="8" t="s">
        <v>37</v>
      </c>
      <c r="E220" s="8" t="s">
        <v>19</v>
      </c>
      <c r="F220" s="8">
        <v>0</v>
      </c>
      <c r="G220" s="8" t="s">
        <v>40</v>
      </c>
      <c r="H220" s="8" t="s">
        <v>54</v>
      </c>
      <c r="I220" s="8" t="s">
        <v>22</v>
      </c>
      <c r="J220" s="8" t="s">
        <v>45</v>
      </c>
      <c r="K220" s="9">
        <v>5000</v>
      </c>
      <c r="L220" s="10" t="str">
        <f>TEXT(SafetyData[[#This Row],[Date]],"ddd")</f>
        <v>Wed</v>
      </c>
      <c r="M220" s="10">
        <f>MONTH(SafetyData[[#This Row],[Date]])</f>
        <v>12</v>
      </c>
      <c r="N220" s="10">
        <f>YEAR(SafetyData[[#This Row],[Date]])</f>
        <v>2020</v>
      </c>
    </row>
    <row r="221" spans="1:14" ht="15.5" x14ac:dyDescent="0.35">
      <c r="A221" s="7">
        <v>44195</v>
      </c>
      <c r="B221" s="8" t="s">
        <v>66</v>
      </c>
      <c r="C221" s="8" t="s">
        <v>1</v>
      </c>
      <c r="D221" s="8" t="s">
        <v>32</v>
      </c>
      <c r="E221" s="8" t="s">
        <v>49</v>
      </c>
      <c r="F221" s="8">
        <v>0</v>
      </c>
      <c r="G221" s="8" t="s">
        <v>58</v>
      </c>
      <c r="H221" s="8" t="s">
        <v>54</v>
      </c>
      <c r="I221" s="8" t="s">
        <v>29</v>
      </c>
      <c r="J221" s="8" t="s">
        <v>55</v>
      </c>
      <c r="K221" s="9">
        <v>4366</v>
      </c>
      <c r="L221" s="10" t="str">
        <f>TEXT(SafetyData[[#This Row],[Date]],"ddd")</f>
        <v>Wed</v>
      </c>
      <c r="M221" s="10">
        <f>MONTH(SafetyData[[#This Row],[Date]])</f>
        <v>12</v>
      </c>
      <c r="N221" s="10">
        <f>YEAR(SafetyData[[#This Row],[Date]])</f>
        <v>2020</v>
      </c>
    </row>
    <row r="222" spans="1:14" ht="15.5" x14ac:dyDescent="0.35">
      <c r="A222" s="7">
        <v>44196</v>
      </c>
      <c r="B222" s="8" t="s">
        <v>65</v>
      </c>
      <c r="C222" s="8" t="s">
        <v>1</v>
      </c>
      <c r="D222" s="8" t="s">
        <v>18</v>
      </c>
      <c r="E222" s="8" t="s">
        <v>19</v>
      </c>
      <c r="F222" s="8">
        <v>2</v>
      </c>
      <c r="G222" s="8" t="s">
        <v>50</v>
      </c>
      <c r="H222" s="8" t="s">
        <v>28</v>
      </c>
      <c r="I222" s="8" t="s">
        <v>29</v>
      </c>
      <c r="J222" s="8" t="s">
        <v>55</v>
      </c>
      <c r="K222" s="9">
        <v>3060</v>
      </c>
      <c r="L222" s="10" t="str">
        <f>TEXT(SafetyData[[#This Row],[Date]],"ddd")</f>
        <v>Thu</v>
      </c>
      <c r="M222" s="10">
        <f>MONTH(SafetyData[[#This Row],[Date]])</f>
        <v>12</v>
      </c>
      <c r="N222" s="10">
        <f>YEAR(SafetyData[[#This Row],[Date]])</f>
        <v>2020</v>
      </c>
    </row>
    <row r="223" spans="1:14" ht="15.5" x14ac:dyDescent="0.35">
      <c r="A223" s="7">
        <v>44199</v>
      </c>
      <c r="B223" s="8" t="s">
        <v>52</v>
      </c>
      <c r="C223" s="8" t="s">
        <v>2</v>
      </c>
      <c r="D223" s="8" t="s">
        <v>37</v>
      </c>
      <c r="E223" s="8" t="s">
        <v>41</v>
      </c>
      <c r="F223" s="8">
        <v>0</v>
      </c>
      <c r="G223" s="8" t="s">
        <v>27</v>
      </c>
      <c r="H223" s="8" t="s">
        <v>54</v>
      </c>
      <c r="I223" s="8" t="s">
        <v>22</v>
      </c>
      <c r="J223" s="8" t="s">
        <v>55</v>
      </c>
      <c r="K223" s="9">
        <v>503</v>
      </c>
      <c r="L223" s="10" t="str">
        <f>TEXT(SafetyData[[#This Row],[Date]],"ddd")</f>
        <v>Sun</v>
      </c>
      <c r="M223" s="10">
        <f>MONTH(SafetyData[[#This Row],[Date]])</f>
        <v>1</v>
      </c>
      <c r="N223" s="10">
        <f>YEAR(SafetyData[[#This Row],[Date]])</f>
        <v>2021</v>
      </c>
    </row>
    <row r="224" spans="1:14" ht="15.5" x14ac:dyDescent="0.35">
      <c r="A224" s="7">
        <v>44199</v>
      </c>
      <c r="B224" s="8" t="s">
        <v>65</v>
      </c>
      <c r="C224" s="8" t="s">
        <v>2</v>
      </c>
      <c r="D224" s="8" t="s">
        <v>18</v>
      </c>
      <c r="E224" s="8" t="s">
        <v>41</v>
      </c>
      <c r="F224" s="8">
        <v>0</v>
      </c>
      <c r="G224" s="8" t="s">
        <v>34</v>
      </c>
      <c r="H224" s="8" t="s">
        <v>54</v>
      </c>
      <c r="I224" s="8" t="s">
        <v>22</v>
      </c>
      <c r="J224" s="8" t="s">
        <v>23</v>
      </c>
      <c r="K224" s="9">
        <v>3846</v>
      </c>
      <c r="L224" s="10" t="str">
        <f>TEXT(SafetyData[[#This Row],[Date]],"ddd")</f>
        <v>Sun</v>
      </c>
      <c r="M224" s="10">
        <f>MONTH(SafetyData[[#This Row],[Date]])</f>
        <v>1</v>
      </c>
      <c r="N224" s="10">
        <f>YEAR(SafetyData[[#This Row],[Date]])</f>
        <v>2021</v>
      </c>
    </row>
    <row r="225" spans="1:14" ht="15.5" x14ac:dyDescent="0.35">
      <c r="A225" s="7">
        <v>44202</v>
      </c>
      <c r="B225" s="8" t="s">
        <v>52</v>
      </c>
      <c r="C225" s="8" t="s">
        <v>1</v>
      </c>
      <c r="D225" s="8" t="s">
        <v>25</v>
      </c>
      <c r="E225" s="8" t="s">
        <v>26</v>
      </c>
      <c r="F225" s="8">
        <v>0</v>
      </c>
      <c r="G225" s="8" t="s">
        <v>50</v>
      </c>
      <c r="H225" s="8" t="s">
        <v>54</v>
      </c>
      <c r="I225" s="8" t="s">
        <v>29</v>
      </c>
      <c r="J225" s="8" t="s">
        <v>30</v>
      </c>
      <c r="K225" s="9">
        <v>1690</v>
      </c>
      <c r="L225" s="10" t="str">
        <f>TEXT(SafetyData[[#This Row],[Date]],"ddd")</f>
        <v>Wed</v>
      </c>
      <c r="M225" s="10">
        <f>MONTH(SafetyData[[#This Row],[Date]])</f>
        <v>1</v>
      </c>
      <c r="N225" s="10">
        <f>YEAR(SafetyData[[#This Row],[Date]])</f>
        <v>2021</v>
      </c>
    </row>
    <row r="226" spans="1:14" ht="15.5" x14ac:dyDescent="0.35">
      <c r="A226" s="7">
        <v>44203</v>
      </c>
      <c r="B226" s="8" t="s">
        <v>52</v>
      </c>
      <c r="C226" s="8" t="s">
        <v>1</v>
      </c>
      <c r="D226" s="8" t="s">
        <v>25</v>
      </c>
      <c r="E226" s="8" t="s">
        <v>33</v>
      </c>
      <c r="F226" s="8">
        <v>0</v>
      </c>
      <c r="G226" s="8" t="s">
        <v>20</v>
      </c>
      <c r="H226" s="8" t="s">
        <v>54</v>
      </c>
      <c r="I226" s="8" t="s">
        <v>22</v>
      </c>
      <c r="J226" s="8" t="s">
        <v>55</v>
      </c>
      <c r="K226" s="9">
        <v>1010</v>
      </c>
      <c r="L226" s="10" t="str">
        <f>TEXT(SafetyData[[#This Row],[Date]],"ddd")</f>
        <v>Thu</v>
      </c>
      <c r="M226" s="10">
        <f>MONTH(SafetyData[[#This Row],[Date]])</f>
        <v>1</v>
      </c>
      <c r="N226" s="10">
        <f>YEAR(SafetyData[[#This Row],[Date]])</f>
        <v>2021</v>
      </c>
    </row>
    <row r="227" spans="1:14" ht="15.5" x14ac:dyDescent="0.35">
      <c r="A227" s="7">
        <v>44204</v>
      </c>
      <c r="B227" s="8" t="s">
        <v>66</v>
      </c>
      <c r="C227" s="8" t="s">
        <v>1</v>
      </c>
      <c r="D227" s="8" t="s">
        <v>37</v>
      </c>
      <c r="E227" s="8" t="s">
        <v>38</v>
      </c>
      <c r="F227" s="8">
        <v>0</v>
      </c>
      <c r="G227" s="8" t="s">
        <v>50</v>
      </c>
      <c r="H227" s="8" t="s">
        <v>21</v>
      </c>
      <c r="I227" s="8" t="s">
        <v>22</v>
      </c>
      <c r="J227" s="8" t="s">
        <v>23</v>
      </c>
      <c r="K227" s="9">
        <v>0</v>
      </c>
      <c r="L227" s="10" t="str">
        <f>TEXT(SafetyData[[#This Row],[Date]],"ddd")</f>
        <v>Fri</v>
      </c>
      <c r="M227" s="10">
        <f>MONTH(SafetyData[[#This Row],[Date]])</f>
        <v>1</v>
      </c>
      <c r="N227" s="10">
        <f>YEAR(SafetyData[[#This Row],[Date]])</f>
        <v>2021</v>
      </c>
    </row>
    <row r="228" spans="1:14" ht="15.5" x14ac:dyDescent="0.35">
      <c r="A228" s="7">
        <v>44204</v>
      </c>
      <c r="B228" s="8" t="s">
        <v>57</v>
      </c>
      <c r="C228" s="8" t="s">
        <v>1</v>
      </c>
      <c r="D228" s="8" t="s">
        <v>25</v>
      </c>
      <c r="E228" s="8" t="s">
        <v>64</v>
      </c>
      <c r="F228" s="8">
        <v>0</v>
      </c>
      <c r="G228" s="8" t="s">
        <v>61</v>
      </c>
      <c r="H228" s="8" t="s">
        <v>21</v>
      </c>
      <c r="I228" s="8" t="s">
        <v>48</v>
      </c>
      <c r="J228" s="8" t="s">
        <v>51</v>
      </c>
      <c r="K228" s="9">
        <v>0</v>
      </c>
      <c r="L228" s="10" t="str">
        <f>TEXT(SafetyData[[#This Row],[Date]],"ddd")</f>
        <v>Fri</v>
      </c>
      <c r="M228" s="10">
        <f>MONTH(SafetyData[[#This Row],[Date]])</f>
        <v>1</v>
      </c>
      <c r="N228" s="10">
        <f>YEAR(SafetyData[[#This Row],[Date]])</f>
        <v>2021</v>
      </c>
    </row>
    <row r="229" spans="1:14" ht="15.5" x14ac:dyDescent="0.35">
      <c r="A229" s="7">
        <v>44204</v>
      </c>
      <c r="B229" s="8" t="s">
        <v>36</v>
      </c>
      <c r="C229" s="8" t="s">
        <v>1</v>
      </c>
      <c r="D229" s="8" t="s">
        <v>18</v>
      </c>
      <c r="E229" s="8" t="s">
        <v>39</v>
      </c>
      <c r="F229" s="8">
        <v>4</v>
      </c>
      <c r="G229" s="8" t="s">
        <v>56</v>
      </c>
      <c r="H229" s="8" t="s">
        <v>28</v>
      </c>
      <c r="I229" s="8" t="s">
        <v>22</v>
      </c>
      <c r="J229" s="8" t="s">
        <v>35</v>
      </c>
      <c r="K229" s="9">
        <v>1190</v>
      </c>
      <c r="L229" s="10" t="str">
        <f>TEXT(SafetyData[[#This Row],[Date]],"ddd")</f>
        <v>Fri</v>
      </c>
      <c r="M229" s="10">
        <f>MONTH(SafetyData[[#This Row],[Date]])</f>
        <v>1</v>
      </c>
      <c r="N229" s="10">
        <f>YEAR(SafetyData[[#This Row],[Date]])</f>
        <v>2021</v>
      </c>
    </row>
    <row r="230" spans="1:14" ht="15.5" x14ac:dyDescent="0.35">
      <c r="A230" s="7">
        <v>44207</v>
      </c>
      <c r="B230" s="8" t="s">
        <v>66</v>
      </c>
      <c r="C230" s="8" t="s">
        <v>1</v>
      </c>
      <c r="D230" s="8" t="s">
        <v>18</v>
      </c>
      <c r="E230" s="8" t="s">
        <v>49</v>
      </c>
      <c r="F230" s="8">
        <v>0</v>
      </c>
      <c r="G230" s="8" t="s">
        <v>50</v>
      </c>
      <c r="H230" s="8" t="s">
        <v>54</v>
      </c>
      <c r="I230" s="8" t="s">
        <v>29</v>
      </c>
      <c r="J230" s="8" t="s">
        <v>35</v>
      </c>
      <c r="K230" s="9">
        <v>2459</v>
      </c>
      <c r="L230" s="10" t="str">
        <f>TEXT(SafetyData[[#This Row],[Date]],"ddd")</f>
        <v>Mon</v>
      </c>
      <c r="M230" s="10">
        <f>MONTH(SafetyData[[#This Row],[Date]])</f>
        <v>1</v>
      </c>
      <c r="N230" s="10">
        <f>YEAR(SafetyData[[#This Row],[Date]])</f>
        <v>2021</v>
      </c>
    </row>
    <row r="231" spans="1:14" ht="15.5" x14ac:dyDescent="0.35">
      <c r="A231" s="7">
        <v>44209</v>
      </c>
      <c r="B231" s="8" t="s">
        <v>24</v>
      </c>
      <c r="C231" s="8" t="s">
        <v>1</v>
      </c>
      <c r="D231" s="8" t="s">
        <v>18</v>
      </c>
      <c r="E231" s="8" t="s">
        <v>38</v>
      </c>
      <c r="F231" s="8">
        <v>1.5</v>
      </c>
      <c r="G231" s="8" t="s">
        <v>50</v>
      </c>
      <c r="H231" s="8" t="s">
        <v>28</v>
      </c>
      <c r="I231" s="8" t="s">
        <v>48</v>
      </c>
      <c r="J231" s="8" t="s">
        <v>53</v>
      </c>
      <c r="K231" s="9">
        <v>995</v>
      </c>
      <c r="L231" s="10" t="str">
        <f>TEXT(SafetyData[[#This Row],[Date]],"ddd")</f>
        <v>Wed</v>
      </c>
      <c r="M231" s="10">
        <f>MONTH(SafetyData[[#This Row],[Date]])</f>
        <v>1</v>
      </c>
      <c r="N231" s="10">
        <f>YEAR(SafetyData[[#This Row],[Date]])</f>
        <v>2021</v>
      </c>
    </row>
    <row r="232" spans="1:14" ht="15.5" x14ac:dyDescent="0.35">
      <c r="A232" s="7">
        <v>44212</v>
      </c>
      <c r="B232" s="8" t="s">
        <v>57</v>
      </c>
      <c r="C232" s="8" t="s">
        <v>1</v>
      </c>
      <c r="D232" s="8" t="s">
        <v>18</v>
      </c>
      <c r="E232" s="8" t="s">
        <v>41</v>
      </c>
      <c r="F232" s="8">
        <v>2</v>
      </c>
      <c r="G232" s="8" t="s">
        <v>27</v>
      </c>
      <c r="H232" s="8" t="s">
        <v>28</v>
      </c>
      <c r="I232" s="8" t="s">
        <v>29</v>
      </c>
      <c r="J232" s="8" t="s">
        <v>35</v>
      </c>
      <c r="K232" s="9">
        <v>2593</v>
      </c>
      <c r="L232" s="10" t="str">
        <f>TEXT(SafetyData[[#This Row],[Date]],"ddd")</f>
        <v>Sat</v>
      </c>
      <c r="M232" s="10">
        <f>MONTH(SafetyData[[#This Row],[Date]])</f>
        <v>1</v>
      </c>
      <c r="N232" s="10">
        <f>YEAR(SafetyData[[#This Row],[Date]])</f>
        <v>2021</v>
      </c>
    </row>
    <row r="233" spans="1:14" ht="15.5" x14ac:dyDescent="0.35">
      <c r="A233" s="7">
        <v>44215</v>
      </c>
      <c r="B233" s="8" t="s">
        <v>66</v>
      </c>
      <c r="C233" s="8" t="s">
        <v>1</v>
      </c>
      <c r="D233" s="8" t="s">
        <v>37</v>
      </c>
      <c r="E233" s="8" t="s">
        <v>39</v>
      </c>
      <c r="F233" s="8">
        <v>0</v>
      </c>
      <c r="G233" s="8" t="s">
        <v>50</v>
      </c>
      <c r="H233" s="8" t="s">
        <v>21</v>
      </c>
      <c r="I233" s="8" t="s">
        <v>29</v>
      </c>
      <c r="J233" s="8" t="s">
        <v>35</v>
      </c>
      <c r="K233" s="9">
        <v>0</v>
      </c>
      <c r="L233" s="10" t="str">
        <f>TEXT(SafetyData[[#This Row],[Date]],"ddd")</f>
        <v>Tue</v>
      </c>
      <c r="M233" s="10">
        <f>MONTH(SafetyData[[#This Row],[Date]])</f>
        <v>1</v>
      </c>
      <c r="N233" s="10">
        <f>YEAR(SafetyData[[#This Row],[Date]])</f>
        <v>2021</v>
      </c>
    </row>
    <row r="234" spans="1:14" ht="15.5" x14ac:dyDescent="0.35">
      <c r="A234" s="7">
        <v>44219</v>
      </c>
      <c r="B234" s="8" t="s">
        <v>44</v>
      </c>
      <c r="C234" s="8" t="s">
        <v>1</v>
      </c>
      <c r="D234" s="8" t="s">
        <v>32</v>
      </c>
      <c r="E234" s="8" t="s">
        <v>38</v>
      </c>
      <c r="F234" s="8">
        <v>0</v>
      </c>
      <c r="G234" s="8" t="s">
        <v>20</v>
      </c>
      <c r="H234" s="8" t="s">
        <v>42</v>
      </c>
      <c r="I234" s="8" t="s">
        <v>22</v>
      </c>
      <c r="J234" s="8" t="s">
        <v>23</v>
      </c>
      <c r="K234" s="9">
        <v>8</v>
      </c>
      <c r="L234" s="10" t="str">
        <f>TEXT(SafetyData[[#This Row],[Date]],"ddd")</f>
        <v>Sat</v>
      </c>
      <c r="M234" s="10">
        <f>MONTH(SafetyData[[#This Row],[Date]])</f>
        <v>1</v>
      </c>
      <c r="N234" s="10">
        <f>YEAR(SafetyData[[#This Row],[Date]])</f>
        <v>2021</v>
      </c>
    </row>
    <row r="235" spans="1:14" ht="15.5" x14ac:dyDescent="0.35">
      <c r="A235" s="7">
        <v>44221</v>
      </c>
      <c r="B235" s="8" t="s">
        <v>62</v>
      </c>
      <c r="C235" s="8" t="s">
        <v>1</v>
      </c>
      <c r="D235" s="8" t="s">
        <v>37</v>
      </c>
      <c r="E235" s="8" t="s">
        <v>26</v>
      </c>
      <c r="F235" s="8">
        <v>0</v>
      </c>
      <c r="G235" s="8" t="s">
        <v>20</v>
      </c>
      <c r="H235" s="8" t="s">
        <v>54</v>
      </c>
      <c r="I235" s="8" t="s">
        <v>29</v>
      </c>
      <c r="J235" s="8" t="s">
        <v>60</v>
      </c>
      <c r="K235" s="9">
        <v>4259</v>
      </c>
      <c r="L235" s="10" t="str">
        <f>TEXT(SafetyData[[#This Row],[Date]],"ddd")</f>
        <v>Mon</v>
      </c>
      <c r="M235" s="10">
        <f>MONTH(SafetyData[[#This Row],[Date]])</f>
        <v>1</v>
      </c>
      <c r="N235" s="10">
        <f>YEAR(SafetyData[[#This Row],[Date]])</f>
        <v>2021</v>
      </c>
    </row>
    <row r="236" spans="1:14" ht="15.5" x14ac:dyDescent="0.35">
      <c r="A236" s="7">
        <v>44222</v>
      </c>
      <c r="B236" s="8" t="s">
        <v>66</v>
      </c>
      <c r="C236" s="8" t="s">
        <v>1</v>
      </c>
      <c r="D236" s="8" t="s">
        <v>25</v>
      </c>
      <c r="E236" s="8" t="s">
        <v>19</v>
      </c>
      <c r="F236" s="8">
        <v>0</v>
      </c>
      <c r="G236" s="8" t="s">
        <v>56</v>
      </c>
      <c r="H236" s="8" t="s">
        <v>54</v>
      </c>
      <c r="I236" s="8" t="s">
        <v>48</v>
      </c>
      <c r="J236" s="8" t="s">
        <v>35</v>
      </c>
      <c r="K236" s="9">
        <v>2582</v>
      </c>
      <c r="L236" s="10" t="str">
        <f>TEXT(SafetyData[[#This Row],[Date]],"ddd")</f>
        <v>Tue</v>
      </c>
      <c r="M236" s="10">
        <f>MONTH(SafetyData[[#This Row],[Date]])</f>
        <v>1</v>
      </c>
      <c r="N236" s="10">
        <f>YEAR(SafetyData[[#This Row],[Date]])</f>
        <v>2021</v>
      </c>
    </row>
    <row r="237" spans="1:14" ht="15.5" x14ac:dyDescent="0.35">
      <c r="A237" s="7">
        <v>44223</v>
      </c>
      <c r="B237" s="8" t="s">
        <v>36</v>
      </c>
      <c r="C237" s="8" t="s">
        <v>1</v>
      </c>
      <c r="D237" s="8" t="s">
        <v>18</v>
      </c>
      <c r="E237" s="8" t="s">
        <v>49</v>
      </c>
      <c r="F237" s="8">
        <v>0</v>
      </c>
      <c r="G237" s="8" t="s">
        <v>20</v>
      </c>
      <c r="H237" s="8" t="s">
        <v>42</v>
      </c>
      <c r="I237" s="8" t="s">
        <v>48</v>
      </c>
      <c r="J237" s="8" t="s">
        <v>53</v>
      </c>
      <c r="K237" s="9">
        <v>66</v>
      </c>
      <c r="L237" s="10" t="str">
        <f>TEXT(SafetyData[[#This Row],[Date]],"ddd")</f>
        <v>Wed</v>
      </c>
      <c r="M237" s="10">
        <f>MONTH(SafetyData[[#This Row],[Date]])</f>
        <v>1</v>
      </c>
      <c r="N237" s="10">
        <f>YEAR(SafetyData[[#This Row],[Date]])</f>
        <v>2021</v>
      </c>
    </row>
    <row r="238" spans="1:14" ht="15.5" x14ac:dyDescent="0.35">
      <c r="A238" s="7">
        <v>44229</v>
      </c>
      <c r="B238" s="8" t="s">
        <v>24</v>
      </c>
      <c r="C238" s="8" t="s">
        <v>1</v>
      </c>
      <c r="D238" s="8" t="s">
        <v>37</v>
      </c>
      <c r="E238" s="8" t="s">
        <v>49</v>
      </c>
      <c r="F238" s="8">
        <v>0.5</v>
      </c>
      <c r="G238" s="8" t="s">
        <v>61</v>
      </c>
      <c r="H238" s="8" t="s">
        <v>28</v>
      </c>
      <c r="I238" s="8" t="s">
        <v>29</v>
      </c>
      <c r="J238" s="8" t="s">
        <v>45</v>
      </c>
      <c r="K238" s="9">
        <v>2437</v>
      </c>
      <c r="L238" s="10" t="str">
        <f>TEXT(SafetyData[[#This Row],[Date]],"ddd")</f>
        <v>Tue</v>
      </c>
      <c r="M238" s="10">
        <f>MONTH(SafetyData[[#This Row],[Date]])</f>
        <v>2</v>
      </c>
      <c r="N238" s="10">
        <f>YEAR(SafetyData[[#This Row],[Date]])</f>
        <v>2021</v>
      </c>
    </row>
    <row r="239" spans="1:14" ht="15.5" x14ac:dyDescent="0.35">
      <c r="A239" s="7">
        <v>44229</v>
      </c>
      <c r="B239" s="8" t="s">
        <v>57</v>
      </c>
      <c r="C239" s="8" t="s">
        <v>2</v>
      </c>
      <c r="D239" s="8" t="s">
        <v>37</v>
      </c>
      <c r="E239" s="8" t="s">
        <v>26</v>
      </c>
      <c r="F239" s="8">
        <v>0</v>
      </c>
      <c r="G239" s="8" t="s">
        <v>27</v>
      </c>
      <c r="H239" s="8" t="s">
        <v>21</v>
      </c>
      <c r="I239" s="8" t="s">
        <v>29</v>
      </c>
      <c r="J239" s="8" t="s">
        <v>23</v>
      </c>
      <c r="K239" s="9">
        <v>0</v>
      </c>
      <c r="L239" s="10" t="str">
        <f>TEXT(SafetyData[[#This Row],[Date]],"ddd")</f>
        <v>Tue</v>
      </c>
      <c r="M239" s="10">
        <f>MONTH(SafetyData[[#This Row],[Date]])</f>
        <v>2</v>
      </c>
      <c r="N239" s="10">
        <f>YEAR(SafetyData[[#This Row],[Date]])</f>
        <v>2021</v>
      </c>
    </row>
    <row r="240" spans="1:14" ht="15.5" x14ac:dyDescent="0.35">
      <c r="A240" s="7">
        <v>44230</v>
      </c>
      <c r="B240" s="8" t="s">
        <v>52</v>
      </c>
      <c r="C240" s="8" t="s">
        <v>1</v>
      </c>
      <c r="D240" s="8" t="s">
        <v>32</v>
      </c>
      <c r="E240" s="8" t="s">
        <v>64</v>
      </c>
      <c r="F240" s="8">
        <v>0</v>
      </c>
      <c r="G240" s="8" t="s">
        <v>61</v>
      </c>
      <c r="H240" s="8" t="s">
        <v>54</v>
      </c>
      <c r="I240" s="8" t="s">
        <v>29</v>
      </c>
      <c r="J240" s="8" t="s">
        <v>23</v>
      </c>
      <c r="K240" s="9">
        <v>2359</v>
      </c>
      <c r="L240" s="10" t="str">
        <f>TEXT(SafetyData[[#This Row],[Date]],"ddd")</f>
        <v>Wed</v>
      </c>
      <c r="M240" s="10">
        <f>MONTH(SafetyData[[#This Row],[Date]])</f>
        <v>2</v>
      </c>
      <c r="N240" s="10">
        <f>YEAR(SafetyData[[#This Row],[Date]])</f>
        <v>2021</v>
      </c>
    </row>
    <row r="241" spans="1:14" ht="15.5" x14ac:dyDescent="0.35">
      <c r="A241" s="7">
        <v>44234</v>
      </c>
      <c r="B241" s="8" t="s">
        <v>44</v>
      </c>
      <c r="C241" s="8" t="s">
        <v>1</v>
      </c>
      <c r="D241" s="8" t="s">
        <v>37</v>
      </c>
      <c r="E241" s="8" t="s">
        <v>19</v>
      </c>
      <c r="F241" s="8">
        <v>0</v>
      </c>
      <c r="G241" s="8" t="s">
        <v>40</v>
      </c>
      <c r="H241" s="8" t="s">
        <v>54</v>
      </c>
      <c r="I241" s="8" t="s">
        <v>48</v>
      </c>
      <c r="J241" s="8" t="s">
        <v>23</v>
      </c>
      <c r="K241" s="9">
        <v>653</v>
      </c>
      <c r="L241" s="10" t="str">
        <f>TEXT(SafetyData[[#This Row],[Date]],"ddd")</f>
        <v>Sun</v>
      </c>
      <c r="M241" s="10">
        <f>MONTH(SafetyData[[#This Row],[Date]])</f>
        <v>2</v>
      </c>
      <c r="N241" s="10">
        <f>YEAR(SafetyData[[#This Row],[Date]])</f>
        <v>2021</v>
      </c>
    </row>
    <row r="242" spans="1:14" ht="15.5" x14ac:dyDescent="0.35">
      <c r="A242" s="7">
        <v>44238</v>
      </c>
      <c r="B242" s="8" t="s">
        <v>36</v>
      </c>
      <c r="C242" s="8" t="s">
        <v>1</v>
      </c>
      <c r="D242" s="8" t="s">
        <v>25</v>
      </c>
      <c r="E242" s="8" t="s">
        <v>33</v>
      </c>
      <c r="F242" s="8">
        <v>0</v>
      </c>
      <c r="G242" s="8" t="s">
        <v>20</v>
      </c>
      <c r="H242" s="8" t="s">
        <v>54</v>
      </c>
      <c r="I242" s="8" t="s">
        <v>22</v>
      </c>
      <c r="J242" s="8" t="s">
        <v>23</v>
      </c>
      <c r="K242" s="9">
        <v>3487</v>
      </c>
      <c r="L242" s="10" t="str">
        <f>TEXT(SafetyData[[#This Row],[Date]],"ddd")</f>
        <v>Thu</v>
      </c>
      <c r="M242" s="10">
        <f>MONTH(SafetyData[[#This Row],[Date]])</f>
        <v>2</v>
      </c>
      <c r="N242" s="10">
        <f>YEAR(SafetyData[[#This Row],[Date]])</f>
        <v>2021</v>
      </c>
    </row>
    <row r="243" spans="1:14" ht="15.5" x14ac:dyDescent="0.35">
      <c r="A243" s="7">
        <v>44238</v>
      </c>
      <c r="B243" s="8" t="s">
        <v>46</v>
      </c>
      <c r="C243" s="8" t="s">
        <v>1</v>
      </c>
      <c r="D243" s="8" t="s">
        <v>25</v>
      </c>
      <c r="E243" s="8" t="s">
        <v>38</v>
      </c>
      <c r="F243" s="8">
        <v>0</v>
      </c>
      <c r="G243" s="8" t="s">
        <v>47</v>
      </c>
      <c r="H243" s="8" t="s">
        <v>42</v>
      </c>
      <c r="I243" s="8" t="s">
        <v>22</v>
      </c>
      <c r="J243" s="8" t="s">
        <v>60</v>
      </c>
      <c r="K243" s="9">
        <v>67</v>
      </c>
      <c r="L243" s="10" t="str">
        <f>TEXT(SafetyData[[#This Row],[Date]],"ddd")</f>
        <v>Thu</v>
      </c>
      <c r="M243" s="10">
        <f>MONTH(SafetyData[[#This Row],[Date]])</f>
        <v>2</v>
      </c>
      <c r="N243" s="10">
        <f>YEAR(SafetyData[[#This Row],[Date]])</f>
        <v>2021</v>
      </c>
    </row>
    <row r="244" spans="1:14" ht="15.5" x14ac:dyDescent="0.35">
      <c r="A244" s="7">
        <v>44240</v>
      </c>
      <c r="B244" s="8" t="s">
        <v>44</v>
      </c>
      <c r="C244" s="8" t="s">
        <v>1</v>
      </c>
      <c r="D244" s="8" t="s">
        <v>37</v>
      </c>
      <c r="E244" s="8" t="s">
        <v>41</v>
      </c>
      <c r="F244" s="8">
        <v>2.5</v>
      </c>
      <c r="G244" s="8" t="s">
        <v>27</v>
      </c>
      <c r="H244" s="8" t="s">
        <v>28</v>
      </c>
      <c r="I244" s="8" t="s">
        <v>48</v>
      </c>
      <c r="J244" s="8" t="s">
        <v>53</v>
      </c>
      <c r="K244" s="9">
        <v>1922</v>
      </c>
      <c r="L244" s="10" t="str">
        <f>TEXT(SafetyData[[#This Row],[Date]],"ddd")</f>
        <v>Sat</v>
      </c>
      <c r="M244" s="10">
        <f>MONTH(SafetyData[[#This Row],[Date]])</f>
        <v>2</v>
      </c>
      <c r="N244" s="10">
        <f>YEAR(SafetyData[[#This Row],[Date]])</f>
        <v>2021</v>
      </c>
    </row>
    <row r="245" spans="1:14" ht="15.5" x14ac:dyDescent="0.35">
      <c r="A245" s="7">
        <v>44241</v>
      </c>
      <c r="B245" s="8" t="s">
        <v>66</v>
      </c>
      <c r="C245" s="8" t="s">
        <v>1</v>
      </c>
      <c r="D245" s="8" t="s">
        <v>32</v>
      </c>
      <c r="E245" s="8" t="s">
        <v>49</v>
      </c>
      <c r="F245" s="8">
        <v>0</v>
      </c>
      <c r="G245" s="8" t="s">
        <v>58</v>
      </c>
      <c r="H245" s="8" t="s">
        <v>54</v>
      </c>
      <c r="I245" s="8" t="s">
        <v>48</v>
      </c>
      <c r="J245" s="8" t="s">
        <v>23</v>
      </c>
      <c r="K245" s="9">
        <v>4247</v>
      </c>
      <c r="L245" s="10" t="str">
        <f>TEXT(SafetyData[[#This Row],[Date]],"ddd")</f>
        <v>Sun</v>
      </c>
      <c r="M245" s="10">
        <f>MONTH(SafetyData[[#This Row],[Date]])</f>
        <v>2</v>
      </c>
      <c r="N245" s="10">
        <f>YEAR(SafetyData[[#This Row],[Date]])</f>
        <v>2021</v>
      </c>
    </row>
    <row r="246" spans="1:14" ht="15.5" x14ac:dyDescent="0.35">
      <c r="A246" s="7">
        <v>44242</v>
      </c>
      <c r="B246" s="8" t="s">
        <v>46</v>
      </c>
      <c r="C246" s="8" t="s">
        <v>1</v>
      </c>
      <c r="D246" s="8" t="s">
        <v>37</v>
      </c>
      <c r="E246" s="8" t="s">
        <v>49</v>
      </c>
      <c r="F246" s="8">
        <v>0</v>
      </c>
      <c r="G246" s="8" t="s">
        <v>61</v>
      </c>
      <c r="H246" s="8" t="s">
        <v>21</v>
      </c>
      <c r="I246" s="8" t="s">
        <v>48</v>
      </c>
      <c r="J246" s="8" t="s">
        <v>30</v>
      </c>
      <c r="K246" s="9">
        <v>0</v>
      </c>
      <c r="L246" s="10" t="str">
        <f>TEXT(SafetyData[[#This Row],[Date]],"ddd")</f>
        <v>Mon</v>
      </c>
      <c r="M246" s="10">
        <f>MONTH(SafetyData[[#This Row],[Date]])</f>
        <v>2</v>
      </c>
      <c r="N246" s="10">
        <f>YEAR(SafetyData[[#This Row],[Date]])</f>
        <v>2021</v>
      </c>
    </row>
    <row r="247" spans="1:14" ht="15.5" x14ac:dyDescent="0.35">
      <c r="A247" s="7">
        <v>44245</v>
      </c>
      <c r="B247" s="8" t="s">
        <v>66</v>
      </c>
      <c r="C247" s="8" t="s">
        <v>1</v>
      </c>
      <c r="D247" s="8" t="s">
        <v>32</v>
      </c>
      <c r="E247" s="8" t="s">
        <v>49</v>
      </c>
      <c r="F247" s="8">
        <v>0</v>
      </c>
      <c r="G247" s="8" t="s">
        <v>61</v>
      </c>
      <c r="H247" s="8" t="s">
        <v>21</v>
      </c>
      <c r="I247" s="8" t="s">
        <v>48</v>
      </c>
      <c r="J247" s="8" t="s">
        <v>60</v>
      </c>
      <c r="K247" s="9">
        <v>0</v>
      </c>
      <c r="L247" s="10" t="str">
        <f>TEXT(SafetyData[[#This Row],[Date]],"ddd")</f>
        <v>Thu</v>
      </c>
      <c r="M247" s="10">
        <f>MONTH(SafetyData[[#This Row],[Date]])</f>
        <v>2</v>
      </c>
      <c r="N247" s="10">
        <f>YEAR(SafetyData[[#This Row],[Date]])</f>
        <v>2021</v>
      </c>
    </row>
    <row r="248" spans="1:14" ht="15.5" x14ac:dyDescent="0.35">
      <c r="A248" s="7">
        <v>44245</v>
      </c>
      <c r="B248" s="8" t="s">
        <v>44</v>
      </c>
      <c r="C248" s="8" t="s">
        <v>2</v>
      </c>
      <c r="D248" s="8" t="s">
        <v>18</v>
      </c>
      <c r="E248" s="8" t="s">
        <v>64</v>
      </c>
      <c r="F248" s="8">
        <v>0</v>
      </c>
      <c r="G248" s="8" t="s">
        <v>50</v>
      </c>
      <c r="H248" s="8" t="s">
        <v>21</v>
      </c>
      <c r="I248" s="8" t="s">
        <v>48</v>
      </c>
      <c r="J248" s="8" t="s">
        <v>53</v>
      </c>
      <c r="K248" s="9">
        <v>0</v>
      </c>
      <c r="L248" s="10" t="str">
        <f>TEXT(SafetyData[[#This Row],[Date]],"ddd")</f>
        <v>Thu</v>
      </c>
      <c r="M248" s="10">
        <f>MONTH(SafetyData[[#This Row],[Date]])</f>
        <v>2</v>
      </c>
      <c r="N248" s="10">
        <f>YEAR(SafetyData[[#This Row],[Date]])</f>
        <v>2021</v>
      </c>
    </row>
    <row r="249" spans="1:14" ht="15.5" x14ac:dyDescent="0.35">
      <c r="A249" s="7">
        <v>44246</v>
      </c>
      <c r="B249" s="8" t="s">
        <v>17</v>
      </c>
      <c r="C249" s="8" t="s">
        <v>1</v>
      </c>
      <c r="D249" s="8" t="s">
        <v>32</v>
      </c>
      <c r="E249" s="8" t="s">
        <v>41</v>
      </c>
      <c r="F249" s="8">
        <v>0</v>
      </c>
      <c r="G249" s="8" t="s">
        <v>47</v>
      </c>
      <c r="H249" s="8" t="s">
        <v>42</v>
      </c>
      <c r="I249" s="8" t="s">
        <v>48</v>
      </c>
      <c r="J249" s="8" t="s">
        <v>30</v>
      </c>
      <c r="K249" s="9">
        <v>189</v>
      </c>
      <c r="L249" s="10" t="str">
        <f>TEXT(SafetyData[[#This Row],[Date]],"ddd")</f>
        <v>Fri</v>
      </c>
      <c r="M249" s="10">
        <f>MONTH(SafetyData[[#This Row],[Date]])</f>
        <v>2</v>
      </c>
      <c r="N249" s="10">
        <f>YEAR(SafetyData[[#This Row],[Date]])</f>
        <v>2021</v>
      </c>
    </row>
    <row r="250" spans="1:14" ht="15.5" x14ac:dyDescent="0.35">
      <c r="A250" s="7">
        <v>44248</v>
      </c>
      <c r="B250" s="8" t="s">
        <v>17</v>
      </c>
      <c r="C250" s="8" t="s">
        <v>1</v>
      </c>
      <c r="D250" s="8" t="s">
        <v>18</v>
      </c>
      <c r="E250" s="8" t="s">
        <v>26</v>
      </c>
      <c r="F250" s="8">
        <v>0</v>
      </c>
      <c r="G250" s="8" t="s">
        <v>56</v>
      </c>
      <c r="H250" s="8" t="s">
        <v>21</v>
      </c>
      <c r="I250" s="8" t="s">
        <v>48</v>
      </c>
      <c r="J250" s="8" t="s">
        <v>55</v>
      </c>
      <c r="K250" s="9">
        <v>0</v>
      </c>
      <c r="L250" s="10" t="str">
        <f>TEXT(SafetyData[[#This Row],[Date]],"ddd")</f>
        <v>Sun</v>
      </c>
      <c r="M250" s="10">
        <f>MONTH(SafetyData[[#This Row],[Date]])</f>
        <v>2</v>
      </c>
      <c r="N250" s="10">
        <f>YEAR(SafetyData[[#This Row],[Date]])</f>
        <v>2021</v>
      </c>
    </row>
    <row r="251" spans="1:14" ht="15.5" x14ac:dyDescent="0.35">
      <c r="A251" s="7">
        <v>44251</v>
      </c>
      <c r="B251" s="8" t="s">
        <v>66</v>
      </c>
      <c r="C251" s="8" t="s">
        <v>1</v>
      </c>
      <c r="D251" s="8" t="s">
        <v>25</v>
      </c>
      <c r="E251" s="8" t="s">
        <v>39</v>
      </c>
      <c r="F251" s="8">
        <v>0</v>
      </c>
      <c r="G251" s="8" t="s">
        <v>40</v>
      </c>
      <c r="H251" s="8" t="s">
        <v>21</v>
      </c>
      <c r="I251" s="8" t="s">
        <v>22</v>
      </c>
      <c r="J251" s="8" t="s">
        <v>45</v>
      </c>
      <c r="K251" s="9">
        <v>0</v>
      </c>
      <c r="L251" s="10" t="str">
        <f>TEXT(SafetyData[[#This Row],[Date]],"ddd")</f>
        <v>Wed</v>
      </c>
      <c r="M251" s="10">
        <f>MONTH(SafetyData[[#This Row],[Date]])</f>
        <v>2</v>
      </c>
      <c r="N251" s="10">
        <f>YEAR(SafetyData[[#This Row],[Date]])</f>
        <v>2021</v>
      </c>
    </row>
    <row r="252" spans="1:14" ht="15.5" x14ac:dyDescent="0.35">
      <c r="A252" s="7">
        <v>44253</v>
      </c>
      <c r="B252" s="8" t="s">
        <v>52</v>
      </c>
      <c r="C252" s="8" t="s">
        <v>1</v>
      </c>
      <c r="D252" s="8" t="s">
        <v>32</v>
      </c>
      <c r="E252" s="8" t="s">
        <v>64</v>
      </c>
      <c r="F252" s="8">
        <v>0</v>
      </c>
      <c r="G252" s="8" t="s">
        <v>58</v>
      </c>
      <c r="H252" s="8" t="s">
        <v>54</v>
      </c>
      <c r="I252" s="8" t="s">
        <v>29</v>
      </c>
      <c r="J252" s="8" t="s">
        <v>43</v>
      </c>
      <c r="K252" s="9">
        <v>2801</v>
      </c>
      <c r="L252" s="10" t="str">
        <f>TEXT(SafetyData[[#This Row],[Date]],"ddd")</f>
        <v>Fri</v>
      </c>
      <c r="M252" s="10">
        <f>MONTH(SafetyData[[#This Row],[Date]])</f>
        <v>2</v>
      </c>
      <c r="N252" s="10">
        <f>YEAR(SafetyData[[#This Row],[Date]])</f>
        <v>2021</v>
      </c>
    </row>
    <row r="253" spans="1:14" ht="15.5" x14ac:dyDescent="0.35">
      <c r="A253" s="7">
        <v>44255</v>
      </c>
      <c r="B253" s="8" t="s">
        <v>57</v>
      </c>
      <c r="C253" s="8" t="s">
        <v>1</v>
      </c>
      <c r="D253" s="8" t="s">
        <v>32</v>
      </c>
      <c r="E253" s="8" t="s">
        <v>64</v>
      </c>
      <c r="F253" s="8">
        <v>0</v>
      </c>
      <c r="G253" s="8" t="s">
        <v>20</v>
      </c>
      <c r="H253" s="8" t="s">
        <v>21</v>
      </c>
      <c r="I253" s="8" t="s">
        <v>22</v>
      </c>
      <c r="J253" s="8" t="s">
        <v>45</v>
      </c>
      <c r="K253" s="9">
        <v>0</v>
      </c>
      <c r="L253" s="10" t="str">
        <f>TEXT(SafetyData[[#This Row],[Date]],"ddd")</f>
        <v>Sun</v>
      </c>
      <c r="M253" s="10">
        <f>MONTH(SafetyData[[#This Row],[Date]])</f>
        <v>2</v>
      </c>
      <c r="N253" s="10">
        <f>YEAR(SafetyData[[#This Row],[Date]])</f>
        <v>2021</v>
      </c>
    </row>
    <row r="254" spans="1:14" ht="15.5" x14ac:dyDescent="0.35">
      <c r="A254" s="7">
        <v>44256</v>
      </c>
      <c r="B254" s="8" t="s">
        <v>52</v>
      </c>
      <c r="C254" s="8" t="s">
        <v>1</v>
      </c>
      <c r="D254" s="8" t="s">
        <v>37</v>
      </c>
      <c r="E254" s="8" t="s">
        <v>39</v>
      </c>
      <c r="F254" s="8">
        <v>0</v>
      </c>
      <c r="G254" s="8" t="s">
        <v>61</v>
      </c>
      <c r="H254" s="8" t="s">
        <v>21</v>
      </c>
      <c r="I254" s="8" t="s">
        <v>29</v>
      </c>
      <c r="J254" s="8" t="s">
        <v>45</v>
      </c>
      <c r="K254" s="9">
        <v>0</v>
      </c>
      <c r="L254" s="10" t="str">
        <f>TEXT(SafetyData[[#This Row],[Date]],"ddd")</f>
        <v>Mon</v>
      </c>
      <c r="M254" s="10">
        <f>MONTH(SafetyData[[#This Row],[Date]])</f>
        <v>3</v>
      </c>
      <c r="N254" s="10">
        <f>YEAR(SafetyData[[#This Row],[Date]])</f>
        <v>2021</v>
      </c>
    </row>
    <row r="255" spans="1:14" ht="15.5" x14ac:dyDescent="0.35">
      <c r="A255" s="7">
        <v>44257</v>
      </c>
      <c r="B255" s="8" t="s">
        <v>65</v>
      </c>
      <c r="C255" s="8" t="s">
        <v>1</v>
      </c>
      <c r="D255" s="8" t="s">
        <v>32</v>
      </c>
      <c r="E255" s="8" t="s">
        <v>63</v>
      </c>
      <c r="F255" s="8">
        <v>0</v>
      </c>
      <c r="G255" s="8" t="s">
        <v>56</v>
      </c>
      <c r="H255" s="8" t="s">
        <v>21</v>
      </c>
      <c r="I255" s="8" t="s">
        <v>22</v>
      </c>
      <c r="J255" s="8" t="s">
        <v>55</v>
      </c>
      <c r="K255" s="9">
        <v>0</v>
      </c>
      <c r="L255" s="10" t="str">
        <f>TEXT(SafetyData[[#This Row],[Date]],"ddd")</f>
        <v>Tue</v>
      </c>
      <c r="M255" s="10">
        <f>MONTH(SafetyData[[#This Row],[Date]])</f>
        <v>3</v>
      </c>
      <c r="N255" s="10">
        <f>YEAR(SafetyData[[#This Row],[Date]])</f>
        <v>2021</v>
      </c>
    </row>
    <row r="256" spans="1:14" ht="15.5" x14ac:dyDescent="0.35">
      <c r="A256" s="7">
        <v>44259</v>
      </c>
      <c r="B256" s="8" t="s">
        <v>17</v>
      </c>
      <c r="C256" s="8" t="s">
        <v>1</v>
      </c>
      <c r="D256" s="8" t="s">
        <v>18</v>
      </c>
      <c r="E256" s="8" t="s">
        <v>64</v>
      </c>
      <c r="F256" s="8">
        <v>0</v>
      </c>
      <c r="G256" s="8" t="s">
        <v>50</v>
      </c>
      <c r="H256" s="8" t="s">
        <v>42</v>
      </c>
      <c r="I256" s="8" t="s">
        <v>22</v>
      </c>
      <c r="J256" s="8" t="s">
        <v>51</v>
      </c>
      <c r="K256" s="9">
        <v>382</v>
      </c>
      <c r="L256" s="10" t="str">
        <f>TEXT(SafetyData[[#This Row],[Date]],"ddd")</f>
        <v>Thu</v>
      </c>
      <c r="M256" s="10">
        <f>MONTH(SafetyData[[#This Row],[Date]])</f>
        <v>3</v>
      </c>
      <c r="N256" s="10">
        <f>YEAR(SafetyData[[#This Row],[Date]])</f>
        <v>2021</v>
      </c>
    </row>
    <row r="257" spans="1:14" ht="15.5" x14ac:dyDescent="0.35">
      <c r="A257" s="7">
        <v>44260</v>
      </c>
      <c r="B257" s="8" t="s">
        <v>57</v>
      </c>
      <c r="C257" s="8" t="s">
        <v>1</v>
      </c>
      <c r="D257" s="8" t="s">
        <v>18</v>
      </c>
      <c r="E257" s="8" t="s">
        <v>33</v>
      </c>
      <c r="F257" s="8">
        <v>1.5</v>
      </c>
      <c r="G257" s="8" t="s">
        <v>50</v>
      </c>
      <c r="H257" s="8" t="s">
        <v>28</v>
      </c>
      <c r="I257" s="8" t="s">
        <v>22</v>
      </c>
      <c r="J257" s="8" t="s">
        <v>43</v>
      </c>
      <c r="K257" s="9">
        <v>1177</v>
      </c>
      <c r="L257" s="10" t="str">
        <f>TEXT(SafetyData[[#This Row],[Date]],"ddd")</f>
        <v>Fri</v>
      </c>
      <c r="M257" s="10">
        <f>MONTH(SafetyData[[#This Row],[Date]])</f>
        <v>3</v>
      </c>
      <c r="N257" s="10">
        <f>YEAR(SafetyData[[#This Row],[Date]])</f>
        <v>2021</v>
      </c>
    </row>
    <row r="258" spans="1:14" ht="15.5" x14ac:dyDescent="0.35">
      <c r="A258" s="7">
        <v>44260</v>
      </c>
      <c r="B258" s="8" t="s">
        <v>52</v>
      </c>
      <c r="C258" s="8" t="s">
        <v>1</v>
      </c>
      <c r="D258" s="8" t="s">
        <v>18</v>
      </c>
      <c r="E258" s="8" t="s">
        <v>63</v>
      </c>
      <c r="F258" s="8">
        <v>0</v>
      </c>
      <c r="G258" s="8" t="s">
        <v>20</v>
      </c>
      <c r="H258" s="8" t="s">
        <v>42</v>
      </c>
      <c r="I258" s="8" t="s">
        <v>48</v>
      </c>
      <c r="J258" s="8" t="s">
        <v>55</v>
      </c>
      <c r="K258" s="9">
        <v>308</v>
      </c>
      <c r="L258" s="10" t="str">
        <f>TEXT(SafetyData[[#This Row],[Date]],"ddd")</f>
        <v>Fri</v>
      </c>
      <c r="M258" s="10">
        <f>MONTH(SafetyData[[#This Row],[Date]])</f>
        <v>3</v>
      </c>
      <c r="N258" s="10">
        <f>YEAR(SafetyData[[#This Row],[Date]])</f>
        <v>2021</v>
      </c>
    </row>
    <row r="259" spans="1:14" ht="15.5" x14ac:dyDescent="0.35">
      <c r="A259" s="7">
        <v>44266</v>
      </c>
      <c r="B259" s="8" t="s">
        <v>36</v>
      </c>
      <c r="C259" s="8" t="s">
        <v>2</v>
      </c>
      <c r="D259" s="8" t="s">
        <v>25</v>
      </c>
      <c r="E259" s="8" t="s">
        <v>63</v>
      </c>
      <c r="F259" s="8">
        <v>0</v>
      </c>
      <c r="G259" s="8" t="s">
        <v>47</v>
      </c>
      <c r="H259" s="8" t="s">
        <v>42</v>
      </c>
      <c r="I259" s="8" t="s">
        <v>48</v>
      </c>
      <c r="J259" s="8" t="s">
        <v>23</v>
      </c>
      <c r="K259" s="9">
        <v>84</v>
      </c>
      <c r="L259" s="10" t="str">
        <f>TEXT(SafetyData[[#This Row],[Date]],"ddd")</f>
        <v>Thu</v>
      </c>
      <c r="M259" s="10">
        <f>MONTH(SafetyData[[#This Row],[Date]])</f>
        <v>3</v>
      </c>
      <c r="N259" s="10">
        <f>YEAR(SafetyData[[#This Row],[Date]])</f>
        <v>2021</v>
      </c>
    </row>
    <row r="260" spans="1:14" ht="15.5" x14ac:dyDescent="0.35">
      <c r="A260" s="7">
        <v>44267</v>
      </c>
      <c r="B260" s="8" t="s">
        <v>57</v>
      </c>
      <c r="C260" s="8" t="s">
        <v>1</v>
      </c>
      <c r="D260" s="8" t="s">
        <v>32</v>
      </c>
      <c r="E260" s="8" t="s">
        <v>64</v>
      </c>
      <c r="F260" s="8">
        <v>0</v>
      </c>
      <c r="G260" s="8" t="s">
        <v>56</v>
      </c>
      <c r="H260" s="8" t="s">
        <v>54</v>
      </c>
      <c r="I260" s="8" t="s">
        <v>48</v>
      </c>
      <c r="J260" s="8" t="s">
        <v>51</v>
      </c>
      <c r="K260" s="9">
        <v>501</v>
      </c>
      <c r="L260" s="10" t="str">
        <f>TEXT(SafetyData[[#This Row],[Date]],"ddd")</f>
        <v>Fri</v>
      </c>
      <c r="M260" s="10">
        <f>MONTH(SafetyData[[#This Row],[Date]])</f>
        <v>3</v>
      </c>
      <c r="N260" s="10">
        <f>YEAR(SafetyData[[#This Row],[Date]])</f>
        <v>2021</v>
      </c>
    </row>
    <row r="261" spans="1:14" ht="15.5" x14ac:dyDescent="0.35">
      <c r="A261" s="7">
        <v>44269</v>
      </c>
      <c r="B261" s="8" t="s">
        <v>24</v>
      </c>
      <c r="C261" s="8" t="s">
        <v>1</v>
      </c>
      <c r="D261" s="8" t="s">
        <v>18</v>
      </c>
      <c r="E261" s="8" t="s">
        <v>64</v>
      </c>
      <c r="F261" s="8">
        <v>0</v>
      </c>
      <c r="G261" s="8" t="s">
        <v>61</v>
      </c>
      <c r="H261" s="8" t="s">
        <v>54</v>
      </c>
      <c r="I261" s="8" t="s">
        <v>29</v>
      </c>
      <c r="J261" s="8" t="s">
        <v>45</v>
      </c>
      <c r="K261" s="9">
        <v>4587</v>
      </c>
      <c r="L261" s="10" t="str">
        <f>TEXT(SafetyData[[#This Row],[Date]],"ddd")</f>
        <v>Sun</v>
      </c>
      <c r="M261" s="10">
        <f>MONTH(SafetyData[[#This Row],[Date]])</f>
        <v>3</v>
      </c>
      <c r="N261" s="10">
        <f>YEAR(SafetyData[[#This Row],[Date]])</f>
        <v>2021</v>
      </c>
    </row>
    <row r="262" spans="1:14" ht="15.5" x14ac:dyDescent="0.35">
      <c r="A262" s="7">
        <v>44269</v>
      </c>
      <c r="B262" s="8" t="s">
        <v>44</v>
      </c>
      <c r="C262" s="8" t="s">
        <v>1</v>
      </c>
      <c r="D262" s="8" t="s">
        <v>18</v>
      </c>
      <c r="E262" s="8" t="s">
        <v>49</v>
      </c>
      <c r="F262" s="8">
        <v>0</v>
      </c>
      <c r="G262" s="8" t="s">
        <v>34</v>
      </c>
      <c r="H262" s="8" t="s">
        <v>21</v>
      </c>
      <c r="I262" s="8" t="s">
        <v>22</v>
      </c>
      <c r="J262" s="8" t="s">
        <v>23</v>
      </c>
      <c r="K262" s="9">
        <v>0</v>
      </c>
      <c r="L262" s="10" t="str">
        <f>TEXT(SafetyData[[#This Row],[Date]],"ddd")</f>
        <v>Sun</v>
      </c>
      <c r="M262" s="10">
        <f>MONTH(SafetyData[[#This Row],[Date]])</f>
        <v>3</v>
      </c>
      <c r="N262" s="10">
        <f>YEAR(SafetyData[[#This Row],[Date]])</f>
        <v>2021</v>
      </c>
    </row>
    <row r="263" spans="1:14" ht="15.5" x14ac:dyDescent="0.35">
      <c r="A263" s="7">
        <v>44270</v>
      </c>
      <c r="B263" s="8" t="s">
        <v>52</v>
      </c>
      <c r="C263" s="8" t="s">
        <v>1</v>
      </c>
      <c r="D263" s="8" t="s">
        <v>32</v>
      </c>
      <c r="E263" s="8" t="s">
        <v>26</v>
      </c>
      <c r="F263" s="8">
        <v>0</v>
      </c>
      <c r="G263" s="8" t="s">
        <v>61</v>
      </c>
      <c r="H263" s="8" t="s">
        <v>54</v>
      </c>
      <c r="I263" s="8" t="s">
        <v>48</v>
      </c>
      <c r="J263" s="8" t="s">
        <v>43</v>
      </c>
      <c r="K263" s="9">
        <v>3871</v>
      </c>
      <c r="L263" s="10" t="str">
        <f>TEXT(SafetyData[[#This Row],[Date]],"ddd")</f>
        <v>Mon</v>
      </c>
      <c r="M263" s="10">
        <f>MONTH(SafetyData[[#This Row],[Date]])</f>
        <v>3</v>
      </c>
      <c r="N263" s="10">
        <f>YEAR(SafetyData[[#This Row],[Date]])</f>
        <v>2021</v>
      </c>
    </row>
    <row r="264" spans="1:14" ht="15.5" x14ac:dyDescent="0.35">
      <c r="A264" s="7">
        <v>44272</v>
      </c>
      <c r="B264" s="8" t="s">
        <v>65</v>
      </c>
      <c r="C264" s="8" t="s">
        <v>1</v>
      </c>
      <c r="D264" s="8" t="s">
        <v>25</v>
      </c>
      <c r="E264" s="8" t="s">
        <v>19</v>
      </c>
      <c r="F264" s="8">
        <v>1.5</v>
      </c>
      <c r="G264" s="8" t="s">
        <v>40</v>
      </c>
      <c r="H264" s="8" t="s">
        <v>28</v>
      </c>
      <c r="I264" s="8" t="s">
        <v>22</v>
      </c>
      <c r="J264" s="8" t="s">
        <v>51</v>
      </c>
      <c r="K264" s="9">
        <v>4781</v>
      </c>
      <c r="L264" s="10" t="str">
        <f>TEXT(SafetyData[[#This Row],[Date]],"ddd")</f>
        <v>Wed</v>
      </c>
      <c r="M264" s="10">
        <f>MONTH(SafetyData[[#This Row],[Date]])</f>
        <v>3</v>
      </c>
      <c r="N264" s="10">
        <f>YEAR(SafetyData[[#This Row],[Date]])</f>
        <v>2021</v>
      </c>
    </row>
    <row r="265" spans="1:14" ht="15.5" x14ac:dyDescent="0.35">
      <c r="A265" s="7">
        <v>44272</v>
      </c>
      <c r="B265" s="8" t="s">
        <v>46</v>
      </c>
      <c r="C265" s="8" t="s">
        <v>2</v>
      </c>
      <c r="D265" s="8" t="s">
        <v>18</v>
      </c>
      <c r="E265" s="8" t="s">
        <v>19</v>
      </c>
      <c r="F265" s="8">
        <v>5</v>
      </c>
      <c r="G265" s="8" t="s">
        <v>20</v>
      </c>
      <c r="H265" s="8" t="s">
        <v>28</v>
      </c>
      <c r="I265" s="8" t="s">
        <v>29</v>
      </c>
      <c r="J265" s="8" t="s">
        <v>51</v>
      </c>
      <c r="K265" s="9">
        <v>4373</v>
      </c>
      <c r="L265" s="10" t="str">
        <f>TEXT(SafetyData[[#This Row],[Date]],"ddd")</f>
        <v>Wed</v>
      </c>
      <c r="M265" s="10">
        <f>MONTH(SafetyData[[#This Row],[Date]])</f>
        <v>3</v>
      </c>
      <c r="N265" s="10">
        <f>YEAR(SafetyData[[#This Row],[Date]])</f>
        <v>2021</v>
      </c>
    </row>
    <row r="266" spans="1:14" ht="15.5" x14ac:dyDescent="0.35">
      <c r="A266" s="7">
        <v>44273</v>
      </c>
      <c r="B266" s="8" t="s">
        <v>62</v>
      </c>
      <c r="C266" s="8" t="s">
        <v>1</v>
      </c>
      <c r="D266" s="8" t="s">
        <v>18</v>
      </c>
      <c r="E266" s="8" t="s">
        <v>64</v>
      </c>
      <c r="F266" s="8">
        <v>0.5</v>
      </c>
      <c r="G266" s="8" t="s">
        <v>58</v>
      </c>
      <c r="H266" s="8" t="s">
        <v>28</v>
      </c>
      <c r="I266" s="8" t="s">
        <v>22</v>
      </c>
      <c r="J266" s="8" t="s">
        <v>53</v>
      </c>
      <c r="K266" s="9">
        <v>2854</v>
      </c>
      <c r="L266" s="10" t="str">
        <f>TEXT(SafetyData[[#This Row],[Date]],"ddd")</f>
        <v>Thu</v>
      </c>
      <c r="M266" s="10">
        <f>MONTH(SafetyData[[#This Row],[Date]])</f>
        <v>3</v>
      </c>
      <c r="N266" s="10">
        <f>YEAR(SafetyData[[#This Row],[Date]])</f>
        <v>2021</v>
      </c>
    </row>
    <row r="267" spans="1:14" ht="15.5" x14ac:dyDescent="0.35">
      <c r="A267" s="7">
        <v>44274</v>
      </c>
      <c r="B267" s="8" t="s">
        <v>46</v>
      </c>
      <c r="C267" s="8" t="s">
        <v>2</v>
      </c>
      <c r="D267" s="8" t="s">
        <v>18</v>
      </c>
      <c r="E267" s="8" t="s">
        <v>63</v>
      </c>
      <c r="F267" s="8">
        <v>0</v>
      </c>
      <c r="G267" s="8" t="s">
        <v>27</v>
      </c>
      <c r="H267" s="8" t="s">
        <v>42</v>
      </c>
      <c r="I267" s="8" t="s">
        <v>22</v>
      </c>
      <c r="J267" s="8" t="s">
        <v>60</v>
      </c>
      <c r="K267" s="9">
        <v>217</v>
      </c>
      <c r="L267" s="10" t="str">
        <f>TEXT(SafetyData[[#This Row],[Date]],"ddd")</f>
        <v>Fri</v>
      </c>
      <c r="M267" s="10">
        <f>MONTH(SafetyData[[#This Row],[Date]])</f>
        <v>3</v>
      </c>
      <c r="N267" s="10">
        <f>YEAR(SafetyData[[#This Row],[Date]])</f>
        <v>2021</v>
      </c>
    </row>
    <row r="268" spans="1:14" ht="15.5" x14ac:dyDescent="0.35">
      <c r="A268" s="7">
        <v>44277</v>
      </c>
      <c r="B268" s="8" t="s">
        <v>36</v>
      </c>
      <c r="C268" s="8" t="s">
        <v>1</v>
      </c>
      <c r="D268" s="8" t="s">
        <v>37</v>
      </c>
      <c r="E268" s="8" t="s">
        <v>19</v>
      </c>
      <c r="F268" s="8">
        <v>0</v>
      </c>
      <c r="G268" s="8" t="s">
        <v>56</v>
      </c>
      <c r="H268" s="8" t="s">
        <v>54</v>
      </c>
      <c r="I268" s="8" t="s">
        <v>48</v>
      </c>
      <c r="J268" s="8" t="s">
        <v>60</v>
      </c>
      <c r="K268" s="9">
        <v>804</v>
      </c>
      <c r="L268" s="10" t="str">
        <f>TEXT(SafetyData[[#This Row],[Date]],"ddd")</f>
        <v>Mon</v>
      </c>
      <c r="M268" s="10">
        <f>MONTH(SafetyData[[#This Row],[Date]])</f>
        <v>3</v>
      </c>
      <c r="N268" s="10">
        <f>YEAR(SafetyData[[#This Row],[Date]])</f>
        <v>2021</v>
      </c>
    </row>
    <row r="269" spans="1:14" ht="15.5" x14ac:dyDescent="0.35">
      <c r="A269" s="7">
        <v>44278</v>
      </c>
      <c r="B269" s="8" t="s">
        <v>46</v>
      </c>
      <c r="C269" s="8" t="s">
        <v>1</v>
      </c>
      <c r="D269" s="8" t="s">
        <v>37</v>
      </c>
      <c r="E269" s="8" t="s">
        <v>39</v>
      </c>
      <c r="F269" s="8">
        <v>0</v>
      </c>
      <c r="G269" s="8" t="s">
        <v>61</v>
      </c>
      <c r="H269" s="8" t="s">
        <v>54</v>
      </c>
      <c r="I269" s="8" t="s">
        <v>22</v>
      </c>
      <c r="J269" s="8" t="s">
        <v>55</v>
      </c>
      <c r="K269" s="9">
        <v>668</v>
      </c>
      <c r="L269" s="10" t="str">
        <f>TEXT(SafetyData[[#This Row],[Date]],"ddd")</f>
        <v>Tue</v>
      </c>
      <c r="M269" s="10">
        <f>MONTH(SafetyData[[#This Row],[Date]])</f>
        <v>3</v>
      </c>
      <c r="N269" s="10">
        <f>YEAR(SafetyData[[#This Row],[Date]])</f>
        <v>2021</v>
      </c>
    </row>
    <row r="270" spans="1:14" ht="15.5" x14ac:dyDescent="0.35">
      <c r="A270" s="7">
        <v>44286</v>
      </c>
      <c r="B270" s="8" t="s">
        <v>44</v>
      </c>
      <c r="C270" s="8" t="s">
        <v>1</v>
      </c>
      <c r="D270" s="8" t="s">
        <v>25</v>
      </c>
      <c r="E270" s="8" t="s">
        <v>38</v>
      </c>
      <c r="F270" s="8">
        <v>0</v>
      </c>
      <c r="G270" s="8" t="s">
        <v>56</v>
      </c>
      <c r="H270" s="8" t="s">
        <v>21</v>
      </c>
      <c r="I270" s="8" t="s">
        <v>29</v>
      </c>
      <c r="J270" s="8" t="s">
        <v>35</v>
      </c>
      <c r="K270" s="9">
        <v>0</v>
      </c>
      <c r="L270" s="10" t="str">
        <f>TEXT(SafetyData[[#This Row],[Date]],"ddd")</f>
        <v>Wed</v>
      </c>
      <c r="M270" s="10">
        <f>MONTH(SafetyData[[#This Row],[Date]])</f>
        <v>3</v>
      </c>
      <c r="N270" s="10">
        <f>YEAR(SafetyData[[#This Row],[Date]])</f>
        <v>2021</v>
      </c>
    </row>
    <row r="271" spans="1:14" ht="15.5" x14ac:dyDescent="0.35">
      <c r="A271" s="7">
        <v>44286</v>
      </c>
      <c r="B271" s="8" t="s">
        <v>31</v>
      </c>
      <c r="C271" s="8" t="s">
        <v>2</v>
      </c>
      <c r="D271" s="8" t="s">
        <v>32</v>
      </c>
      <c r="E271" s="8" t="s">
        <v>26</v>
      </c>
      <c r="F271" s="8">
        <v>5</v>
      </c>
      <c r="G271" s="8" t="s">
        <v>40</v>
      </c>
      <c r="H271" s="8" t="s">
        <v>28</v>
      </c>
      <c r="I271" s="8" t="s">
        <v>48</v>
      </c>
      <c r="J271" s="8" t="s">
        <v>60</v>
      </c>
      <c r="K271" s="9">
        <v>1993</v>
      </c>
      <c r="L271" s="10" t="str">
        <f>TEXT(SafetyData[[#This Row],[Date]],"ddd")</f>
        <v>Wed</v>
      </c>
      <c r="M271" s="10">
        <f>MONTH(SafetyData[[#This Row],[Date]])</f>
        <v>3</v>
      </c>
      <c r="N271" s="10">
        <f>YEAR(SafetyData[[#This Row],[Date]])</f>
        <v>2021</v>
      </c>
    </row>
    <row r="272" spans="1:14" ht="15.5" x14ac:dyDescent="0.35">
      <c r="A272" s="7">
        <v>44287</v>
      </c>
      <c r="B272" s="8" t="s">
        <v>57</v>
      </c>
      <c r="C272" s="8" t="s">
        <v>1</v>
      </c>
      <c r="D272" s="8" t="s">
        <v>18</v>
      </c>
      <c r="E272" s="8" t="s">
        <v>26</v>
      </c>
      <c r="F272" s="8">
        <v>0</v>
      </c>
      <c r="G272" s="8" t="s">
        <v>27</v>
      </c>
      <c r="H272" s="8" t="s">
        <v>54</v>
      </c>
      <c r="I272" s="8" t="s">
        <v>48</v>
      </c>
      <c r="J272" s="8" t="s">
        <v>30</v>
      </c>
      <c r="K272" s="9">
        <v>4836</v>
      </c>
      <c r="L272" s="10" t="str">
        <f>TEXT(SafetyData[[#This Row],[Date]],"ddd")</f>
        <v>Thu</v>
      </c>
      <c r="M272" s="10">
        <f>MONTH(SafetyData[[#This Row],[Date]])</f>
        <v>4</v>
      </c>
      <c r="N272" s="10">
        <f>YEAR(SafetyData[[#This Row],[Date]])</f>
        <v>2021</v>
      </c>
    </row>
    <row r="273" spans="1:14" ht="15.5" x14ac:dyDescent="0.35">
      <c r="A273" s="7">
        <v>44287</v>
      </c>
      <c r="B273" s="8" t="s">
        <v>31</v>
      </c>
      <c r="C273" s="8" t="s">
        <v>1</v>
      </c>
      <c r="D273" s="8" t="s">
        <v>18</v>
      </c>
      <c r="E273" s="8" t="s">
        <v>41</v>
      </c>
      <c r="F273" s="8">
        <v>0</v>
      </c>
      <c r="G273" s="8" t="s">
        <v>61</v>
      </c>
      <c r="H273" s="8" t="s">
        <v>21</v>
      </c>
      <c r="I273" s="8" t="s">
        <v>29</v>
      </c>
      <c r="J273" s="8" t="s">
        <v>53</v>
      </c>
      <c r="K273" s="9">
        <v>0</v>
      </c>
      <c r="L273" s="10" t="str">
        <f>TEXT(SafetyData[[#This Row],[Date]],"ddd")</f>
        <v>Thu</v>
      </c>
      <c r="M273" s="10">
        <f>MONTH(SafetyData[[#This Row],[Date]])</f>
        <v>4</v>
      </c>
      <c r="N273" s="10">
        <f>YEAR(SafetyData[[#This Row],[Date]])</f>
        <v>2021</v>
      </c>
    </row>
    <row r="274" spans="1:14" ht="15.5" x14ac:dyDescent="0.35">
      <c r="A274" s="7">
        <v>44288</v>
      </c>
      <c r="B274" s="8" t="s">
        <v>57</v>
      </c>
      <c r="C274" s="8" t="s">
        <v>2</v>
      </c>
      <c r="D274" s="8" t="s">
        <v>18</v>
      </c>
      <c r="E274" s="8" t="s">
        <v>64</v>
      </c>
      <c r="F274" s="8">
        <v>0</v>
      </c>
      <c r="G274" s="8" t="s">
        <v>40</v>
      </c>
      <c r="H274" s="8" t="s">
        <v>42</v>
      </c>
      <c r="I274" s="8" t="s">
        <v>48</v>
      </c>
      <c r="J274" s="8" t="s">
        <v>35</v>
      </c>
      <c r="K274" s="9">
        <v>342</v>
      </c>
      <c r="L274" s="10" t="str">
        <f>TEXT(SafetyData[[#This Row],[Date]],"ddd")</f>
        <v>Fri</v>
      </c>
      <c r="M274" s="10">
        <f>MONTH(SafetyData[[#This Row],[Date]])</f>
        <v>4</v>
      </c>
      <c r="N274" s="10">
        <f>YEAR(SafetyData[[#This Row],[Date]])</f>
        <v>2021</v>
      </c>
    </row>
    <row r="275" spans="1:14" ht="15.5" x14ac:dyDescent="0.35">
      <c r="A275" s="7">
        <v>44292</v>
      </c>
      <c r="B275" s="8" t="s">
        <v>24</v>
      </c>
      <c r="C275" s="8" t="s">
        <v>1</v>
      </c>
      <c r="D275" s="8" t="s">
        <v>37</v>
      </c>
      <c r="E275" s="8" t="s">
        <v>63</v>
      </c>
      <c r="F275" s="8">
        <v>5</v>
      </c>
      <c r="G275" s="8" t="s">
        <v>61</v>
      </c>
      <c r="H275" s="8" t="s">
        <v>28</v>
      </c>
      <c r="I275" s="8" t="s">
        <v>29</v>
      </c>
      <c r="J275" s="8" t="s">
        <v>30</v>
      </c>
      <c r="K275" s="9">
        <v>2468</v>
      </c>
      <c r="L275" s="10" t="str">
        <f>TEXT(SafetyData[[#This Row],[Date]],"ddd")</f>
        <v>Tue</v>
      </c>
      <c r="M275" s="10">
        <f>MONTH(SafetyData[[#This Row],[Date]])</f>
        <v>4</v>
      </c>
      <c r="N275" s="10">
        <f>YEAR(SafetyData[[#This Row],[Date]])</f>
        <v>2021</v>
      </c>
    </row>
    <row r="276" spans="1:14" ht="15.5" x14ac:dyDescent="0.35">
      <c r="A276" s="7">
        <v>44294</v>
      </c>
      <c r="B276" s="8" t="s">
        <v>52</v>
      </c>
      <c r="C276" s="8" t="s">
        <v>1</v>
      </c>
      <c r="D276" s="8" t="s">
        <v>18</v>
      </c>
      <c r="E276" s="8" t="s">
        <v>33</v>
      </c>
      <c r="F276" s="8">
        <v>0</v>
      </c>
      <c r="G276" s="8" t="s">
        <v>20</v>
      </c>
      <c r="H276" s="8" t="s">
        <v>54</v>
      </c>
      <c r="I276" s="8" t="s">
        <v>48</v>
      </c>
      <c r="J276" s="8" t="s">
        <v>30</v>
      </c>
      <c r="K276" s="9">
        <v>2990</v>
      </c>
      <c r="L276" s="10" t="str">
        <f>TEXT(SafetyData[[#This Row],[Date]],"ddd")</f>
        <v>Thu</v>
      </c>
      <c r="M276" s="10">
        <f>MONTH(SafetyData[[#This Row],[Date]])</f>
        <v>4</v>
      </c>
      <c r="N276" s="10">
        <f>YEAR(SafetyData[[#This Row],[Date]])</f>
        <v>2021</v>
      </c>
    </row>
    <row r="277" spans="1:14" ht="15.5" x14ac:dyDescent="0.35">
      <c r="A277" s="7">
        <v>44295</v>
      </c>
      <c r="B277" s="8" t="s">
        <v>24</v>
      </c>
      <c r="C277" s="8" t="s">
        <v>1</v>
      </c>
      <c r="D277" s="8" t="s">
        <v>37</v>
      </c>
      <c r="E277" s="8" t="s">
        <v>39</v>
      </c>
      <c r="F277" s="8">
        <v>0</v>
      </c>
      <c r="G277" s="8" t="s">
        <v>56</v>
      </c>
      <c r="H277" s="8" t="s">
        <v>54</v>
      </c>
      <c r="I277" s="8" t="s">
        <v>29</v>
      </c>
      <c r="J277" s="8" t="s">
        <v>43</v>
      </c>
      <c r="K277" s="9">
        <v>4570</v>
      </c>
      <c r="L277" s="10" t="str">
        <f>TEXT(SafetyData[[#This Row],[Date]],"ddd")</f>
        <v>Fri</v>
      </c>
      <c r="M277" s="10">
        <f>MONTH(SafetyData[[#This Row],[Date]])</f>
        <v>4</v>
      </c>
      <c r="N277" s="10">
        <f>YEAR(SafetyData[[#This Row],[Date]])</f>
        <v>2021</v>
      </c>
    </row>
    <row r="278" spans="1:14" ht="15.5" x14ac:dyDescent="0.35">
      <c r="A278" s="7">
        <v>44297</v>
      </c>
      <c r="B278" s="8" t="s">
        <v>52</v>
      </c>
      <c r="C278" s="8" t="s">
        <v>1</v>
      </c>
      <c r="D278" s="8" t="s">
        <v>25</v>
      </c>
      <c r="E278" s="8" t="s">
        <v>63</v>
      </c>
      <c r="F278" s="8">
        <v>0</v>
      </c>
      <c r="G278" s="8" t="s">
        <v>61</v>
      </c>
      <c r="H278" s="8" t="s">
        <v>54</v>
      </c>
      <c r="I278" s="8" t="s">
        <v>48</v>
      </c>
      <c r="J278" s="8" t="s">
        <v>55</v>
      </c>
      <c r="K278" s="9">
        <v>2022</v>
      </c>
      <c r="L278" s="10" t="str">
        <f>TEXT(SafetyData[[#This Row],[Date]],"ddd")</f>
        <v>Sun</v>
      </c>
      <c r="M278" s="10">
        <f>MONTH(SafetyData[[#This Row],[Date]])</f>
        <v>4</v>
      </c>
      <c r="N278" s="10">
        <f>YEAR(SafetyData[[#This Row],[Date]])</f>
        <v>2021</v>
      </c>
    </row>
    <row r="279" spans="1:14" ht="15.5" x14ac:dyDescent="0.35">
      <c r="A279" s="7">
        <v>44299</v>
      </c>
      <c r="B279" s="8" t="s">
        <v>62</v>
      </c>
      <c r="C279" s="8" t="s">
        <v>1</v>
      </c>
      <c r="D279" s="8" t="s">
        <v>37</v>
      </c>
      <c r="E279" s="8" t="s">
        <v>26</v>
      </c>
      <c r="F279" s="8">
        <v>4</v>
      </c>
      <c r="G279" s="8" t="s">
        <v>34</v>
      </c>
      <c r="H279" s="8" t="s">
        <v>28</v>
      </c>
      <c r="I279" s="8" t="s">
        <v>22</v>
      </c>
      <c r="J279" s="8" t="s">
        <v>60</v>
      </c>
      <c r="K279" s="9">
        <v>2705</v>
      </c>
      <c r="L279" s="10" t="str">
        <f>TEXT(SafetyData[[#This Row],[Date]],"ddd")</f>
        <v>Tue</v>
      </c>
      <c r="M279" s="10">
        <f>MONTH(SafetyData[[#This Row],[Date]])</f>
        <v>4</v>
      </c>
      <c r="N279" s="10">
        <f>YEAR(SafetyData[[#This Row],[Date]])</f>
        <v>2021</v>
      </c>
    </row>
    <row r="280" spans="1:14" ht="15.5" x14ac:dyDescent="0.35">
      <c r="A280" s="7">
        <v>44300</v>
      </c>
      <c r="B280" s="8" t="s">
        <v>66</v>
      </c>
      <c r="C280" s="8" t="s">
        <v>1</v>
      </c>
      <c r="D280" s="8" t="s">
        <v>37</v>
      </c>
      <c r="E280" s="8" t="s">
        <v>26</v>
      </c>
      <c r="F280" s="8">
        <v>2.5</v>
      </c>
      <c r="G280" s="8" t="s">
        <v>61</v>
      </c>
      <c r="H280" s="8" t="s">
        <v>28</v>
      </c>
      <c r="I280" s="8" t="s">
        <v>22</v>
      </c>
      <c r="J280" s="8" t="s">
        <v>43</v>
      </c>
      <c r="K280" s="9">
        <v>819</v>
      </c>
      <c r="L280" s="10" t="str">
        <f>TEXT(SafetyData[[#This Row],[Date]],"ddd")</f>
        <v>Wed</v>
      </c>
      <c r="M280" s="10">
        <f>MONTH(SafetyData[[#This Row],[Date]])</f>
        <v>4</v>
      </c>
      <c r="N280" s="10">
        <f>YEAR(SafetyData[[#This Row],[Date]])</f>
        <v>2021</v>
      </c>
    </row>
    <row r="281" spans="1:14" ht="15.5" x14ac:dyDescent="0.35">
      <c r="A281" s="7">
        <v>44301</v>
      </c>
      <c r="B281" s="8" t="s">
        <v>31</v>
      </c>
      <c r="C281" s="8" t="s">
        <v>2</v>
      </c>
      <c r="D281" s="8" t="s">
        <v>18</v>
      </c>
      <c r="E281" s="8" t="s">
        <v>19</v>
      </c>
      <c r="F281" s="8">
        <v>0</v>
      </c>
      <c r="G281" s="8" t="s">
        <v>61</v>
      </c>
      <c r="H281" s="8" t="s">
        <v>21</v>
      </c>
      <c r="I281" s="8" t="s">
        <v>48</v>
      </c>
      <c r="J281" s="8" t="s">
        <v>35</v>
      </c>
      <c r="K281" s="9">
        <v>0</v>
      </c>
      <c r="L281" s="10" t="str">
        <f>TEXT(SafetyData[[#This Row],[Date]],"ddd")</f>
        <v>Thu</v>
      </c>
      <c r="M281" s="10">
        <f>MONTH(SafetyData[[#This Row],[Date]])</f>
        <v>4</v>
      </c>
      <c r="N281" s="10">
        <f>YEAR(SafetyData[[#This Row],[Date]])</f>
        <v>2021</v>
      </c>
    </row>
    <row r="282" spans="1:14" ht="15.5" x14ac:dyDescent="0.35">
      <c r="A282" s="7">
        <v>44302</v>
      </c>
      <c r="B282" s="8" t="s">
        <v>65</v>
      </c>
      <c r="C282" s="8" t="s">
        <v>1</v>
      </c>
      <c r="D282" s="8" t="s">
        <v>37</v>
      </c>
      <c r="E282" s="8" t="s">
        <v>33</v>
      </c>
      <c r="F282" s="8">
        <v>0</v>
      </c>
      <c r="G282" s="8" t="s">
        <v>47</v>
      </c>
      <c r="H282" s="8" t="s">
        <v>42</v>
      </c>
      <c r="I282" s="8" t="s">
        <v>48</v>
      </c>
      <c r="J282" s="8" t="s">
        <v>45</v>
      </c>
      <c r="K282" s="9">
        <v>37</v>
      </c>
      <c r="L282" s="10" t="str">
        <f>TEXT(SafetyData[[#This Row],[Date]],"ddd")</f>
        <v>Fri</v>
      </c>
      <c r="M282" s="10">
        <f>MONTH(SafetyData[[#This Row],[Date]])</f>
        <v>4</v>
      </c>
      <c r="N282" s="10">
        <f>YEAR(SafetyData[[#This Row],[Date]])</f>
        <v>2021</v>
      </c>
    </row>
    <row r="283" spans="1:14" ht="15.5" x14ac:dyDescent="0.35">
      <c r="A283" s="7">
        <v>44303</v>
      </c>
      <c r="B283" s="8" t="s">
        <v>36</v>
      </c>
      <c r="C283" s="8" t="s">
        <v>1</v>
      </c>
      <c r="D283" s="8" t="s">
        <v>25</v>
      </c>
      <c r="E283" s="8" t="s">
        <v>39</v>
      </c>
      <c r="F283" s="8">
        <v>0</v>
      </c>
      <c r="G283" s="8" t="s">
        <v>27</v>
      </c>
      <c r="H283" s="8" t="s">
        <v>54</v>
      </c>
      <c r="I283" s="8" t="s">
        <v>48</v>
      </c>
      <c r="J283" s="8" t="s">
        <v>35</v>
      </c>
      <c r="K283" s="9">
        <v>4741</v>
      </c>
      <c r="L283" s="10" t="str">
        <f>TEXT(SafetyData[[#This Row],[Date]],"ddd")</f>
        <v>Sat</v>
      </c>
      <c r="M283" s="10">
        <f>MONTH(SafetyData[[#This Row],[Date]])</f>
        <v>4</v>
      </c>
      <c r="N283" s="10">
        <f>YEAR(SafetyData[[#This Row],[Date]])</f>
        <v>2021</v>
      </c>
    </row>
    <row r="284" spans="1:14" ht="15.5" x14ac:dyDescent="0.35">
      <c r="A284" s="7">
        <v>44306</v>
      </c>
      <c r="B284" s="8" t="s">
        <v>59</v>
      </c>
      <c r="C284" s="8" t="s">
        <v>1</v>
      </c>
      <c r="D284" s="8" t="s">
        <v>18</v>
      </c>
      <c r="E284" s="8" t="s">
        <v>33</v>
      </c>
      <c r="F284" s="8">
        <v>0</v>
      </c>
      <c r="G284" s="8" t="s">
        <v>56</v>
      </c>
      <c r="H284" s="8" t="s">
        <v>54</v>
      </c>
      <c r="I284" s="8" t="s">
        <v>29</v>
      </c>
      <c r="J284" s="8" t="s">
        <v>45</v>
      </c>
      <c r="K284" s="9">
        <v>2063</v>
      </c>
      <c r="L284" s="10" t="str">
        <f>TEXT(SafetyData[[#This Row],[Date]],"ddd")</f>
        <v>Tue</v>
      </c>
      <c r="M284" s="10">
        <f>MONTH(SafetyData[[#This Row],[Date]])</f>
        <v>4</v>
      </c>
      <c r="N284" s="10">
        <f>YEAR(SafetyData[[#This Row],[Date]])</f>
        <v>2021</v>
      </c>
    </row>
    <row r="285" spans="1:14" ht="15.5" x14ac:dyDescent="0.35">
      <c r="A285" s="7">
        <v>44306</v>
      </c>
      <c r="B285" s="8" t="s">
        <v>24</v>
      </c>
      <c r="C285" s="8" t="s">
        <v>1</v>
      </c>
      <c r="D285" s="8" t="s">
        <v>37</v>
      </c>
      <c r="E285" s="8" t="s">
        <v>41</v>
      </c>
      <c r="F285" s="8">
        <v>0</v>
      </c>
      <c r="G285" s="8" t="s">
        <v>20</v>
      </c>
      <c r="H285" s="8" t="s">
        <v>42</v>
      </c>
      <c r="I285" s="8" t="s">
        <v>29</v>
      </c>
      <c r="J285" s="8" t="s">
        <v>23</v>
      </c>
      <c r="K285" s="9">
        <v>359</v>
      </c>
      <c r="L285" s="10" t="str">
        <f>TEXT(SafetyData[[#This Row],[Date]],"ddd")</f>
        <v>Tue</v>
      </c>
      <c r="M285" s="10">
        <f>MONTH(SafetyData[[#This Row],[Date]])</f>
        <v>4</v>
      </c>
      <c r="N285" s="10">
        <f>YEAR(SafetyData[[#This Row],[Date]])</f>
        <v>2021</v>
      </c>
    </row>
    <row r="286" spans="1:14" ht="15.5" x14ac:dyDescent="0.35">
      <c r="A286" s="7">
        <v>44307</v>
      </c>
      <c r="B286" s="8" t="s">
        <v>17</v>
      </c>
      <c r="C286" s="8" t="s">
        <v>1</v>
      </c>
      <c r="D286" s="8" t="s">
        <v>25</v>
      </c>
      <c r="E286" s="8" t="s">
        <v>38</v>
      </c>
      <c r="F286" s="8">
        <v>5</v>
      </c>
      <c r="G286" s="8" t="s">
        <v>58</v>
      </c>
      <c r="H286" s="8" t="s">
        <v>28</v>
      </c>
      <c r="I286" s="8" t="s">
        <v>29</v>
      </c>
      <c r="J286" s="8" t="s">
        <v>60</v>
      </c>
      <c r="K286" s="9">
        <v>1119</v>
      </c>
      <c r="L286" s="10" t="str">
        <f>TEXT(SafetyData[[#This Row],[Date]],"ddd")</f>
        <v>Wed</v>
      </c>
      <c r="M286" s="10">
        <f>MONTH(SafetyData[[#This Row],[Date]])</f>
        <v>4</v>
      </c>
      <c r="N286" s="10">
        <f>YEAR(SafetyData[[#This Row],[Date]])</f>
        <v>2021</v>
      </c>
    </row>
    <row r="287" spans="1:14" ht="15.5" x14ac:dyDescent="0.35">
      <c r="A287" s="7">
        <v>44310</v>
      </c>
      <c r="B287" s="8" t="s">
        <v>59</v>
      </c>
      <c r="C287" s="8" t="s">
        <v>1</v>
      </c>
      <c r="D287" s="8" t="s">
        <v>32</v>
      </c>
      <c r="E287" s="8" t="s">
        <v>33</v>
      </c>
      <c r="F287" s="8">
        <v>3</v>
      </c>
      <c r="G287" s="8" t="s">
        <v>50</v>
      </c>
      <c r="H287" s="8" t="s">
        <v>28</v>
      </c>
      <c r="I287" s="8" t="s">
        <v>29</v>
      </c>
      <c r="J287" s="8" t="s">
        <v>45</v>
      </c>
      <c r="K287" s="9">
        <v>2851</v>
      </c>
      <c r="L287" s="10" t="str">
        <f>TEXT(SafetyData[[#This Row],[Date]],"ddd")</f>
        <v>Sat</v>
      </c>
      <c r="M287" s="10">
        <f>MONTH(SafetyData[[#This Row],[Date]])</f>
        <v>4</v>
      </c>
      <c r="N287" s="10">
        <f>YEAR(SafetyData[[#This Row],[Date]])</f>
        <v>2021</v>
      </c>
    </row>
    <row r="288" spans="1:14" ht="15.5" x14ac:dyDescent="0.35">
      <c r="A288" s="7">
        <v>44311</v>
      </c>
      <c r="B288" s="8" t="s">
        <v>52</v>
      </c>
      <c r="C288" s="8" t="s">
        <v>1</v>
      </c>
      <c r="D288" s="8" t="s">
        <v>37</v>
      </c>
      <c r="E288" s="8" t="s">
        <v>38</v>
      </c>
      <c r="F288" s="8">
        <v>0</v>
      </c>
      <c r="G288" s="8" t="s">
        <v>58</v>
      </c>
      <c r="H288" s="8" t="s">
        <v>21</v>
      </c>
      <c r="I288" s="8" t="s">
        <v>48</v>
      </c>
      <c r="J288" s="8" t="s">
        <v>45</v>
      </c>
      <c r="K288" s="9">
        <v>0</v>
      </c>
      <c r="L288" s="10" t="str">
        <f>TEXT(SafetyData[[#This Row],[Date]],"ddd")</f>
        <v>Sun</v>
      </c>
      <c r="M288" s="10">
        <f>MONTH(SafetyData[[#This Row],[Date]])</f>
        <v>4</v>
      </c>
      <c r="N288" s="10">
        <f>YEAR(SafetyData[[#This Row],[Date]])</f>
        <v>2021</v>
      </c>
    </row>
    <row r="289" spans="1:14" ht="15.5" x14ac:dyDescent="0.35">
      <c r="A289" s="7">
        <v>44317</v>
      </c>
      <c r="B289" s="8" t="s">
        <v>57</v>
      </c>
      <c r="C289" s="8" t="s">
        <v>1</v>
      </c>
      <c r="D289" s="8" t="s">
        <v>25</v>
      </c>
      <c r="E289" s="8" t="s">
        <v>19</v>
      </c>
      <c r="F289" s="8">
        <v>0</v>
      </c>
      <c r="G289" s="8" t="s">
        <v>56</v>
      </c>
      <c r="H289" s="8" t="s">
        <v>54</v>
      </c>
      <c r="I289" s="8" t="s">
        <v>22</v>
      </c>
      <c r="J289" s="8" t="s">
        <v>23</v>
      </c>
      <c r="K289" s="9">
        <v>1872</v>
      </c>
      <c r="L289" s="10" t="str">
        <f>TEXT(SafetyData[[#This Row],[Date]],"ddd")</f>
        <v>Sat</v>
      </c>
      <c r="M289" s="10">
        <f>MONTH(SafetyData[[#This Row],[Date]])</f>
        <v>5</v>
      </c>
      <c r="N289" s="10">
        <f>YEAR(SafetyData[[#This Row],[Date]])</f>
        <v>2021</v>
      </c>
    </row>
    <row r="290" spans="1:14" ht="15.5" x14ac:dyDescent="0.35">
      <c r="A290" s="7">
        <v>44320</v>
      </c>
      <c r="B290" s="8" t="s">
        <v>36</v>
      </c>
      <c r="C290" s="8" t="s">
        <v>1</v>
      </c>
      <c r="D290" s="8" t="s">
        <v>18</v>
      </c>
      <c r="E290" s="8" t="s">
        <v>49</v>
      </c>
      <c r="F290" s="8">
        <v>3</v>
      </c>
      <c r="G290" s="8" t="s">
        <v>27</v>
      </c>
      <c r="H290" s="8" t="s">
        <v>28</v>
      </c>
      <c r="I290" s="8" t="s">
        <v>29</v>
      </c>
      <c r="J290" s="8" t="s">
        <v>45</v>
      </c>
      <c r="K290" s="9">
        <v>4303</v>
      </c>
      <c r="L290" s="10" t="str">
        <f>TEXT(SafetyData[[#This Row],[Date]],"ddd")</f>
        <v>Tue</v>
      </c>
      <c r="M290" s="10">
        <f>MONTH(SafetyData[[#This Row],[Date]])</f>
        <v>5</v>
      </c>
      <c r="N290" s="10">
        <f>YEAR(SafetyData[[#This Row],[Date]])</f>
        <v>2021</v>
      </c>
    </row>
    <row r="291" spans="1:14" ht="15.5" x14ac:dyDescent="0.35">
      <c r="A291" s="7">
        <v>44322</v>
      </c>
      <c r="B291" s="8" t="s">
        <v>17</v>
      </c>
      <c r="C291" s="8" t="s">
        <v>1</v>
      </c>
      <c r="D291" s="8" t="s">
        <v>18</v>
      </c>
      <c r="E291" s="8" t="s">
        <v>19</v>
      </c>
      <c r="F291" s="8">
        <v>0</v>
      </c>
      <c r="G291" s="8" t="s">
        <v>20</v>
      </c>
      <c r="H291" s="8" t="s">
        <v>54</v>
      </c>
      <c r="I291" s="8" t="s">
        <v>22</v>
      </c>
      <c r="J291" s="8" t="s">
        <v>60</v>
      </c>
      <c r="K291" s="9">
        <v>1884</v>
      </c>
      <c r="L291" s="10" t="str">
        <f>TEXT(SafetyData[[#This Row],[Date]],"ddd")</f>
        <v>Thu</v>
      </c>
      <c r="M291" s="10">
        <f>MONTH(SafetyData[[#This Row],[Date]])</f>
        <v>5</v>
      </c>
      <c r="N291" s="10">
        <f>YEAR(SafetyData[[#This Row],[Date]])</f>
        <v>2021</v>
      </c>
    </row>
    <row r="292" spans="1:14" ht="15.5" x14ac:dyDescent="0.35">
      <c r="A292" s="7">
        <v>44323</v>
      </c>
      <c r="B292" s="8" t="s">
        <v>52</v>
      </c>
      <c r="C292" s="8" t="s">
        <v>1</v>
      </c>
      <c r="D292" s="8" t="s">
        <v>18</v>
      </c>
      <c r="E292" s="8" t="s">
        <v>33</v>
      </c>
      <c r="F292" s="8">
        <v>0.5</v>
      </c>
      <c r="G292" s="8" t="s">
        <v>34</v>
      </c>
      <c r="H292" s="8" t="s">
        <v>28</v>
      </c>
      <c r="I292" s="8" t="s">
        <v>29</v>
      </c>
      <c r="J292" s="8" t="s">
        <v>35</v>
      </c>
      <c r="K292" s="9">
        <v>1084</v>
      </c>
      <c r="L292" s="10" t="str">
        <f>TEXT(SafetyData[[#This Row],[Date]],"ddd")</f>
        <v>Fri</v>
      </c>
      <c r="M292" s="10">
        <f>MONTH(SafetyData[[#This Row],[Date]])</f>
        <v>5</v>
      </c>
      <c r="N292" s="10">
        <f>YEAR(SafetyData[[#This Row],[Date]])</f>
        <v>2021</v>
      </c>
    </row>
    <row r="293" spans="1:14" ht="15.5" x14ac:dyDescent="0.35">
      <c r="A293" s="7">
        <v>44324</v>
      </c>
      <c r="B293" s="8" t="s">
        <v>66</v>
      </c>
      <c r="C293" s="8" t="s">
        <v>1</v>
      </c>
      <c r="D293" s="8" t="s">
        <v>25</v>
      </c>
      <c r="E293" s="8" t="s">
        <v>38</v>
      </c>
      <c r="F293" s="8">
        <v>0</v>
      </c>
      <c r="G293" s="8" t="s">
        <v>40</v>
      </c>
      <c r="H293" s="8" t="s">
        <v>21</v>
      </c>
      <c r="I293" s="8" t="s">
        <v>29</v>
      </c>
      <c r="J293" s="8" t="s">
        <v>43</v>
      </c>
      <c r="K293" s="9">
        <v>0</v>
      </c>
      <c r="L293" s="10" t="str">
        <f>TEXT(SafetyData[[#This Row],[Date]],"ddd")</f>
        <v>Sat</v>
      </c>
      <c r="M293" s="10">
        <f>MONTH(SafetyData[[#This Row],[Date]])</f>
        <v>5</v>
      </c>
      <c r="N293" s="10">
        <f>YEAR(SafetyData[[#This Row],[Date]])</f>
        <v>2021</v>
      </c>
    </row>
    <row r="294" spans="1:14" ht="15.5" x14ac:dyDescent="0.35">
      <c r="A294" s="7">
        <v>44324</v>
      </c>
      <c r="B294" s="8" t="s">
        <v>59</v>
      </c>
      <c r="C294" s="8" t="s">
        <v>1</v>
      </c>
      <c r="D294" s="8" t="s">
        <v>32</v>
      </c>
      <c r="E294" s="8" t="s">
        <v>38</v>
      </c>
      <c r="F294" s="8">
        <v>0</v>
      </c>
      <c r="G294" s="8" t="s">
        <v>34</v>
      </c>
      <c r="H294" s="8" t="s">
        <v>42</v>
      </c>
      <c r="I294" s="8" t="s">
        <v>48</v>
      </c>
      <c r="J294" s="8" t="s">
        <v>51</v>
      </c>
      <c r="K294" s="9">
        <v>152</v>
      </c>
      <c r="L294" s="10" t="str">
        <f>TEXT(SafetyData[[#This Row],[Date]],"ddd")</f>
        <v>Sat</v>
      </c>
      <c r="M294" s="10">
        <f>MONTH(SafetyData[[#This Row],[Date]])</f>
        <v>5</v>
      </c>
      <c r="N294" s="10">
        <f>YEAR(SafetyData[[#This Row],[Date]])</f>
        <v>2021</v>
      </c>
    </row>
    <row r="295" spans="1:14" ht="15.5" x14ac:dyDescent="0.35">
      <c r="A295" s="7">
        <v>44326</v>
      </c>
      <c r="B295" s="8" t="s">
        <v>52</v>
      </c>
      <c r="C295" s="8" t="s">
        <v>1</v>
      </c>
      <c r="D295" s="8" t="s">
        <v>18</v>
      </c>
      <c r="E295" s="8" t="s">
        <v>33</v>
      </c>
      <c r="F295" s="8">
        <v>0</v>
      </c>
      <c r="G295" s="8" t="s">
        <v>58</v>
      </c>
      <c r="H295" s="8" t="s">
        <v>21</v>
      </c>
      <c r="I295" s="8" t="s">
        <v>22</v>
      </c>
      <c r="J295" s="8" t="s">
        <v>60</v>
      </c>
      <c r="K295" s="9">
        <v>0</v>
      </c>
      <c r="L295" s="10" t="str">
        <f>TEXT(SafetyData[[#This Row],[Date]],"ddd")</f>
        <v>Mon</v>
      </c>
      <c r="M295" s="10">
        <f>MONTH(SafetyData[[#This Row],[Date]])</f>
        <v>5</v>
      </c>
      <c r="N295" s="10">
        <f>YEAR(SafetyData[[#This Row],[Date]])</f>
        <v>2021</v>
      </c>
    </row>
    <row r="296" spans="1:14" ht="15.5" x14ac:dyDescent="0.35">
      <c r="A296" s="7">
        <v>44328</v>
      </c>
      <c r="B296" s="8" t="s">
        <v>17</v>
      </c>
      <c r="C296" s="8" t="s">
        <v>1</v>
      </c>
      <c r="D296" s="8" t="s">
        <v>18</v>
      </c>
      <c r="E296" s="8" t="s">
        <v>26</v>
      </c>
      <c r="F296" s="8">
        <v>0</v>
      </c>
      <c r="G296" s="8" t="s">
        <v>40</v>
      </c>
      <c r="H296" s="8" t="s">
        <v>21</v>
      </c>
      <c r="I296" s="8" t="s">
        <v>22</v>
      </c>
      <c r="J296" s="8" t="s">
        <v>45</v>
      </c>
      <c r="K296" s="9">
        <v>0</v>
      </c>
      <c r="L296" s="10" t="str">
        <f>TEXT(SafetyData[[#This Row],[Date]],"ddd")</f>
        <v>Wed</v>
      </c>
      <c r="M296" s="10">
        <f>MONTH(SafetyData[[#This Row],[Date]])</f>
        <v>5</v>
      </c>
      <c r="N296" s="10">
        <f>YEAR(SafetyData[[#This Row],[Date]])</f>
        <v>2021</v>
      </c>
    </row>
    <row r="297" spans="1:14" ht="15.5" x14ac:dyDescent="0.35">
      <c r="A297" s="7">
        <v>44335</v>
      </c>
      <c r="B297" s="8" t="s">
        <v>46</v>
      </c>
      <c r="C297" s="8" t="s">
        <v>2</v>
      </c>
      <c r="D297" s="8" t="s">
        <v>32</v>
      </c>
      <c r="E297" s="8" t="s">
        <v>63</v>
      </c>
      <c r="F297" s="8">
        <v>0</v>
      </c>
      <c r="G297" s="8" t="s">
        <v>58</v>
      </c>
      <c r="H297" s="8" t="s">
        <v>54</v>
      </c>
      <c r="I297" s="8" t="s">
        <v>22</v>
      </c>
      <c r="J297" s="8" t="s">
        <v>53</v>
      </c>
      <c r="K297" s="9">
        <v>3286</v>
      </c>
      <c r="L297" s="10" t="str">
        <f>TEXT(SafetyData[[#This Row],[Date]],"ddd")</f>
        <v>Wed</v>
      </c>
      <c r="M297" s="10">
        <f>MONTH(SafetyData[[#This Row],[Date]])</f>
        <v>5</v>
      </c>
      <c r="N297" s="10">
        <f>YEAR(SafetyData[[#This Row],[Date]])</f>
        <v>2021</v>
      </c>
    </row>
    <row r="298" spans="1:14" ht="15.5" x14ac:dyDescent="0.35">
      <c r="A298" s="7">
        <v>44335</v>
      </c>
      <c r="B298" s="8" t="s">
        <v>65</v>
      </c>
      <c r="C298" s="8" t="s">
        <v>1</v>
      </c>
      <c r="D298" s="8" t="s">
        <v>18</v>
      </c>
      <c r="E298" s="8" t="s">
        <v>38</v>
      </c>
      <c r="F298" s="8">
        <v>0</v>
      </c>
      <c r="G298" s="8" t="s">
        <v>47</v>
      </c>
      <c r="H298" s="8" t="s">
        <v>21</v>
      </c>
      <c r="I298" s="8" t="s">
        <v>29</v>
      </c>
      <c r="J298" s="8" t="s">
        <v>60</v>
      </c>
      <c r="K298" s="9">
        <v>0</v>
      </c>
      <c r="L298" s="10" t="str">
        <f>TEXT(SafetyData[[#This Row],[Date]],"ddd")</f>
        <v>Wed</v>
      </c>
      <c r="M298" s="10">
        <f>MONTH(SafetyData[[#This Row],[Date]])</f>
        <v>5</v>
      </c>
      <c r="N298" s="10">
        <f>YEAR(SafetyData[[#This Row],[Date]])</f>
        <v>2021</v>
      </c>
    </row>
    <row r="299" spans="1:14" ht="15.5" x14ac:dyDescent="0.35">
      <c r="A299" s="7">
        <v>44336</v>
      </c>
      <c r="B299" s="8" t="s">
        <v>62</v>
      </c>
      <c r="C299" s="8" t="s">
        <v>1</v>
      </c>
      <c r="D299" s="8" t="s">
        <v>25</v>
      </c>
      <c r="E299" s="8" t="s">
        <v>26</v>
      </c>
      <c r="F299" s="8">
        <v>0</v>
      </c>
      <c r="G299" s="8" t="s">
        <v>20</v>
      </c>
      <c r="H299" s="8" t="s">
        <v>21</v>
      </c>
      <c r="I299" s="8" t="s">
        <v>22</v>
      </c>
      <c r="J299" s="8" t="s">
        <v>23</v>
      </c>
      <c r="K299" s="9">
        <v>0</v>
      </c>
      <c r="L299" s="10" t="str">
        <f>TEXT(SafetyData[[#This Row],[Date]],"ddd")</f>
        <v>Thu</v>
      </c>
      <c r="M299" s="10">
        <f>MONTH(SafetyData[[#This Row],[Date]])</f>
        <v>5</v>
      </c>
      <c r="N299" s="10">
        <f>YEAR(SafetyData[[#This Row],[Date]])</f>
        <v>2021</v>
      </c>
    </row>
    <row r="300" spans="1:14" ht="15.5" x14ac:dyDescent="0.35">
      <c r="A300" s="7">
        <v>44336</v>
      </c>
      <c r="B300" s="8" t="s">
        <v>66</v>
      </c>
      <c r="C300" s="8" t="s">
        <v>1</v>
      </c>
      <c r="D300" s="8" t="s">
        <v>18</v>
      </c>
      <c r="E300" s="8" t="s">
        <v>49</v>
      </c>
      <c r="F300" s="8">
        <v>0</v>
      </c>
      <c r="G300" s="8" t="s">
        <v>34</v>
      </c>
      <c r="H300" s="8" t="s">
        <v>42</v>
      </c>
      <c r="I300" s="8" t="s">
        <v>48</v>
      </c>
      <c r="J300" s="8" t="s">
        <v>35</v>
      </c>
      <c r="K300" s="9">
        <v>60</v>
      </c>
      <c r="L300" s="10" t="str">
        <f>TEXT(SafetyData[[#This Row],[Date]],"ddd")</f>
        <v>Thu</v>
      </c>
      <c r="M300" s="10">
        <f>MONTH(SafetyData[[#This Row],[Date]])</f>
        <v>5</v>
      </c>
      <c r="N300" s="10">
        <f>YEAR(SafetyData[[#This Row],[Date]])</f>
        <v>2021</v>
      </c>
    </row>
    <row r="301" spans="1:14" ht="15.5" x14ac:dyDescent="0.35">
      <c r="A301" s="7">
        <v>44340</v>
      </c>
      <c r="B301" s="8" t="s">
        <v>62</v>
      </c>
      <c r="C301" s="8" t="s">
        <v>2</v>
      </c>
      <c r="D301" s="8" t="s">
        <v>37</v>
      </c>
      <c r="E301" s="8" t="s">
        <v>19</v>
      </c>
      <c r="F301" s="8">
        <v>0</v>
      </c>
      <c r="G301" s="8" t="s">
        <v>58</v>
      </c>
      <c r="H301" s="8" t="s">
        <v>21</v>
      </c>
      <c r="I301" s="8" t="s">
        <v>22</v>
      </c>
      <c r="J301" s="8" t="s">
        <v>35</v>
      </c>
      <c r="K301" s="9">
        <v>0</v>
      </c>
      <c r="L301" s="10" t="str">
        <f>TEXT(SafetyData[[#This Row],[Date]],"ddd")</f>
        <v>Mon</v>
      </c>
      <c r="M301" s="10">
        <f>MONTH(SafetyData[[#This Row],[Date]])</f>
        <v>5</v>
      </c>
      <c r="N301" s="10">
        <f>YEAR(SafetyData[[#This Row],[Date]])</f>
        <v>2021</v>
      </c>
    </row>
    <row r="302" spans="1:14" ht="15.5" x14ac:dyDescent="0.35">
      <c r="A302" s="7">
        <v>44342</v>
      </c>
      <c r="B302" s="8" t="s">
        <v>46</v>
      </c>
      <c r="C302" s="8" t="s">
        <v>1</v>
      </c>
      <c r="D302" s="8" t="s">
        <v>32</v>
      </c>
      <c r="E302" s="8" t="s">
        <v>49</v>
      </c>
      <c r="F302" s="8">
        <v>0</v>
      </c>
      <c r="G302" s="8" t="s">
        <v>58</v>
      </c>
      <c r="H302" s="8" t="s">
        <v>21</v>
      </c>
      <c r="I302" s="8" t="s">
        <v>22</v>
      </c>
      <c r="J302" s="8" t="s">
        <v>23</v>
      </c>
      <c r="K302" s="9">
        <v>0</v>
      </c>
      <c r="L302" s="10" t="str">
        <f>TEXT(SafetyData[[#This Row],[Date]],"ddd")</f>
        <v>Wed</v>
      </c>
      <c r="M302" s="10">
        <f>MONTH(SafetyData[[#This Row],[Date]])</f>
        <v>5</v>
      </c>
      <c r="N302" s="10">
        <f>YEAR(SafetyData[[#This Row],[Date]])</f>
        <v>2021</v>
      </c>
    </row>
    <row r="303" spans="1:14" ht="15.5" x14ac:dyDescent="0.35">
      <c r="A303" s="7">
        <v>44342</v>
      </c>
      <c r="B303" s="8" t="s">
        <v>46</v>
      </c>
      <c r="C303" s="8" t="s">
        <v>1</v>
      </c>
      <c r="D303" s="8" t="s">
        <v>37</v>
      </c>
      <c r="E303" s="8" t="s">
        <v>33</v>
      </c>
      <c r="F303" s="8">
        <v>0</v>
      </c>
      <c r="G303" s="8" t="s">
        <v>40</v>
      </c>
      <c r="H303" s="8" t="s">
        <v>54</v>
      </c>
      <c r="I303" s="8" t="s">
        <v>48</v>
      </c>
      <c r="J303" s="8" t="s">
        <v>43</v>
      </c>
      <c r="K303" s="9">
        <v>4213</v>
      </c>
      <c r="L303" s="10" t="str">
        <f>TEXT(SafetyData[[#This Row],[Date]],"ddd")</f>
        <v>Wed</v>
      </c>
      <c r="M303" s="10">
        <f>MONTH(SafetyData[[#This Row],[Date]])</f>
        <v>5</v>
      </c>
      <c r="N303" s="10">
        <f>YEAR(SafetyData[[#This Row],[Date]])</f>
        <v>2021</v>
      </c>
    </row>
    <row r="304" spans="1:14" ht="15.5" x14ac:dyDescent="0.35">
      <c r="A304" s="7">
        <v>44345</v>
      </c>
      <c r="B304" s="8" t="s">
        <v>44</v>
      </c>
      <c r="C304" s="8" t="s">
        <v>1</v>
      </c>
      <c r="D304" s="8" t="s">
        <v>18</v>
      </c>
      <c r="E304" s="8" t="s">
        <v>41</v>
      </c>
      <c r="F304" s="8">
        <v>1</v>
      </c>
      <c r="G304" s="8" t="s">
        <v>20</v>
      </c>
      <c r="H304" s="8" t="s">
        <v>28</v>
      </c>
      <c r="I304" s="8" t="s">
        <v>22</v>
      </c>
      <c r="J304" s="8" t="s">
        <v>55</v>
      </c>
      <c r="K304" s="9">
        <v>3657</v>
      </c>
      <c r="L304" s="10" t="str">
        <f>TEXT(SafetyData[[#This Row],[Date]],"ddd")</f>
        <v>Sat</v>
      </c>
      <c r="M304" s="10">
        <f>MONTH(SafetyData[[#This Row],[Date]])</f>
        <v>5</v>
      </c>
      <c r="N304" s="10">
        <f>YEAR(SafetyData[[#This Row],[Date]])</f>
        <v>2021</v>
      </c>
    </row>
    <row r="305" spans="1:14" ht="15.5" x14ac:dyDescent="0.35">
      <c r="A305" s="7">
        <v>44346</v>
      </c>
      <c r="B305" s="8" t="s">
        <v>46</v>
      </c>
      <c r="C305" s="8" t="s">
        <v>1</v>
      </c>
      <c r="D305" s="8" t="s">
        <v>25</v>
      </c>
      <c r="E305" s="8" t="s">
        <v>26</v>
      </c>
      <c r="F305" s="8">
        <v>0</v>
      </c>
      <c r="G305" s="8" t="s">
        <v>47</v>
      </c>
      <c r="H305" s="8" t="s">
        <v>42</v>
      </c>
      <c r="I305" s="8" t="s">
        <v>22</v>
      </c>
      <c r="J305" s="8" t="s">
        <v>60</v>
      </c>
      <c r="K305" s="9">
        <v>442</v>
      </c>
      <c r="L305" s="10" t="str">
        <f>TEXT(SafetyData[[#This Row],[Date]],"ddd")</f>
        <v>Sun</v>
      </c>
      <c r="M305" s="10">
        <f>MONTH(SafetyData[[#This Row],[Date]])</f>
        <v>5</v>
      </c>
      <c r="N305" s="10">
        <f>YEAR(SafetyData[[#This Row],[Date]])</f>
        <v>2021</v>
      </c>
    </row>
    <row r="306" spans="1:14" ht="15.5" x14ac:dyDescent="0.35">
      <c r="A306" s="7">
        <v>44348</v>
      </c>
      <c r="B306" s="8" t="s">
        <v>66</v>
      </c>
      <c r="C306" s="8" t="s">
        <v>1</v>
      </c>
      <c r="D306" s="8" t="s">
        <v>37</v>
      </c>
      <c r="E306" s="8" t="s">
        <v>33</v>
      </c>
      <c r="F306" s="8">
        <v>0</v>
      </c>
      <c r="G306" s="8" t="s">
        <v>34</v>
      </c>
      <c r="H306" s="8" t="s">
        <v>21</v>
      </c>
      <c r="I306" s="8" t="s">
        <v>29</v>
      </c>
      <c r="J306" s="8" t="s">
        <v>43</v>
      </c>
      <c r="K306" s="9">
        <v>0</v>
      </c>
      <c r="L306" s="10" t="str">
        <f>TEXT(SafetyData[[#This Row],[Date]],"ddd")</f>
        <v>Tue</v>
      </c>
      <c r="M306" s="10">
        <f>MONTH(SafetyData[[#This Row],[Date]])</f>
        <v>6</v>
      </c>
      <c r="N306" s="10">
        <f>YEAR(SafetyData[[#This Row],[Date]])</f>
        <v>2021</v>
      </c>
    </row>
    <row r="307" spans="1:14" ht="15.5" x14ac:dyDescent="0.35">
      <c r="A307" s="7">
        <v>44348</v>
      </c>
      <c r="B307" s="8" t="s">
        <v>44</v>
      </c>
      <c r="C307" s="8" t="s">
        <v>1</v>
      </c>
      <c r="D307" s="8" t="s">
        <v>18</v>
      </c>
      <c r="E307" s="8" t="s">
        <v>26</v>
      </c>
      <c r="F307" s="8">
        <v>0</v>
      </c>
      <c r="G307" s="8" t="s">
        <v>40</v>
      </c>
      <c r="H307" s="8" t="s">
        <v>21</v>
      </c>
      <c r="I307" s="8" t="s">
        <v>29</v>
      </c>
      <c r="J307" s="8" t="s">
        <v>30</v>
      </c>
      <c r="K307" s="9">
        <v>0</v>
      </c>
      <c r="L307" s="10" t="str">
        <f>TEXT(SafetyData[[#This Row],[Date]],"ddd")</f>
        <v>Tue</v>
      </c>
      <c r="M307" s="10">
        <f>MONTH(SafetyData[[#This Row],[Date]])</f>
        <v>6</v>
      </c>
      <c r="N307" s="10">
        <f>YEAR(SafetyData[[#This Row],[Date]])</f>
        <v>2021</v>
      </c>
    </row>
    <row r="308" spans="1:14" ht="15.5" x14ac:dyDescent="0.35">
      <c r="A308" s="7">
        <v>44349</v>
      </c>
      <c r="B308" s="8" t="s">
        <v>59</v>
      </c>
      <c r="C308" s="8" t="s">
        <v>1</v>
      </c>
      <c r="D308" s="8" t="s">
        <v>18</v>
      </c>
      <c r="E308" s="8" t="s">
        <v>49</v>
      </c>
      <c r="F308" s="8">
        <v>0</v>
      </c>
      <c r="G308" s="8" t="s">
        <v>50</v>
      </c>
      <c r="H308" s="8" t="s">
        <v>54</v>
      </c>
      <c r="I308" s="8" t="s">
        <v>48</v>
      </c>
      <c r="J308" s="8" t="s">
        <v>60</v>
      </c>
      <c r="K308" s="9">
        <v>882</v>
      </c>
      <c r="L308" s="10" t="str">
        <f>TEXT(SafetyData[[#This Row],[Date]],"ddd")</f>
        <v>Wed</v>
      </c>
      <c r="M308" s="10">
        <f>MONTH(SafetyData[[#This Row],[Date]])</f>
        <v>6</v>
      </c>
      <c r="N308" s="10">
        <f>YEAR(SafetyData[[#This Row],[Date]])</f>
        <v>2021</v>
      </c>
    </row>
    <row r="309" spans="1:14" ht="15.5" x14ac:dyDescent="0.35">
      <c r="A309" s="7">
        <v>44349</v>
      </c>
      <c r="B309" s="8" t="s">
        <v>46</v>
      </c>
      <c r="C309" s="8" t="s">
        <v>1</v>
      </c>
      <c r="D309" s="8" t="s">
        <v>18</v>
      </c>
      <c r="E309" s="8" t="s">
        <v>39</v>
      </c>
      <c r="F309" s="8">
        <v>0</v>
      </c>
      <c r="G309" s="8" t="s">
        <v>47</v>
      </c>
      <c r="H309" s="8" t="s">
        <v>21</v>
      </c>
      <c r="I309" s="8" t="s">
        <v>22</v>
      </c>
      <c r="J309" s="8" t="s">
        <v>45</v>
      </c>
      <c r="K309" s="9">
        <v>0</v>
      </c>
      <c r="L309" s="10" t="str">
        <f>TEXT(SafetyData[[#This Row],[Date]],"ddd")</f>
        <v>Wed</v>
      </c>
      <c r="M309" s="10">
        <f>MONTH(SafetyData[[#This Row],[Date]])</f>
        <v>6</v>
      </c>
      <c r="N309" s="10">
        <f>YEAR(SafetyData[[#This Row],[Date]])</f>
        <v>2021</v>
      </c>
    </row>
    <row r="310" spans="1:14" ht="15.5" x14ac:dyDescent="0.35">
      <c r="A310" s="7">
        <v>44350</v>
      </c>
      <c r="B310" s="8" t="s">
        <v>65</v>
      </c>
      <c r="C310" s="8" t="s">
        <v>2</v>
      </c>
      <c r="D310" s="8" t="s">
        <v>32</v>
      </c>
      <c r="E310" s="8" t="s">
        <v>26</v>
      </c>
      <c r="F310" s="8">
        <v>3</v>
      </c>
      <c r="G310" s="8" t="s">
        <v>47</v>
      </c>
      <c r="H310" s="8" t="s">
        <v>28</v>
      </c>
      <c r="I310" s="8" t="s">
        <v>22</v>
      </c>
      <c r="J310" s="8" t="s">
        <v>43</v>
      </c>
      <c r="K310" s="9">
        <v>498</v>
      </c>
      <c r="L310" s="10" t="str">
        <f>TEXT(SafetyData[[#This Row],[Date]],"ddd")</f>
        <v>Thu</v>
      </c>
      <c r="M310" s="10">
        <f>MONTH(SafetyData[[#This Row],[Date]])</f>
        <v>6</v>
      </c>
      <c r="N310" s="10">
        <f>YEAR(SafetyData[[#This Row],[Date]])</f>
        <v>2021</v>
      </c>
    </row>
    <row r="311" spans="1:14" ht="15.5" x14ac:dyDescent="0.35">
      <c r="A311" s="7">
        <v>44350</v>
      </c>
      <c r="B311" s="8" t="s">
        <v>17</v>
      </c>
      <c r="C311" s="8" t="s">
        <v>1</v>
      </c>
      <c r="D311" s="8" t="s">
        <v>37</v>
      </c>
      <c r="E311" s="8" t="s">
        <v>63</v>
      </c>
      <c r="F311" s="8">
        <v>4.5</v>
      </c>
      <c r="G311" s="8" t="s">
        <v>56</v>
      </c>
      <c r="H311" s="8" t="s">
        <v>28</v>
      </c>
      <c r="I311" s="8" t="s">
        <v>22</v>
      </c>
      <c r="J311" s="8" t="s">
        <v>23</v>
      </c>
      <c r="K311" s="9">
        <v>3170</v>
      </c>
      <c r="L311" s="10" t="str">
        <f>TEXT(SafetyData[[#This Row],[Date]],"ddd")</f>
        <v>Thu</v>
      </c>
      <c r="M311" s="10">
        <f>MONTH(SafetyData[[#This Row],[Date]])</f>
        <v>6</v>
      </c>
      <c r="N311" s="10">
        <f>YEAR(SafetyData[[#This Row],[Date]])</f>
        <v>2021</v>
      </c>
    </row>
    <row r="312" spans="1:14" ht="15.5" x14ac:dyDescent="0.35">
      <c r="A312" s="7">
        <v>44353</v>
      </c>
      <c r="B312" s="8" t="s">
        <v>36</v>
      </c>
      <c r="C312" s="8" t="s">
        <v>1</v>
      </c>
      <c r="D312" s="8" t="s">
        <v>18</v>
      </c>
      <c r="E312" s="8" t="s">
        <v>19</v>
      </c>
      <c r="F312" s="8">
        <v>0</v>
      </c>
      <c r="G312" s="8" t="s">
        <v>50</v>
      </c>
      <c r="H312" s="8" t="s">
        <v>54</v>
      </c>
      <c r="I312" s="8" t="s">
        <v>29</v>
      </c>
      <c r="J312" s="8" t="s">
        <v>23</v>
      </c>
      <c r="K312" s="9">
        <v>4260</v>
      </c>
      <c r="L312" s="10" t="str">
        <f>TEXT(SafetyData[[#This Row],[Date]],"ddd")</f>
        <v>Sun</v>
      </c>
      <c r="M312" s="10">
        <f>MONTH(SafetyData[[#This Row],[Date]])</f>
        <v>6</v>
      </c>
      <c r="N312" s="10">
        <f>YEAR(SafetyData[[#This Row],[Date]])</f>
        <v>2021</v>
      </c>
    </row>
    <row r="313" spans="1:14" ht="15.5" x14ac:dyDescent="0.35">
      <c r="A313" s="7">
        <v>44354</v>
      </c>
      <c r="B313" s="8" t="s">
        <v>31</v>
      </c>
      <c r="C313" s="8" t="s">
        <v>1</v>
      </c>
      <c r="D313" s="8" t="s">
        <v>37</v>
      </c>
      <c r="E313" s="8" t="s">
        <v>49</v>
      </c>
      <c r="F313" s="8">
        <v>0</v>
      </c>
      <c r="G313" s="8" t="s">
        <v>61</v>
      </c>
      <c r="H313" s="8" t="s">
        <v>42</v>
      </c>
      <c r="I313" s="8" t="s">
        <v>29</v>
      </c>
      <c r="J313" s="8" t="s">
        <v>53</v>
      </c>
      <c r="K313" s="9">
        <v>107</v>
      </c>
      <c r="L313" s="10" t="str">
        <f>TEXT(SafetyData[[#This Row],[Date]],"ddd")</f>
        <v>Mon</v>
      </c>
      <c r="M313" s="10">
        <f>MONTH(SafetyData[[#This Row],[Date]])</f>
        <v>6</v>
      </c>
      <c r="N313" s="10">
        <f>YEAR(SafetyData[[#This Row],[Date]])</f>
        <v>2021</v>
      </c>
    </row>
    <row r="314" spans="1:14" ht="15.5" x14ac:dyDescent="0.35">
      <c r="A314" s="7">
        <v>44355</v>
      </c>
      <c r="B314" s="8" t="s">
        <v>52</v>
      </c>
      <c r="C314" s="8" t="s">
        <v>1</v>
      </c>
      <c r="D314" s="8" t="s">
        <v>32</v>
      </c>
      <c r="E314" s="8" t="s">
        <v>38</v>
      </c>
      <c r="F314" s="8">
        <v>0</v>
      </c>
      <c r="G314" s="8" t="s">
        <v>27</v>
      </c>
      <c r="H314" s="8" t="s">
        <v>21</v>
      </c>
      <c r="I314" s="8" t="s">
        <v>22</v>
      </c>
      <c r="J314" s="8" t="s">
        <v>55</v>
      </c>
      <c r="K314" s="9">
        <v>0</v>
      </c>
      <c r="L314" s="10" t="str">
        <f>TEXT(SafetyData[[#This Row],[Date]],"ddd")</f>
        <v>Tue</v>
      </c>
      <c r="M314" s="10">
        <f>MONTH(SafetyData[[#This Row],[Date]])</f>
        <v>6</v>
      </c>
      <c r="N314" s="10">
        <f>YEAR(SafetyData[[#This Row],[Date]])</f>
        <v>2021</v>
      </c>
    </row>
    <row r="315" spans="1:14" ht="15.5" x14ac:dyDescent="0.35">
      <c r="A315" s="7">
        <v>44355</v>
      </c>
      <c r="B315" s="8" t="s">
        <v>24</v>
      </c>
      <c r="C315" s="8" t="s">
        <v>1</v>
      </c>
      <c r="D315" s="8" t="s">
        <v>37</v>
      </c>
      <c r="E315" s="8" t="s">
        <v>63</v>
      </c>
      <c r="F315" s="8">
        <v>0</v>
      </c>
      <c r="G315" s="8" t="s">
        <v>56</v>
      </c>
      <c r="H315" s="8" t="s">
        <v>42</v>
      </c>
      <c r="I315" s="8" t="s">
        <v>48</v>
      </c>
      <c r="J315" s="8" t="s">
        <v>23</v>
      </c>
      <c r="K315" s="9">
        <v>152</v>
      </c>
      <c r="L315" s="10" t="str">
        <f>TEXT(SafetyData[[#This Row],[Date]],"ddd")</f>
        <v>Tue</v>
      </c>
      <c r="M315" s="10">
        <f>MONTH(SafetyData[[#This Row],[Date]])</f>
        <v>6</v>
      </c>
      <c r="N315" s="10">
        <f>YEAR(SafetyData[[#This Row],[Date]])</f>
        <v>2021</v>
      </c>
    </row>
    <row r="316" spans="1:14" ht="15.5" x14ac:dyDescent="0.35">
      <c r="A316" s="7">
        <v>44359</v>
      </c>
      <c r="B316" s="8" t="s">
        <v>57</v>
      </c>
      <c r="C316" s="8" t="s">
        <v>1</v>
      </c>
      <c r="D316" s="8" t="s">
        <v>25</v>
      </c>
      <c r="E316" s="8" t="s">
        <v>19</v>
      </c>
      <c r="F316" s="8">
        <v>4.5</v>
      </c>
      <c r="G316" s="8" t="s">
        <v>56</v>
      </c>
      <c r="H316" s="8" t="s">
        <v>28</v>
      </c>
      <c r="I316" s="8" t="s">
        <v>48</v>
      </c>
      <c r="J316" s="8" t="s">
        <v>45</v>
      </c>
      <c r="K316" s="9">
        <v>2651</v>
      </c>
      <c r="L316" s="10" t="str">
        <f>TEXT(SafetyData[[#This Row],[Date]],"ddd")</f>
        <v>Sat</v>
      </c>
      <c r="M316" s="10">
        <f>MONTH(SafetyData[[#This Row],[Date]])</f>
        <v>6</v>
      </c>
      <c r="N316" s="10">
        <f>YEAR(SafetyData[[#This Row],[Date]])</f>
        <v>2021</v>
      </c>
    </row>
    <row r="317" spans="1:14" ht="15.5" x14ac:dyDescent="0.35">
      <c r="A317" s="7">
        <v>44359</v>
      </c>
      <c r="B317" s="8" t="s">
        <v>62</v>
      </c>
      <c r="C317" s="8" t="s">
        <v>1</v>
      </c>
      <c r="D317" s="8" t="s">
        <v>32</v>
      </c>
      <c r="E317" s="8" t="s">
        <v>33</v>
      </c>
      <c r="F317" s="8">
        <v>0</v>
      </c>
      <c r="G317" s="8" t="s">
        <v>56</v>
      </c>
      <c r="H317" s="8" t="s">
        <v>42</v>
      </c>
      <c r="I317" s="8" t="s">
        <v>22</v>
      </c>
      <c r="J317" s="8" t="s">
        <v>60</v>
      </c>
      <c r="K317" s="9">
        <v>491</v>
      </c>
      <c r="L317" s="10" t="str">
        <f>TEXT(SafetyData[[#This Row],[Date]],"ddd")</f>
        <v>Sat</v>
      </c>
      <c r="M317" s="10">
        <f>MONTH(SafetyData[[#This Row],[Date]])</f>
        <v>6</v>
      </c>
      <c r="N317" s="10">
        <f>YEAR(SafetyData[[#This Row],[Date]])</f>
        <v>2021</v>
      </c>
    </row>
    <row r="318" spans="1:14" ht="15.5" x14ac:dyDescent="0.35">
      <c r="A318" s="7">
        <v>44360</v>
      </c>
      <c r="B318" s="8" t="s">
        <v>66</v>
      </c>
      <c r="C318" s="8" t="s">
        <v>1</v>
      </c>
      <c r="D318" s="8" t="s">
        <v>37</v>
      </c>
      <c r="E318" s="8" t="s">
        <v>26</v>
      </c>
      <c r="F318" s="8">
        <v>0</v>
      </c>
      <c r="G318" s="8" t="s">
        <v>56</v>
      </c>
      <c r="H318" s="8" t="s">
        <v>21</v>
      </c>
      <c r="I318" s="8" t="s">
        <v>22</v>
      </c>
      <c r="J318" s="8" t="s">
        <v>51</v>
      </c>
      <c r="K318" s="9">
        <v>0</v>
      </c>
      <c r="L318" s="10" t="str">
        <f>TEXT(SafetyData[[#This Row],[Date]],"ddd")</f>
        <v>Sun</v>
      </c>
      <c r="M318" s="10">
        <f>MONTH(SafetyData[[#This Row],[Date]])</f>
        <v>6</v>
      </c>
      <c r="N318" s="10">
        <f>YEAR(SafetyData[[#This Row],[Date]])</f>
        <v>2021</v>
      </c>
    </row>
    <row r="319" spans="1:14" ht="15.5" x14ac:dyDescent="0.35">
      <c r="A319" s="7">
        <v>44362</v>
      </c>
      <c r="B319" s="8" t="s">
        <v>57</v>
      </c>
      <c r="C319" s="8" t="s">
        <v>1</v>
      </c>
      <c r="D319" s="8" t="s">
        <v>32</v>
      </c>
      <c r="E319" s="8" t="s">
        <v>49</v>
      </c>
      <c r="F319" s="8">
        <v>2</v>
      </c>
      <c r="G319" s="8" t="s">
        <v>47</v>
      </c>
      <c r="H319" s="8" t="s">
        <v>28</v>
      </c>
      <c r="I319" s="8" t="s">
        <v>48</v>
      </c>
      <c r="J319" s="8" t="s">
        <v>35</v>
      </c>
      <c r="K319" s="9">
        <v>674</v>
      </c>
      <c r="L319" s="10" t="str">
        <f>TEXT(SafetyData[[#This Row],[Date]],"ddd")</f>
        <v>Tue</v>
      </c>
      <c r="M319" s="10">
        <f>MONTH(SafetyData[[#This Row],[Date]])</f>
        <v>6</v>
      </c>
      <c r="N319" s="10">
        <f>YEAR(SafetyData[[#This Row],[Date]])</f>
        <v>2021</v>
      </c>
    </row>
    <row r="320" spans="1:14" ht="15.5" x14ac:dyDescent="0.35">
      <c r="A320" s="7">
        <v>44364</v>
      </c>
      <c r="B320" s="8" t="s">
        <v>65</v>
      </c>
      <c r="C320" s="8" t="s">
        <v>1</v>
      </c>
      <c r="D320" s="8" t="s">
        <v>32</v>
      </c>
      <c r="E320" s="8" t="s">
        <v>19</v>
      </c>
      <c r="F320" s="8">
        <v>0</v>
      </c>
      <c r="G320" s="8" t="s">
        <v>56</v>
      </c>
      <c r="H320" s="8" t="s">
        <v>54</v>
      </c>
      <c r="I320" s="8" t="s">
        <v>48</v>
      </c>
      <c r="J320" s="8" t="s">
        <v>60</v>
      </c>
      <c r="K320" s="9">
        <v>718</v>
      </c>
      <c r="L320" s="10" t="str">
        <f>TEXT(SafetyData[[#This Row],[Date]],"ddd")</f>
        <v>Thu</v>
      </c>
      <c r="M320" s="10">
        <f>MONTH(SafetyData[[#This Row],[Date]])</f>
        <v>6</v>
      </c>
      <c r="N320" s="10">
        <f>YEAR(SafetyData[[#This Row],[Date]])</f>
        <v>2021</v>
      </c>
    </row>
    <row r="321" spans="1:14" ht="15.5" x14ac:dyDescent="0.35">
      <c r="A321" s="7">
        <v>44365</v>
      </c>
      <c r="B321" s="8" t="s">
        <v>31</v>
      </c>
      <c r="C321" s="8" t="s">
        <v>1</v>
      </c>
      <c r="D321" s="8" t="s">
        <v>25</v>
      </c>
      <c r="E321" s="8" t="s">
        <v>33</v>
      </c>
      <c r="F321" s="8">
        <v>1.5</v>
      </c>
      <c r="G321" s="8" t="s">
        <v>56</v>
      </c>
      <c r="H321" s="8" t="s">
        <v>28</v>
      </c>
      <c r="I321" s="8" t="s">
        <v>22</v>
      </c>
      <c r="J321" s="8" t="s">
        <v>51</v>
      </c>
      <c r="K321" s="9">
        <v>1698</v>
      </c>
      <c r="L321" s="10" t="str">
        <f>TEXT(SafetyData[[#This Row],[Date]],"ddd")</f>
        <v>Fri</v>
      </c>
      <c r="M321" s="10">
        <f>MONTH(SafetyData[[#This Row],[Date]])</f>
        <v>6</v>
      </c>
      <c r="N321" s="10">
        <f>YEAR(SafetyData[[#This Row],[Date]])</f>
        <v>2021</v>
      </c>
    </row>
    <row r="322" spans="1:14" ht="15.5" x14ac:dyDescent="0.35">
      <c r="A322" s="7">
        <v>44365</v>
      </c>
      <c r="B322" s="8" t="s">
        <v>17</v>
      </c>
      <c r="C322" s="8" t="s">
        <v>1</v>
      </c>
      <c r="D322" s="8" t="s">
        <v>18</v>
      </c>
      <c r="E322" s="8" t="s">
        <v>19</v>
      </c>
      <c r="F322" s="8">
        <v>0</v>
      </c>
      <c r="G322" s="8" t="s">
        <v>58</v>
      </c>
      <c r="H322" s="8" t="s">
        <v>54</v>
      </c>
      <c r="I322" s="8" t="s">
        <v>29</v>
      </c>
      <c r="J322" s="8" t="s">
        <v>23</v>
      </c>
      <c r="K322" s="9">
        <v>4664</v>
      </c>
      <c r="L322" s="10" t="str">
        <f>TEXT(SafetyData[[#This Row],[Date]],"ddd")</f>
        <v>Fri</v>
      </c>
      <c r="M322" s="10">
        <f>MONTH(SafetyData[[#This Row],[Date]])</f>
        <v>6</v>
      </c>
      <c r="N322" s="10">
        <f>YEAR(SafetyData[[#This Row],[Date]])</f>
        <v>2021</v>
      </c>
    </row>
    <row r="323" spans="1:14" ht="15.5" x14ac:dyDescent="0.35">
      <c r="A323" s="7">
        <v>44365</v>
      </c>
      <c r="B323" s="8" t="s">
        <v>57</v>
      </c>
      <c r="C323" s="8" t="s">
        <v>1</v>
      </c>
      <c r="D323" s="8" t="s">
        <v>18</v>
      </c>
      <c r="E323" s="8" t="s">
        <v>41</v>
      </c>
      <c r="F323" s="8">
        <v>4.5</v>
      </c>
      <c r="G323" s="8" t="s">
        <v>50</v>
      </c>
      <c r="H323" s="8" t="s">
        <v>28</v>
      </c>
      <c r="I323" s="8" t="s">
        <v>48</v>
      </c>
      <c r="J323" s="8" t="s">
        <v>43</v>
      </c>
      <c r="K323" s="9">
        <v>1694</v>
      </c>
      <c r="L323" s="10" t="str">
        <f>TEXT(SafetyData[[#This Row],[Date]],"ddd")</f>
        <v>Fri</v>
      </c>
      <c r="M323" s="10">
        <f>MONTH(SafetyData[[#This Row],[Date]])</f>
        <v>6</v>
      </c>
      <c r="N323" s="10">
        <f>YEAR(SafetyData[[#This Row],[Date]])</f>
        <v>2021</v>
      </c>
    </row>
    <row r="324" spans="1:14" ht="15.5" x14ac:dyDescent="0.35">
      <c r="A324" s="7">
        <v>44366</v>
      </c>
      <c r="B324" s="8" t="s">
        <v>59</v>
      </c>
      <c r="C324" s="8" t="s">
        <v>1</v>
      </c>
      <c r="D324" s="8" t="s">
        <v>37</v>
      </c>
      <c r="E324" s="8" t="s">
        <v>39</v>
      </c>
      <c r="F324" s="8">
        <v>0</v>
      </c>
      <c r="G324" s="8" t="s">
        <v>34</v>
      </c>
      <c r="H324" s="8" t="s">
        <v>54</v>
      </c>
      <c r="I324" s="8" t="s">
        <v>48</v>
      </c>
      <c r="J324" s="8" t="s">
        <v>51</v>
      </c>
      <c r="K324" s="9">
        <v>522</v>
      </c>
      <c r="L324" s="10" t="str">
        <f>TEXT(SafetyData[[#This Row],[Date]],"ddd")</f>
        <v>Sat</v>
      </c>
      <c r="M324" s="10">
        <f>MONTH(SafetyData[[#This Row],[Date]])</f>
        <v>6</v>
      </c>
      <c r="N324" s="10">
        <f>YEAR(SafetyData[[#This Row],[Date]])</f>
        <v>2021</v>
      </c>
    </row>
    <row r="325" spans="1:14" ht="15.5" x14ac:dyDescent="0.35">
      <c r="A325" s="7">
        <v>44368</v>
      </c>
      <c r="B325" s="8" t="s">
        <v>36</v>
      </c>
      <c r="C325" s="8" t="s">
        <v>1</v>
      </c>
      <c r="D325" s="8" t="s">
        <v>25</v>
      </c>
      <c r="E325" s="8" t="s">
        <v>38</v>
      </c>
      <c r="F325" s="8">
        <v>0</v>
      </c>
      <c r="G325" s="8" t="s">
        <v>34</v>
      </c>
      <c r="H325" s="8" t="s">
        <v>54</v>
      </c>
      <c r="I325" s="8" t="s">
        <v>29</v>
      </c>
      <c r="J325" s="8" t="s">
        <v>55</v>
      </c>
      <c r="K325" s="9">
        <v>3221</v>
      </c>
      <c r="L325" s="10" t="str">
        <f>TEXT(SafetyData[[#This Row],[Date]],"ddd")</f>
        <v>Mon</v>
      </c>
      <c r="M325" s="10">
        <f>MONTH(SafetyData[[#This Row],[Date]])</f>
        <v>6</v>
      </c>
      <c r="N325" s="10">
        <f>YEAR(SafetyData[[#This Row],[Date]])</f>
        <v>2021</v>
      </c>
    </row>
    <row r="326" spans="1:14" ht="15.5" x14ac:dyDescent="0.35">
      <c r="A326" s="7">
        <v>44370</v>
      </c>
      <c r="B326" s="8" t="s">
        <v>52</v>
      </c>
      <c r="C326" s="8" t="s">
        <v>1</v>
      </c>
      <c r="D326" s="8" t="s">
        <v>32</v>
      </c>
      <c r="E326" s="8" t="s">
        <v>39</v>
      </c>
      <c r="F326" s="8">
        <v>0</v>
      </c>
      <c r="G326" s="8" t="s">
        <v>34</v>
      </c>
      <c r="H326" s="8" t="s">
        <v>21</v>
      </c>
      <c r="I326" s="8" t="s">
        <v>29</v>
      </c>
      <c r="J326" s="8" t="s">
        <v>23</v>
      </c>
      <c r="K326" s="9">
        <v>0</v>
      </c>
      <c r="L326" s="10" t="str">
        <f>TEXT(SafetyData[[#This Row],[Date]],"ddd")</f>
        <v>Wed</v>
      </c>
      <c r="M326" s="10">
        <f>MONTH(SafetyData[[#This Row],[Date]])</f>
        <v>6</v>
      </c>
      <c r="N326" s="10">
        <f>YEAR(SafetyData[[#This Row],[Date]])</f>
        <v>2021</v>
      </c>
    </row>
    <row r="327" spans="1:14" ht="15.5" x14ac:dyDescent="0.35">
      <c r="A327" s="7">
        <v>44372</v>
      </c>
      <c r="B327" s="8" t="s">
        <v>65</v>
      </c>
      <c r="C327" s="8" t="s">
        <v>1</v>
      </c>
      <c r="D327" s="8" t="s">
        <v>37</v>
      </c>
      <c r="E327" s="8" t="s">
        <v>19</v>
      </c>
      <c r="F327" s="8">
        <v>0</v>
      </c>
      <c r="G327" s="8" t="s">
        <v>27</v>
      </c>
      <c r="H327" s="8" t="s">
        <v>21</v>
      </c>
      <c r="I327" s="8" t="s">
        <v>29</v>
      </c>
      <c r="J327" s="8" t="s">
        <v>23</v>
      </c>
      <c r="K327" s="9">
        <v>0</v>
      </c>
      <c r="L327" s="10" t="str">
        <f>TEXT(SafetyData[[#This Row],[Date]],"ddd")</f>
        <v>Fri</v>
      </c>
      <c r="M327" s="10">
        <f>MONTH(SafetyData[[#This Row],[Date]])</f>
        <v>6</v>
      </c>
      <c r="N327" s="10">
        <f>YEAR(SafetyData[[#This Row],[Date]])</f>
        <v>2021</v>
      </c>
    </row>
    <row r="328" spans="1:14" ht="15.5" x14ac:dyDescent="0.35">
      <c r="A328" s="7">
        <v>44373</v>
      </c>
      <c r="B328" s="8" t="s">
        <v>31</v>
      </c>
      <c r="C328" s="8" t="s">
        <v>1</v>
      </c>
      <c r="D328" s="8" t="s">
        <v>32</v>
      </c>
      <c r="E328" s="8" t="s">
        <v>49</v>
      </c>
      <c r="F328" s="8">
        <v>0</v>
      </c>
      <c r="G328" s="8" t="s">
        <v>34</v>
      </c>
      <c r="H328" s="8" t="s">
        <v>42</v>
      </c>
      <c r="I328" s="8" t="s">
        <v>48</v>
      </c>
      <c r="J328" s="8" t="s">
        <v>55</v>
      </c>
      <c r="K328" s="9">
        <v>383</v>
      </c>
      <c r="L328" s="10" t="str">
        <f>TEXT(SafetyData[[#This Row],[Date]],"ddd")</f>
        <v>Sat</v>
      </c>
      <c r="M328" s="10">
        <f>MONTH(SafetyData[[#This Row],[Date]])</f>
        <v>6</v>
      </c>
      <c r="N328" s="10">
        <f>YEAR(SafetyData[[#This Row],[Date]])</f>
        <v>2021</v>
      </c>
    </row>
    <row r="329" spans="1:14" ht="15.5" x14ac:dyDescent="0.35">
      <c r="A329" s="7">
        <v>44374</v>
      </c>
      <c r="B329" s="8" t="s">
        <v>31</v>
      </c>
      <c r="C329" s="8" t="s">
        <v>1</v>
      </c>
      <c r="D329" s="8" t="s">
        <v>18</v>
      </c>
      <c r="E329" s="8" t="s">
        <v>38</v>
      </c>
      <c r="F329" s="8">
        <v>4.5</v>
      </c>
      <c r="G329" s="8" t="s">
        <v>34</v>
      </c>
      <c r="H329" s="8" t="s">
        <v>28</v>
      </c>
      <c r="I329" s="8" t="s">
        <v>29</v>
      </c>
      <c r="J329" s="8" t="s">
        <v>53</v>
      </c>
      <c r="K329" s="9">
        <v>3588</v>
      </c>
      <c r="L329" s="10" t="str">
        <f>TEXT(SafetyData[[#This Row],[Date]],"ddd")</f>
        <v>Sun</v>
      </c>
      <c r="M329" s="10">
        <f>MONTH(SafetyData[[#This Row],[Date]])</f>
        <v>6</v>
      </c>
      <c r="N329" s="10">
        <f>YEAR(SafetyData[[#This Row],[Date]])</f>
        <v>2021</v>
      </c>
    </row>
    <row r="330" spans="1:14" ht="15.5" x14ac:dyDescent="0.35">
      <c r="A330" s="7">
        <v>44375</v>
      </c>
      <c r="B330" s="8" t="s">
        <v>62</v>
      </c>
      <c r="C330" s="8" t="s">
        <v>1</v>
      </c>
      <c r="D330" s="8" t="s">
        <v>25</v>
      </c>
      <c r="E330" s="8" t="s">
        <v>26</v>
      </c>
      <c r="F330" s="8">
        <v>0</v>
      </c>
      <c r="G330" s="8" t="s">
        <v>40</v>
      </c>
      <c r="H330" s="8" t="s">
        <v>42</v>
      </c>
      <c r="I330" s="8" t="s">
        <v>29</v>
      </c>
      <c r="J330" s="8" t="s">
        <v>30</v>
      </c>
      <c r="K330" s="9">
        <v>119</v>
      </c>
      <c r="L330" s="10" t="str">
        <f>TEXT(SafetyData[[#This Row],[Date]],"ddd")</f>
        <v>Mon</v>
      </c>
      <c r="M330" s="10">
        <f>MONTH(SafetyData[[#This Row],[Date]])</f>
        <v>6</v>
      </c>
      <c r="N330" s="10">
        <f>YEAR(SafetyData[[#This Row],[Date]])</f>
        <v>2021</v>
      </c>
    </row>
    <row r="331" spans="1:14" ht="15.5" x14ac:dyDescent="0.35">
      <c r="A331" s="7">
        <v>44376</v>
      </c>
      <c r="B331" s="8" t="s">
        <v>52</v>
      </c>
      <c r="C331" s="8" t="s">
        <v>1</v>
      </c>
      <c r="D331" s="8" t="s">
        <v>18</v>
      </c>
      <c r="E331" s="8" t="s">
        <v>39</v>
      </c>
      <c r="F331" s="8">
        <v>0</v>
      </c>
      <c r="G331" s="8" t="s">
        <v>20</v>
      </c>
      <c r="H331" s="8" t="s">
        <v>21</v>
      </c>
      <c r="I331" s="8" t="s">
        <v>29</v>
      </c>
      <c r="J331" s="8" t="s">
        <v>23</v>
      </c>
      <c r="K331" s="9">
        <v>0</v>
      </c>
      <c r="L331" s="10" t="str">
        <f>TEXT(SafetyData[[#This Row],[Date]],"ddd")</f>
        <v>Tue</v>
      </c>
      <c r="M331" s="10">
        <f>MONTH(SafetyData[[#This Row],[Date]])</f>
        <v>6</v>
      </c>
      <c r="N331" s="10">
        <f>YEAR(SafetyData[[#This Row],[Date]])</f>
        <v>2021</v>
      </c>
    </row>
    <row r="332" spans="1:14" ht="15.5" x14ac:dyDescent="0.35">
      <c r="A332" s="7">
        <v>44381</v>
      </c>
      <c r="B332" s="8" t="s">
        <v>66</v>
      </c>
      <c r="C332" s="8" t="s">
        <v>1</v>
      </c>
      <c r="D332" s="8" t="s">
        <v>18</v>
      </c>
      <c r="E332" s="8" t="s">
        <v>38</v>
      </c>
      <c r="F332" s="8">
        <v>0</v>
      </c>
      <c r="G332" s="8" t="s">
        <v>61</v>
      </c>
      <c r="H332" s="8" t="s">
        <v>42</v>
      </c>
      <c r="I332" s="8" t="s">
        <v>48</v>
      </c>
      <c r="J332" s="8" t="s">
        <v>35</v>
      </c>
      <c r="K332" s="9">
        <v>88</v>
      </c>
      <c r="L332" s="10" t="str">
        <f>TEXT(SafetyData[[#This Row],[Date]],"ddd")</f>
        <v>Sun</v>
      </c>
      <c r="M332" s="10">
        <f>MONTH(SafetyData[[#This Row],[Date]])</f>
        <v>7</v>
      </c>
      <c r="N332" s="10">
        <f>YEAR(SafetyData[[#This Row],[Date]])</f>
        <v>2021</v>
      </c>
    </row>
    <row r="333" spans="1:14" ht="15.5" x14ac:dyDescent="0.35">
      <c r="A333" s="7">
        <v>44383</v>
      </c>
      <c r="B333" s="8" t="s">
        <v>62</v>
      </c>
      <c r="C333" s="8" t="s">
        <v>1</v>
      </c>
      <c r="D333" s="8" t="s">
        <v>32</v>
      </c>
      <c r="E333" s="8" t="s">
        <v>49</v>
      </c>
      <c r="F333" s="8">
        <v>0</v>
      </c>
      <c r="G333" s="8" t="s">
        <v>27</v>
      </c>
      <c r="H333" s="8" t="s">
        <v>42</v>
      </c>
      <c r="I333" s="8" t="s">
        <v>29</v>
      </c>
      <c r="J333" s="8" t="s">
        <v>51</v>
      </c>
      <c r="K333" s="9">
        <v>373</v>
      </c>
      <c r="L333" s="10" t="str">
        <f>TEXT(SafetyData[[#This Row],[Date]],"ddd")</f>
        <v>Tue</v>
      </c>
      <c r="M333" s="10">
        <f>MONTH(SafetyData[[#This Row],[Date]])</f>
        <v>7</v>
      </c>
      <c r="N333" s="10">
        <f>YEAR(SafetyData[[#This Row],[Date]])</f>
        <v>2021</v>
      </c>
    </row>
    <row r="334" spans="1:14" ht="15.5" x14ac:dyDescent="0.35">
      <c r="A334" s="7">
        <v>44384</v>
      </c>
      <c r="B334" s="8" t="s">
        <v>62</v>
      </c>
      <c r="C334" s="8" t="s">
        <v>1</v>
      </c>
      <c r="D334" s="8" t="s">
        <v>25</v>
      </c>
      <c r="E334" s="8" t="s">
        <v>39</v>
      </c>
      <c r="F334" s="8">
        <v>0</v>
      </c>
      <c r="G334" s="8" t="s">
        <v>61</v>
      </c>
      <c r="H334" s="8" t="s">
        <v>54</v>
      </c>
      <c r="I334" s="8" t="s">
        <v>29</v>
      </c>
      <c r="J334" s="8" t="s">
        <v>53</v>
      </c>
      <c r="K334" s="9">
        <v>4905</v>
      </c>
      <c r="L334" s="10" t="str">
        <f>TEXT(SafetyData[[#This Row],[Date]],"ddd")</f>
        <v>Wed</v>
      </c>
      <c r="M334" s="10">
        <f>MONTH(SafetyData[[#This Row],[Date]])</f>
        <v>7</v>
      </c>
      <c r="N334" s="10">
        <f>YEAR(SafetyData[[#This Row],[Date]])</f>
        <v>2021</v>
      </c>
    </row>
    <row r="335" spans="1:14" ht="15.5" x14ac:dyDescent="0.35">
      <c r="A335" s="7">
        <v>44385</v>
      </c>
      <c r="B335" s="8" t="s">
        <v>65</v>
      </c>
      <c r="C335" s="8" t="s">
        <v>1</v>
      </c>
      <c r="D335" s="8" t="s">
        <v>37</v>
      </c>
      <c r="E335" s="8" t="s">
        <v>41</v>
      </c>
      <c r="F335" s="8">
        <v>4.5</v>
      </c>
      <c r="G335" s="8" t="s">
        <v>40</v>
      </c>
      <c r="H335" s="8" t="s">
        <v>28</v>
      </c>
      <c r="I335" s="8" t="s">
        <v>22</v>
      </c>
      <c r="J335" s="8" t="s">
        <v>51</v>
      </c>
      <c r="K335" s="9">
        <v>738</v>
      </c>
      <c r="L335" s="10" t="str">
        <f>TEXT(SafetyData[[#This Row],[Date]],"ddd")</f>
        <v>Thu</v>
      </c>
      <c r="M335" s="10">
        <f>MONTH(SafetyData[[#This Row],[Date]])</f>
        <v>7</v>
      </c>
      <c r="N335" s="10">
        <f>YEAR(SafetyData[[#This Row],[Date]])</f>
        <v>2021</v>
      </c>
    </row>
    <row r="336" spans="1:14" ht="15.5" x14ac:dyDescent="0.35">
      <c r="A336" s="7">
        <v>44385</v>
      </c>
      <c r="B336" s="8" t="s">
        <v>57</v>
      </c>
      <c r="C336" s="8" t="s">
        <v>1</v>
      </c>
      <c r="D336" s="8" t="s">
        <v>18</v>
      </c>
      <c r="E336" s="8" t="s">
        <v>49</v>
      </c>
      <c r="F336" s="8">
        <v>0</v>
      </c>
      <c r="G336" s="8" t="s">
        <v>58</v>
      </c>
      <c r="H336" s="8" t="s">
        <v>54</v>
      </c>
      <c r="I336" s="8" t="s">
        <v>29</v>
      </c>
      <c r="J336" s="8" t="s">
        <v>23</v>
      </c>
      <c r="K336" s="9">
        <v>2450</v>
      </c>
      <c r="L336" s="10" t="str">
        <f>TEXT(SafetyData[[#This Row],[Date]],"ddd")</f>
        <v>Thu</v>
      </c>
      <c r="M336" s="10">
        <f>MONTH(SafetyData[[#This Row],[Date]])</f>
        <v>7</v>
      </c>
      <c r="N336" s="10">
        <f>YEAR(SafetyData[[#This Row],[Date]])</f>
        <v>2021</v>
      </c>
    </row>
    <row r="337" spans="1:14" ht="15.5" x14ac:dyDescent="0.35">
      <c r="A337" s="7">
        <v>44388</v>
      </c>
      <c r="B337" s="8" t="s">
        <v>17</v>
      </c>
      <c r="C337" s="8" t="s">
        <v>1</v>
      </c>
      <c r="D337" s="8" t="s">
        <v>18</v>
      </c>
      <c r="E337" s="8" t="s">
        <v>19</v>
      </c>
      <c r="F337" s="8">
        <v>0</v>
      </c>
      <c r="G337" s="8" t="s">
        <v>50</v>
      </c>
      <c r="H337" s="8" t="s">
        <v>42</v>
      </c>
      <c r="I337" s="8" t="s">
        <v>48</v>
      </c>
      <c r="J337" s="8" t="s">
        <v>51</v>
      </c>
      <c r="K337" s="9">
        <v>321</v>
      </c>
      <c r="L337" s="10" t="str">
        <f>TEXT(SafetyData[[#This Row],[Date]],"ddd")</f>
        <v>Sun</v>
      </c>
      <c r="M337" s="10">
        <f>MONTH(SafetyData[[#This Row],[Date]])</f>
        <v>7</v>
      </c>
      <c r="N337" s="10">
        <f>YEAR(SafetyData[[#This Row],[Date]])</f>
        <v>2021</v>
      </c>
    </row>
    <row r="338" spans="1:14" ht="15.5" x14ac:dyDescent="0.35">
      <c r="A338" s="7">
        <v>44389</v>
      </c>
      <c r="B338" s="8" t="s">
        <v>65</v>
      </c>
      <c r="C338" s="8" t="s">
        <v>1</v>
      </c>
      <c r="D338" s="8" t="s">
        <v>32</v>
      </c>
      <c r="E338" s="8" t="s">
        <v>19</v>
      </c>
      <c r="F338" s="8">
        <v>0</v>
      </c>
      <c r="G338" s="8" t="s">
        <v>34</v>
      </c>
      <c r="H338" s="8" t="s">
        <v>21</v>
      </c>
      <c r="I338" s="8" t="s">
        <v>29</v>
      </c>
      <c r="J338" s="8" t="s">
        <v>23</v>
      </c>
      <c r="K338" s="9">
        <v>0</v>
      </c>
      <c r="L338" s="10" t="str">
        <f>TEXT(SafetyData[[#This Row],[Date]],"ddd")</f>
        <v>Mon</v>
      </c>
      <c r="M338" s="10">
        <f>MONTH(SafetyData[[#This Row],[Date]])</f>
        <v>7</v>
      </c>
      <c r="N338" s="10">
        <f>YEAR(SafetyData[[#This Row],[Date]])</f>
        <v>2021</v>
      </c>
    </row>
    <row r="339" spans="1:14" ht="15.5" x14ac:dyDescent="0.35">
      <c r="A339" s="7">
        <v>44390</v>
      </c>
      <c r="B339" s="8" t="s">
        <v>66</v>
      </c>
      <c r="C339" s="8" t="s">
        <v>1</v>
      </c>
      <c r="D339" s="8" t="s">
        <v>25</v>
      </c>
      <c r="E339" s="8" t="s">
        <v>26</v>
      </c>
      <c r="F339" s="8">
        <v>3.5</v>
      </c>
      <c r="G339" s="8" t="s">
        <v>47</v>
      </c>
      <c r="H339" s="8" t="s">
        <v>28</v>
      </c>
      <c r="I339" s="8" t="s">
        <v>48</v>
      </c>
      <c r="J339" s="8" t="s">
        <v>55</v>
      </c>
      <c r="K339" s="9">
        <v>2466</v>
      </c>
      <c r="L339" s="10" t="str">
        <f>TEXT(SafetyData[[#This Row],[Date]],"ddd")</f>
        <v>Tue</v>
      </c>
      <c r="M339" s="10">
        <f>MONTH(SafetyData[[#This Row],[Date]])</f>
        <v>7</v>
      </c>
      <c r="N339" s="10">
        <f>YEAR(SafetyData[[#This Row],[Date]])</f>
        <v>2021</v>
      </c>
    </row>
    <row r="340" spans="1:14" ht="15.5" x14ac:dyDescent="0.35">
      <c r="A340" s="7">
        <v>44396</v>
      </c>
      <c r="B340" s="8" t="s">
        <v>46</v>
      </c>
      <c r="C340" s="8" t="s">
        <v>1</v>
      </c>
      <c r="D340" s="8" t="s">
        <v>37</v>
      </c>
      <c r="E340" s="8" t="s">
        <v>38</v>
      </c>
      <c r="F340" s="8">
        <v>0</v>
      </c>
      <c r="G340" s="8" t="s">
        <v>58</v>
      </c>
      <c r="H340" s="8" t="s">
        <v>21</v>
      </c>
      <c r="I340" s="8" t="s">
        <v>22</v>
      </c>
      <c r="J340" s="8" t="s">
        <v>35</v>
      </c>
      <c r="K340" s="9">
        <v>0</v>
      </c>
      <c r="L340" s="10" t="str">
        <f>TEXT(SafetyData[[#This Row],[Date]],"ddd")</f>
        <v>Mon</v>
      </c>
      <c r="M340" s="10">
        <f>MONTH(SafetyData[[#This Row],[Date]])</f>
        <v>7</v>
      </c>
      <c r="N340" s="10">
        <f>YEAR(SafetyData[[#This Row],[Date]])</f>
        <v>2021</v>
      </c>
    </row>
    <row r="341" spans="1:14" ht="15.5" x14ac:dyDescent="0.35">
      <c r="A341" s="7">
        <v>44397</v>
      </c>
      <c r="B341" s="8" t="s">
        <v>57</v>
      </c>
      <c r="C341" s="8" t="s">
        <v>1</v>
      </c>
      <c r="D341" s="8" t="s">
        <v>32</v>
      </c>
      <c r="E341" s="8" t="s">
        <v>41</v>
      </c>
      <c r="F341" s="8">
        <v>0</v>
      </c>
      <c r="G341" s="8" t="s">
        <v>58</v>
      </c>
      <c r="H341" s="8" t="s">
        <v>54</v>
      </c>
      <c r="I341" s="8" t="s">
        <v>48</v>
      </c>
      <c r="J341" s="8" t="s">
        <v>60</v>
      </c>
      <c r="K341" s="9">
        <v>2514</v>
      </c>
      <c r="L341" s="10" t="str">
        <f>TEXT(SafetyData[[#This Row],[Date]],"ddd")</f>
        <v>Tue</v>
      </c>
      <c r="M341" s="10">
        <f>MONTH(SafetyData[[#This Row],[Date]])</f>
        <v>7</v>
      </c>
      <c r="N341" s="10">
        <f>YEAR(SafetyData[[#This Row],[Date]])</f>
        <v>2021</v>
      </c>
    </row>
    <row r="342" spans="1:14" ht="15.5" x14ac:dyDescent="0.35">
      <c r="A342" s="7">
        <v>44398</v>
      </c>
      <c r="B342" s="8" t="s">
        <v>59</v>
      </c>
      <c r="C342" s="8" t="s">
        <v>1</v>
      </c>
      <c r="D342" s="8" t="s">
        <v>37</v>
      </c>
      <c r="E342" s="8" t="s">
        <v>41</v>
      </c>
      <c r="F342" s="8">
        <v>1</v>
      </c>
      <c r="G342" s="8" t="s">
        <v>20</v>
      </c>
      <c r="H342" s="8" t="s">
        <v>28</v>
      </c>
      <c r="I342" s="8" t="s">
        <v>29</v>
      </c>
      <c r="J342" s="8" t="s">
        <v>35</v>
      </c>
      <c r="K342" s="9">
        <v>3959</v>
      </c>
      <c r="L342" s="10" t="str">
        <f>TEXT(SafetyData[[#This Row],[Date]],"ddd")</f>
        <v>Wed</v>
      </c>
      <c r="M342" s="10">
        <f>MONTH(SafetyData[[#This Row],[Date]])</f>
        <v>7</v>
      </c>
      <c r="N342" s="10">
        <f>YEAR(SafetyData[[#This Row],[Date]])</f>
        <v>2021</v>
      </c>
    </row>
    <row r="343" spans="1:14" ht="15.5" x14ac:dyDescent="0.35">
      <c r="A343" s="7">
        <v>44399</v>
      </c>
      <c r="B343" s="8" t="s">
        <v>17</v>
      </c>
      <c r="C343" s="8" t="s">
        <v>1</v>
      </c>
      <c r="D343" s="8" t="s">
        <v>18</v>
      </c>
      <c r="E343" s="8" t="s">
        <v>49</v>
      </c>
      <c r="F343" s="8">
        <v>0</v>
      </c>
      <c r="G343" s="8" t="s">
        <v>40</v>
      </c>
      <c r="H343" s="8" t="s">
        <v>54</v>
      </c>
      <c r="I343" s="8" t="s">
        <v>22</v>
      </c>
      <c r="J343" s="8" t="s">
        <v>60</v>
      </c>
      <c r="K343" s="9">
        <v>4530</v>
      </c>
      <c r="L343" s="10" t="str">
        <f>TEXT(SafetyData[[#This Row],[Date]],"ddd")</f>
        <v>Thu</v>
      </c>
      <c r="M343" s="10">
        <f>MONTH(SafetyData[[#This Row],[Date]])</f>
        <v>7</v>
      </c>
      <c r="N343" s="10">
        <f>YEAR(SafetyData[[#This Row],[Date]])</f>
        <v>2021</v>
      </c>
    </row>
    <row r="344" spans="1:14" ht="15.5" x14ac:dyDescent="0.35">
      <c r="A344" s="7">
        <v>44402</v>
      </c>
      <c r="B344" s="8" t="s">
        <v>59</v>
      </c>
      <c r="C344" s="8" t="s">
        <v>1</v>
      </c>
      <c r="D344" s="8" t="s">
        <v>18</v>
      </c>
      <c r="E344" s="8" t="s">
        <v>63</v>
      </c>
      <c r="F344" s="8">
        <v>1.5</v>
      </c>
      <c r="G344" s="8" t="s">
        <v>27</v>
      </c>
      <c r="H344" s="8" t="s">
        <v>28</v>
      </c>
      <c r="I344" s="8" t="s">
        <v>29</v>
      </c>
      <c r="J344" s="8" t="s">
        <v>43</v>
      </c>
      <c r="K344" s="9">
        <v>1241</v>
      </c>
      <c r="L344" s="10" t="str">
        <f>TEXT(SafetyData[[#This Row],[Date]],"ddd")</f>
        <v>Sun</v>
      </c>
      <c r="M344" s="10">
        <f>MONTH(SafetyData[[#This Row],[Date]])</f>
        <v>7</v>
      </c>
      <c r="N344" s="10">
        <f>YEAR(SafetyData[[#This Row],[Date]])</f>
        <v>2021</v>
      </c>
    </row>
    <row r="345" spans="1:14" ht="15.5" x14ac:dyDescent="0.35">
      <c r="A345" s="7">
        <v>44402</v>
      </c>
      <c r="B345" s="8" t="s">
        <v>62</v>
      </c>
      <c r="C345" s="8" t="s">
        <v>1</v>
      </c>
      <c r="D345" s="8" t="s">
        <v>18</v>
      </c>
      <c r="E345" s="8" t="s">
        <v>39</v>
      </c>
      <c r="F345" s="8">
        <v>1</v>
      </c>
      <c r="G345" s="8" t="s">
        <v>40</v>
      </c>
      <c r="H345" s="8" t="s">
        <v>28</v>
      </c>
      <c r="I345" s="8" t="s">
        <v>48</v>
      </c>
      <c r="J345" s="8" t="s">
        <v>30</v>
      </c>
      <c r="K345" s="9">
        <v>1301</v>
      </c>
      <c r="L345" s="10" t="str">
        <f>TEXT(SafetyData[[#This Row],[Date]],"ddd")</f>
        <v>Sun</v>
      </c>
      <c r="M345" s="10">
        <f>MONTH(SafetyData[[#This Row],[Date]])</f>
        <v>7</v>
      </c>
      <c r="N345" s="10">
        <f>YEAR(SafetyData[[#This Row],[Date]])</f>
        <v>2021</v>
      </c>
    </row>
    <row r="346" spans="1:14" ht="15.5" x14ac:dyDescent="0.35">
      <c r="A346" s="7">
        <v>44408</v>
      </c>
      <c r="B346" s="8" t="s">
        <v>65</v>
      </c>
      <c r="C346" s="8" t="s">
        <v>1</v>
      </c>
      <c r="D346" s="8" t="s">
        <v>25</v>
      </c>
      <c r="E346" s="8" t="s">
        <v>63</v>
      </c>
      <c r="F346" s="8">
        <v>0</v>
      </c>
      <c r="G346" s="8" t="s">
        <v>34</v>
      </c>
      <c r="H346" s="8" t="s">
        <v>42</v>
      </c>
      <c r="I346" s="8" t="s">
        <v>29</v>
      </c>
      <c r="J346" s="8" t="s">
        <v>43</v>
      </c>
      <c r="K346" s="9">
        <v>140</v>
      </c>
      <c r="L346" s="10" t="str">
        <f>TEXT(SafetyData[[#This Row],[Date]],"ddd")</f>
        <v>Sat</v>
      </c>
      <c r="M346" s="10">
        <f>MONTH(SafetyData[[#This Row],[Date]])</f>
        <v>7</v>
      </c>
      <c r="N346" s="10">
        <f>YEAR(SafetyData[[#This Row],[Date]])</f>
        <v>2021</v>
      </c>
    </row>
    <row r="347" spans="1:14" ht="15.5" x14ac:dyDescent="0.35">
      <c r="A347" s="7">
        <v>44410</v>
      </c>
      <c r="B347" s="8" t="s">
        <v>52</v>
      </c>
      <c r="C347" s="8" t="s">
        <v>1</v>
      </c>
      <c r="D347" s="8" t="s">
        <v>18</v>
      </c>
      <c r="E347" s="8" t="s">
        <v>26</v>
      </c>
      <c r="F347" s="8">
        <v>0</v>
      </c>
      <c r="G347" s="8" t="s">
        <v>58</v>
      </c>
      <c r="H347" s="8" t="s">
        <v>54</v>
      </c>
      <c r="I347" s="8" t="s">
        <v>29</v>
      </c>
      <c r="J347" s="8" t="s">
        <v>51</v>
      </c>
      <c r="K347" s="9">
        <v>634</v>
      </c>
      <c r="L347" s="10" t="str">
        <f>TEXT(SafetyData[[#This Row],[Date]],"ddd")</f>
        <v>Mon</v>
      </c>
      <c r="M347" s="10">
        <f>MONTH(SafetyData[[#This Row],[Date]])</f>
        <v>8</v>
      </c>
      <c r="N347" s="10">
        <f>YEAR(SafetyData[[#This Row],[Date]])</f>
        <v>2021</v>
      </c>
    </row>
    <row r="348" spans="1:14" ht="15.5" x14ac:dyDescent="0.35">
      <c r="A348" s="7">
        <v>44411</v>
      </c>
      <c r="B348" s="8" t="s">
        <v>65</v>
      </c>
      <c r="C348" s="8" t="s">
        <v>1</v>
      </c>
      <c r="D348" s="8" t="s">
        <v>18</v>
      </c>
      <c r="E348" s="8" t="s">
        <v>64</v>
      </c>
      <c r="F348" s="8">
        <v>0</v>
      </c>
      <c r="G348" s="8" t="s">
        <v>58</v>
      </c>
      <c r="H348" s="8" t="s">
        <v>54</v>
      </c>
      <c r="I348" s="8" t="s">
        <v>22</v>
      </c>
      <c r="J348" s="8" t="s">
        <v>55</v>
      </c>
      <c r="K348" s="9">
        <v>3204</v>
      </c>
      <c r="L348" s="10" t="str">
        <f>TEXT(SafetyData[[#This Row],[Date]],"ddd")</f>
        <v>Tue</v>
      </c>
      <c r="M348" s="10">
        <f>MONTH(SafetyData[[#This Row],[Date]])</f>
        <v>8</v>
      </c>
      <c r="N348" s="10">
        <f>YEAR(SafetyData[[#This Row],[Date]])</f>
        <v>2021</v>
      </c>
    </row>
    <row r="349" spans="1:14" ht="15.5" x14ac:dyDescent="0.35">
      <c r="A349" s="7">
        <v>44415</v>
      </c>
      <c r="B349" s="8" t="s">
        <v>52</v>
      </c>
      <c r="C349" s="8" t="s">
        <v>1</v>
      </c>
      <c r="D349" s="8" t="s">
        <v>25</v>
      </c>
      <c r="E349" s="8" t="s">
        <v>38</v>
      </c>
      <c r="F349" s="8">
        <v>0</v>
      </c>
      <c r="G349" s="8" t="s">
        <v>47</v>
      </c>
      <c r="H349" s="8" t="s">
        <v>42</v>
      </c>
      <c r="I349" s="8" t="s">
        <v>22</v>
      </c>
      <c r="J349" s="8" t="s">
        <v>60</v>
      </c>
      <c r="K349" s="9">
        <v>453</v>
      </c>
      <c r="L349" s="10" t="str">
        <f>TEXT(SafetyData[[#This Row],[Date]],"ddd")</f>
        <v>Sat</v>
      </c>
      <c r="M349" s="10">
        <f>MONTH(SafetyData[[#This Row],[Date]])</f>
        <v>8</v>
      </c>
      <c r="N349" s="10">
        <f>YEAR(SafetyData[[#This Row],[Date]])</f>
        <v>2021</v>
      </c>
    </row>
    <row r="350" spans="1:14" ht="15.5" x14ac:dyDescent="0.35">
      <c r="A350" s="7">
        <v>44415</v>
      </c>
      <c r="B350" s="8" t="s">
        <v>44</v>
      </c>
      <c r="C350" s="8" t="s">
        <v>1</v>
      </c>
      <c r="D350" s="8" t="s">
        <v>18</v>
      </c>
      <c r="E350" s="8" t="s">
        <v>38</v>
      </c>
      <c r="F350" s="8">
        <v>3</v>
      </c>
      <c r="G350" s="8" t="s">
        <v>40</v>
      </c>
      <c r="H350" s="8" t="s">
        <v>28</v>
      </c>
      <c r="I350" s="8" t="s">
        <v>22</v>
      </c>
      <c r="J350" s="8" t="s">
        <v>30</v>
      </c>
      <c r="K350" s="9">
        <v>2937</v>
      </c>
      <c r="L350" s="10" t="str">
        <f>TEXT(SafetyData[[#This Row],[Date]],"ddd")</f>
        <v>Sat</v>
      </c>
      <c r="M350" s="10">
        <f>MONTH(SafetyData[[#This Row],[Date]])</f>
        <v>8</v>
      </c>
      <c r="N350" s="10">
        <f>YEAR(SafetyData[[#This Row],[Date]])</f>
        <v>2021</v>
      </c>
    </row>
    <row r="351" spans="1:14" ht="15.5" x14ac:dyDescent="0.35">
      <c r="A351" s="7">
        <v>44418</v>
      </c>
      <c r="B351" s="8" t="s">
        <v>24</v>
      </c>
      <c r="C351" s="8" t="s">
        <v>1</v>
      </c>
      <c r="D351" s="8" t="s">
        <v>37</v>
      </c>
      <c r="E351" s="8" t="s">
        <v>33</v>
      </c>
      <c r="F351" s="8">
        <v>0</v>
      </c>
      <c r="G351" s="8" t="s">
        <v>50</v>
      </c>
      <c r="H351" s="8" t="s">
        <v>21</v>
      </c>
      <c r="I351" s="8" t="s">
        <v>29</v>
      </c>
      <c r="J351" s="8" t="s">
        <v>35</v>
      </c>
      <c r="K351" s="9">
        <v>0</v>
      </c>
      <c r="L351" s="10" t="str">
        <f>TEXT(SafetyData[[#This Row],[Date]],"ddd")</f>
        <v>Tue</v>
      </c>
      <c r="M351" s="10">
        <f>MONTH(SafetyData[[#This Row],[Date]])</f>
        <v>8</v>
      </c>
      <c r="N351" s="10">
        <f>YEAR(SafetyData[[#This Row],[Date]])</f>
        <v>2021</v>
      </c>
    </row>
    <row r="352" spans="1:14" ht="15.5" x14ac:dyDescent="0.35">
      <c r="A352" s="7">
        <v>44420</v>
      </c>
      <c r="B352" s="8" t="s">
        <v>66</v>
      </c>
      <c r="C352" s="8" t="s">
        <v>1</v>
      </c>
      <c r="D352" s="8" t="s">
        <v>32</v>
      </c>
      <c r="E352" s="8" t="s">
        <v>38</v>
      </c>
      <c r="F352" s="8">
        <v>0</v>
      </c>
      <c r="G352" s="8" t="s">
        <v>40</v>
      </c>
      <c r="H352" s="8" t="s">
        <v>21</v>
      </c>
      <c r="I352" s="8" t="s">
        <v>48</v>
      </c>
      <c r="J352" s="8" t="s">
        <v>30</v>
      </c>
      <c r="K352" s="9">
        <v>0</v>
      </c>
      <c r="L352" s="10" t="str">
        <f>TEXT(SafetyData[[#This Row],[Date]],"ddd")</f>
        <v>Thu</v>
      </c>
      <c r="M352" s="10">
        <f>MONTH(SafetyData[[#This Row],[Date]])</f>
        <v>8</v>
      </c>
      <c r="N352" s="10">
        <f>YEAR(SafetyData[[#This Row],[Date]])</f>
        <v>2021</v>
      </c>
    </row>
    <row r="353" spans="1:14" ht="15.5" x14ac:dyDescent="0.35">
      <c r="A353" s="7">
        <v>44421</v>
      </c>
      <c r="B353" s="8" t="s">
        <v>65</v>
      </c>
      <c r="C353" s="8" t="s">
        <v>1</v>
      </c>
      <c r="D353" s="8" t="s">
        <v>32</v>
      </c>
      <c r="E353" s="8" t="s">
        <v>63</v>
      </c>
      <c r="F353" s="8">
        <v>0</v>
      </c>
      <c r="G353" s="8" t="s">
        <v>40</v>
      </c>
      <c r="H353" s="8" t="s">
        <v>42</v>
      </c>
      <c r="I353" s="8" t="s">
        <v>22</v>
      </c>
      <c r="J353" s="8" t="s">
        <v>43</v>
      </c>
      <c r="K353" s="9">
        <v>53</v>
      </c>
      <c r="L353" s="10" t="str">
        <f>TEXT(SafetyData[[#This Row],[Date]],"ddd")</f>
        <v>Fri</v>
      </c>
      <c r="M353" s="10">
        <f>MONTH(SafetyData[[#This Row],[Date]])</f>
        <v>8</v>
      </c>
      <c r="N353" s="10">
        <f>YEAR(SafetyData[[#This Row],[Date]])</f>
        <v>2021</v>
      </c>
    </row>
    <row r="354" spans="1:14" ht="15.5" x14ac:dyDescent="0.35">
      <c r="A354" s="7">
        <v>44424</v>
      </c>
      <c r="B354" s="8" t="s">
        <v>59</v>
      </c>
      <c r="C354" s="8" t="s">
        <v>1</v>
      </c>
      <c r="D354" s="8" t="s">
        <v>25</v>
      </c>
      <c r="E354" s="8" t="s">
        <v>26</v>
      </c>
      <c r="F354" s="8">
        <v>2</v>
      </c>
      <c r="G354" s="8" t="s">
        <v>50</v>
      </c>
      <c r="H354" s="8" t="s">
        <v>28</v>
      </c>
      <c r="I354" s="8" t="s">
        <v>29</v>
      </c>
      <c r="J354" s="8" t="s">
        <v>43</v>
      </c>
      <c r="K354" s="9">
        <v>4160</v>
      </c>
      <c r="L354" s="10" t="str">
        <f>TEXT(SafetyData[[#This Row],[Date]],"ddd")</f>
        <v>Mon</v>
      </c>
      <c r="M354" s="10">
        <f>MONTH(SafetyData[[#This Row],[Date]])</f>
        <v>8</v>
      </c>
      <c r="N354" s="10">
        <f>YEAR(SafetyData[[#This Row],[Date]])</f>
        <v>2021</v>
      </c>
    </row>
    <row r="355" spans="1:14" ht="15.5" x14ac:dyDescent="0.35">
      <c r="A355" s="7">
        <v>44426</v>
      </c>
      <c r="B355" s="8" t="s">
        <v>66</v>
      </c>
      <c r="C355" s="8" t="s">
        <v>1</v>
      </c>
      <c r="D355" s="8" t="s">
        <v>25</v>
      </c>
      <c r="E355" s="8" t="s">
        <v>33</v>
      </c>
      <c r="F355" s="8">
        <v>4.5</v>
      </c>
      <c r="G355" s="8" t="s">
        <v>34</v>
      </c>
      <c r="H355" s="8" t="s">
        <v>28</v>
      </c>
      <c r="I355" s="8" t="s">
        <v>48</v>
      </c>
      <c r="J355" s="8" t="s">
        <v>53</v>
      </c>
      <c r="K355" s="9">
        <v>2988</v>
      </c>
      <c r="L355" s="10" t="str">
        <f>TEXT(SafetyData[[#This Row],[Date]],"ddd")</f>
        <v>Wed</v>
      </c>
      <c r="M355" s="10">
        <f>MONTH(SafetyData[[#This Row],[Date]])</f>
        <v>8</v>
      </c>
      <c r="N355" s="10">
        <f>YEAR(SafetyData[[#This Row],[Date]])</f>
        <v>2021</v>
      </c>
    </row>
    <row r="356" spans="1:14" ht="15.5" x14ac:dyDescent="0.35">
      <c r="A356" s="7">
        <v>44427</v>
      </c>
      <c r="B356" s="8" t="s">
        <v>62</v>
      </c>
      <c r="C356" s="8" t="s">
        <v>2</v>
      </c>
      <c r="D356" s="8" t="s">
        <v>32</v>
      </c>
      <c r="E356" s="8" t="s">
        <v>64</v>
      </c>
      <c r="F356" s="8">
        <v>0</v>
      </c>
      <c r="G356" s="8" t="s">
        <v>56</v>
      </c>
      <c r="H356" s="8" t="s">
        <v>21</v>
      </c>
      <c r="I356" s="8" t="s">
        <v>29</v>
      </c>
      <c r="J356" s="8" t="s">
        <v>23</v>
      </c>
      <c r="K356" s="9">
        <v>0</v>
      </c>
      <c r="L356" s="10" t="str">
        <f>TEXT(SafetyData[[#This Row],[Date]],"ddd")</f>
        <v>Thu</v>
      </c>
      <c r="M356" s="10">
        <f>MONTH(SafetyData[[#This Row],[Date]])</f>
        <v>8</v>
      </c>
      <c r="N356" s="10">
        <f>YEAR(SafetyData[[#This Row],[Date]])</f>
        <v>2021</v>
      </c>
    </row>
    <row r="357" spans="1:14" ht="15.5" x14ac:dyDescent="0.35">
      <c r="A357" s="7">
        <v>44429</v>
      </c>
      <c r="B357" s="8" t="s">
        <v>65</v>
      </c>
      <c r="C357" s="8" t="s">
        <v>1</v>
      </c>
      <c r="D357" s="8" t="s">
        <v>18</v>
      </c>
      <c r="E357" s="8" t="s">
        <v>41</v>
      </c>
      <c r="F357" s="8">
        <v>3.5</v>
      </c>
      <c r="G357" s="8" t="s">
        <v>27</v>
      </c>
      <c r="H357" s="8" t="s">
        <v>28</v>
      </c>
      <c r="I357" s="8" t="s">
        <v>22</v>
      </c>
      <c r="J357" s="8" t="s">
        <v>23</v>
      </c>
      <c r="K357" s="9">
        <v>1155</v>
      </c>
      <c r="L357" s="10" t="str">
        <f>TEXT(SafetyData[[#This Row],[Date]],"ddd")</f>
        <v>Sat</v>
      </c>
      <c r="M357" s="10">
        <f>MONTH(SafetyData[[#This Row],[Date]])</f>
        <v>8</v>
      </c>
      <c r="N357" s="10">
        <f>YEAR(SafetyData[[#This Row],[Date]])</f>
        <v>2021</v>
      </c>
    </row>
    <row r="358" spans="1:14" ht="15.5" x14ac:dyDescent="0.35">
      <c r="A358" s="7">
        <v>44430</v>
      </c>
      <c r="B358" s="8" t="s">
        <v>36</v>
      </c>
      <c r="C358" s="8" t="s">
        <v>1</v>
      </c>
      <c r="D358" s="8" t="s">
        <v>18</v>
      </c>
      <c r="E358" s="8" t="s">
        <v>49</v>
      </c>
      <c r="F358" s="8">
        <v>0</v>
      </c>
      <c r="G358" s="8" t="s">
        <v>40</v>
      </c>
      <c r="H358" s="8" t="s">
        <v>21</v>
      </c>
      <c r="I358" s="8" t="s">
        <v>48</v>
      </c>
      <c r="J358" s="8" t="s">
        <v>60</v>
      </c>
      <c r="K358" s="9">
        <v>0</v>
      </c>
      <c r="L358" s="10" t="str">
        <f>TEXT(SafetyData[[#This Row],[Date]],"ddd")</f>
        <v>Sun</v>
      </c>
      <c r="M358" s="10">
        <f>MONTH(SafetyData[[#This Row],[Date]])</f>
        <v>8</v>
      </c>
      <c r="N358" s="10">
        <f>YEAR(SafetyData[[#This Row],[Date]])</f>
        <v>2021</v>
      </c>
    </row>
    <row r="359" spans="1:14" ht="15.5" x14ac:dyDescent="0.35">
      <c r="A359" s="7">
        <v>44430</v>
      </c>
      <c r="B359" s="8" t="s">
        <v>57</v>
      </c>
      <c r="C359" s="8" t="s">
        <v>1</v>
      </c>
      <c r="D359" s="8" t="s">
        <v>37</v>
      </c>
      <c r="E359" s="8" t="s">
        <v>26</v>
      </c>
      <c r="F359" s="8">
        <v>2</v>
      </c>
      <c r="G359" s="8" t="s">
        <v>61</v>
      </c>
      <c r="H359" s="8" t="s">
        <v>28</v>
      </c>
      <c r="I359" s="8" t="s">
        <v>29</v>
      </c>
      <c r="J359" s="8" t="s">
        <v>43</v>
      </c>
      <c r="K359" s="9">
        <v>1902</v>
      </c>
      <c r="L359" s="10" t="str">
        <f>TEXT(SafetyData[[#This Row],[Date]],"ddd")</f>
        <v>Sun</v>
      </c>
      <c r="M359" s="10">
        <f>MONTH(SafetyData[[#This Row],[Date]])</f>
        <v>8</v>
      </c>
      <c r="N359" s="10">
        <f>YEAR(SafetyData[[#This Row],[Date]])</f>
        <v>2021</v>
      </c>
    </row>
    <row r="360" spans="1:14" ht="15.5" x14ac:dyDescent="0.35">
      <c r="A360" s="7">
        <v>44430</v>
      </c>
      <c r="B360" s="8" t="s">
        <v>52</v>
      </c>
      <c r="C360" s="8" t="s">
        <v>1</v>
      </c>
      <c r="D360" s="8" t="s">
        <v>25</v>
      </c>
      <c r="E360" s="8" t="s">
        <v>26</v>
      </c>
      <c r="F360" s="8">
        <v>0</v>
      </c>
      <c r="G360" s="8" t="s">
        <v>61</v>
      </c>
      <c r="H360" s="8" t="s">
        <v>21</v>
      </c>
      <c r="I360" s="8" t="s">
        <v>22</v>
      </c>
      <c r="J360" s="8" t="s">
        <v>51</v>
      </c>
      <c r="K360" s="9">
        <v>0</v>
      </c>
      <c r="L360" s="10" t="str">
        <f>TEXT(SafetyData[[#This Row],[Date]],"ddd")</f>
        <v>Sun</v>
      </c>
      <c r="M360" s="10">
        <f>MONTH(SafetyData[[#This Row],[Date]])</f>
        <v>8</v>
      </c>
      <c r="N360" s="10">
        <f>YEAR(SafetyData[[#This Row],[Date]])</f>
        <v>2021</v>
      </c>
    </row>
    <row r="361" spans="1:14" ht="15.5" x14ac:dyDescent="0.35">
      <c r="A361" s="7">
        <v>44431</v>
      </c>
      <c r="B361" s="8" t="s">
        <v>31</v>
      </c>
      <c r="C361" s="8" t="s">
        <v>1</v>
      </c>
      <c r="D361" s="8" t="s">
        <v>18</v>
      </c>
      <c r="E361" s="8" t="s">
        <v>19</v>
      </c>
      <c r="F361" s="8">
        <v>2.5</v>
      </c>
      <c r="G361" s="8" t="s">
        <v>34</v>
      </c>
      <c r="H361" s="8" t="s">
        <v>28</v>
      </c>
      <c r="I361" s="8" t="s">
        <v>29</v>
      </c>
      <c r="J361" s="8" t="s">
        <v>43</v>
      </c>
      <c r="K361" s="9">
        <v>3817</v>
      </c>
      <c r="L361" s="10" t="str">
        <f>TEXT(SafetyData[[#This Row],[Date]],"ddd")</f>
        <v>Mon</v>
      </c>
      <c r="M361" s="10">
        <f>MONTH(SafetyData[[#This Row],[Date]])</f>
        <v>8</v>
      </c>
      <c r="N361" s="10">
        <f>YEAR(SafetyData[[#This Row],[Date]])</f>
        <v>2021</v>
      </c>
    </row>
    <row r="362" spans="1:14" ht="15.5" x14ac:dyDescent="0.35">
      <c r="A362" s="7">
        <v>44432</v>
      </c>
      <c r="B362" s="8" t="s">
        <v>62</v>
      </c>
      <c r="C362" s="8" t="s">
        <v>2</v>
      </c>
      <c r="D362" s="8" t="s">
        <v>25</v>
      </c>
      <c r="E362" s="8" t="s">
        <v>19</v>
      </c>
      <c r="F362" s="8">
        <v>0</v>
      </c>
      <c r="G362" s="8" t="s">
        <v>56</v>
      </c>
      <c r="H362" s="8" t="s">
        <v>21</v>
      </c>
      <c r="I362" s="8" t="s">
        <v>22</v>
      </c>
      <c r="J362" s="8" t="s">
        <v>51</v>
      </c>
      <c r="K362" s="9">
        <v>0</v>
      </c>
      <c r="L362" s="10" t="str">
        <f>TEXT(SafetyData[[#This Row],[Date]],"ddd")</f>
        <v>Tue</v>
      </c>
      <c r="M362" s="10">
        <f>MONTH(SafetyData[[#This Row],[Date]])</f>
        <v>8</v>
      </c>
      <c r="N362" s="10">
        <f>YEAR(SafetyData[[#This Row],[Date]])</f>
        <v>2021</v>
      </c>
    </row>
    <row r="363" spans="1:14" ht="15.5" x14ac:dyDescent="0.35">
      <c r="A363" s="7">
        <v>44437</v>
      </c>
      <c r="B363" s="8" t="s">
        <v>17</v>
      </c>
      <c r="C363" s="8" t="s">
        <v>1</v>
      </c>
      <c r="D363" s="8" t="s">
        <v>18</v>
      </c>
      <c r="E363" s="8" t="s">
        <v>39</v>
      </c>
      <c r="F363" s="8">
        <v>0</v>
      </c>
      <c r="G363" s="8" t="s">
        <v>34</v>
      </c>
      <c r="H363" s="8" t="s">
        <v>21</v>
      </c>
      <c r="I363" s="8" t="s">
        <v>22</v>
      </c>
      <c r="J363" s="8" t="s">
        <v>60</v>
      </c>
      <c r="K363" s="9">
        <v>0</v>
      </c>
      <c r="L363" s="10" t="str">
        <f>TEXT(SafetyData[[#This Row],[Date]],"ddd")</f>
        <v>Sun</v>
      </c>
      <c r="M363" s="10">
        <f>MONTH(SafetyData[[#This Row],[Date]])</f>
        <v>8</v>
      </c>
      <c r="N363" s="10">
        <f>YEAR(SafetyData[[#This Row],[Date]])</f>
        <v>2021</v>
      </c>
    </row>
    <row r="364" spans="1:14" ht="15.5" x14ac:dyDescent="0.35">
      <c r="A364" s="7">
        <v>44437</v>
      </c>
      <c r="B364" s="8" t="s">
        <v>17</v>
      </c>
      <c r="C364" s="8" t="s">
        <v>1</v>
      </c>
      <c r="D364" s="8" t="s">
        <v>25</v>
      </c>
      <c r="E364" s="8" t="s">
        <v>63</v>
      </c>
      <c r="F364" s="8">
        <v>0</v>
      </c>
      <c r="G364" s="8" t="s">
        <v>61</v>
      </c>
      <c r="H364" s="8" t="s">
        <v>42</v>
      </c>
      <c r="I364" s="8" t="s">
        <v>22</v>
      </c>
      <c r="J364" s="8" t="s">
        <v>55</v>
      </c>
      <c r="K364" s="9">
        <v>302</v>
      </c>
      <c r="L364" s="10" t="str">
        <f>TEXT(SafetyData[[#This Row],[Date]],"ddd")</f>
        <v>Sun</v>
      </c>
      <c r="M364" s="10">
        <f>MONTH(SafetyData[[#This Row],[Date]])</f>
        <v>8</v>
      </c>
      <c r="N364" s="10">
        <f>YEAR(SafetyData[[#This Row],[Date]])</f>
        <v>2021</v>
      </c>
    </row>
    <row r="365" spans="1:14" ht="15.5" x14ac:dyDescent="0.35">
      <c r="A365" s="7">
        <v>44440</v>
      </c>
      <c r="B365" s="8" t="s">
        <v>52</v>
      </c>
      <c r="C365" s="8" t="s">
        <v>1</v>
      </c>
      <c r="D365" s="8" t="s">
        <v>32</v>
      </c>
      <c r="E365" s="8" t="s">
        <v>33</v>
      </c>
      <c r="F365" s="8">
        <v>0</v>
      </c>
      <c r="G365" s="8" t="s">
        <v>40</v>
      </c>
      <c r="H365" s="8" t="s">
        <v>42</v>
      </c>
      <c r="I365" s="8" t="s">
        <v>29</v>
      </c>
      <c r="J365" s="8" t="s">
        <v>43</v>
      </c>
      <c r="K365" s="9">
        <v>95</v>
      </c>
      <c r="L365" s="10" t="str">
        <f>TEXT(SafetyData[[#This Row],[Date]],"ddd")</f>
        <v>Wed</v>
      </c>
      <c r="M365" s="10">
        <f>MONTH(SafetyData[[#This Row],[Date]])</f>
        <v>9</v>
      </c>
      <c r="N365" s="10">
        <f>YEAR(SafetyData[[#This Row],[Date]])</f>
        <v>2021</v>
      </c>
    </row>
    <row r="366" spans="1:14" ht="15.5" x14ac:dyDescent="0.35">
      <c r="A366" s="7">
        <v>44442</v>
      </c>
      <c r="B366" s="8" t="s">
        <v>31</v>
      </c>
      <c r="C366" s="8" t="s">
        <v>1</v>
      </c>
      <c r="D366" s="8" t="s">
        <v>18</v>
      </c>
      <c r="E366" s="8" t="s">
        <v>33</v>
      </c>
      <c r="F366" s="8">
        <v>0</v>
      </c>
      <c r="G366" s="8" t="s">
        <v>34</v>
      </c>
      <c r="H366" s="8" t="s">
        <v>54</v>
      </c>
      <c r="I366" s="8" t="s">
        <v>22</v>
      </c>
      <c r="J366" s="8" t="s">
        <v>53</v>
      </c>
      <c r="K366" s="9">
        <v>4834</v>
      </c>
      <c r="L366" s="10" t="str">
        <f>TEXT(SafetyData[[#This Row],[Date]],"ddd")</f>
        <v>Fri</v>
      </c>
      <c r="M366" s="10">
        <f>MONTH(SafetyData[[#This Row],[Date]])</f>
        <v>9</v>
      </c>
      <c r="N366" s="10">
        <f>YEAR(SafetyData[[#This Row],[Date]])</f>
        <v>2021</v>
      </c>
    </row>
    <row r="367" spans="1:14" ht="15.5" x14ac:dyDescent="0.35">
      <c r="A367" s="7">
        <v>44442</v>
      </c>
      <c r="B367" s="8" t="s">
        <v>17</v>
      </c>
      <c r="C367" s="8" t="s">
        <v>1</v>
      </c>
      <c r="D367" s="8" t="s">
        <v>18</v>
      </c>
      <c r="E367" s="8" t="s">
        <v>38</v>
      </c>
      <c r="F367" s="8">
        <v>0</v>
      </c>
      <c r="G367" s="8" t="s">
        <v>20</v>
      </c>
      <c r="H367" s="8" t="s">
        <v>21</v>
      </c>
      <c r="I367" s="8" t="s">
        <v>29</v>
      </c>
      <c r="J367" s="8" t="s">
        <v>30</v>
      </c>
      <c r="K367" s="9">
        <v>0</v>
      </c>
      <c r="L367" s="10" t="str">
        <f>TEXT(SafetyData[[#This Row],[Date]],"ddd")</f>
        <v>Fri</v>
      </c>
      <c r="M367" s="10">
        <f>MONTH(SafetyData[[#This Row],[Date]])</f>
        <v>9</v>
      </c>
      <c r="N367" s="10">
        <f>YEAR(SafetyData[[#This Row],[Date]])</f>
        <v>2021</v>
      </c>
    </row>
    <row r="368" spans="1:14" ht="15.5" x14ac:dyDescent="0.35">
      <c r="A368" s="7">
        <v>44445</v>
      </c>
      <c r="B368" s="8" t="s">
        <v>36</v>
      </c>
      <c r="C368" s="8" t="s">
        <v>2</v>
      </c>
      <c r="D368" s="8" t="s">
        <v>37</v>
      </c>
      <c r="E368" s="8" t="s">
        <v>38</v>
      </c>
      <c r="F368" s="8">
        <v>0</v>
      </c>
      <c r="G368" s="8" t="s">
        <v>56</v>
      </c>
      <c r="H368" s="8" t="s">
        <v>54</v>
      </c>
      <c r="I368" s="8" t="s">
        <v>29</v>
      </c>
      <c r="J368" s="8" t="s">
        <v>55</v>
      </c>
      <c r="K368" s="9">
        <v>1433</v>
      </c>
      <c r="L368" s="10" t="str">
        <f>TEXT(SafetyData[[#This Row],[Date]],"ddd")</f>
        <v>Mon</v>
      </c>
      <c r="M368" s="10">
        <f>MONTH(SafetyData[[#This Row],[Date]])</f>
        <v>9</v>
      </c>
      <c r="N368" s="10">
        <f>YEAR(SafetyData[[#This Row],[Date]])</f>
        <v>2021</v>
      </c>
    </row>
    <row r="369" spans="1:14" ht="15.5" x14ac:dyDescent="0.35">
      <c r="A369" s="7">
        <v>44449</v>
      </c>
      <c r="B369" s="8" t="s">
        <v>46</v>
      </c>
      <c r="C369" s="8" t="s">
        <v>1</v>
      </c>
      <c r="D369" s="8" t="s">
        <v>25</v>
      </c>
      <c r="E369" s="8" t="s">
        <v>38</v>
      </c>
      <c r="F369" s="8">
        <v>0</v>
      </c>
      <c r="G369" s="8" t="s">
        <v>61</v>
      </c>
      <c r="H369" s="8" t="s">
        <v>21</v>
      </c>
      <c r="I369" s="8" t="s">
        <v>29</v>
      </c>
      <c r="J369" s="8" t="s">
        <v>51</v>
      </c>
      <c r="K369" s="9">
        <v>0</v>
      </c>
      <c r="L369" s="10" t="str">
        <f>TEXT(SafetyData[[#This Row],[Date]],"ddd")</f>
        <v>Fri</v>
      </c>
      <c r="M369" s="10">
        <f>MONTH(SafetyData[[#This Row],[Date]])</f>
        <v>9</v>
      </c>
      <c r="N369" s="10">
        <f>YEAR(SafetyData[[#This Row],[Date]])</f>
        <v>2021</v>
      </c>
    </row>
    <row r="370" spans="1:14" ht="15.5" x14ac:dyDescent="0.35">
      <c r="A370" s="7">
        <v>44450</v>
      </c>
      <c r="B370" s="8" t="s">
        <v>57</v>
      </c>
      <c r="C370" s="8" t="s">
        <v>1</v>
      </c>
      <c r="D370" s="8" t="s">
        <v>25</v>
      </c>
      <c r="E370" s="8" t="s">
        <v>19</v>
      </c>
      <c r="F370" s="8">
        <v>0</v>
      </c>
      <c r="G370" s="8" t="s">
        <v>58</v>
      </c>
      <c r="H370" s="8" t="s">
        <v>42</v>
      </c>
      <c r="I370" s="8" t="s">
        <v>22</v>
      </c>
      <c r="J370" s="8" t="s">
        <v>55</v>
      </c>
      <c r="K370" s="9">
        <v>159</v>
      </c>
      <c r="L370" s="10" t="str">
        <f>TEXT(SafetyData[[#This Row],[Date]],"ddd")</f>
        <v>Sat</v>
      </c>
      <c r="M370" s="10">
        <f>MONTH(SafetyData[[#This Row],[Date]])</f>
        <v>9</v>
      </c>
      <c r="N370" s="10">
        <f>YEAR(SafetyData[[#This Row],[Date]])</f>
        <v>2021</v>
      </c>
    </row>
    <row r="371" spans="1:14" ht="15.5" x14ac:dyDescent="0.35">
      <c r="A371" s="7">
        <v>44454</v>
      </c>
      <c r="B371" s="8" t="s">
        <v>31</v>
      </c>
      <c r="C371" s="8" t="s">
        <v>1</v>
      </c>
      <c r="D371" s="8" t="s">
        <v>32</v>
      </c>
      <c r="E371" s="8" t="s">
        <v>63</v>
      </c>
      <c r="F371" s="8">
        <v>0</v>
      </c>
      <c r="G371" s="8" t="s">
        <v>61</v>
      </c>
      <c r="H371" s="8" t="s">
        <v>21</v>
      </c>
      <c r="I371" s="8" t="s">
        <v>48</v>
      </c>
      <c r="J371" s="8" t="s">
        <v>43</v>
      </c>
      <c r="K371" s="9">
        <v>0</v>
      </c>
      <c r="L371" s="10" t="str">
        <f>TEXT(SafetyData[[#This Row],[Date]],"ddd")</f>
        <v>Wed</v>
      </c>
      <c r="M371" s="10">
        <f>MONTH(SafetyData[[#This Row],[Date]])</f>
        <v>9</v>
      </c>
      <c r="N371" s="10">
        <f>YEAR(SafetyData[[#This Row],[Date]])</f>
        <v>2021</v>
      </c>
    </row>
    <row r="372" spans="1:14" ht="15.5" x14ac:dyDescent="0.35">
      <c r="A372" s="7">
        <v>44456</v>
      </c>
      <c r="B372" s="8" t="s">
        <v>36</v>
      </c>
      <c r="C372" s="8" t="s">
        <v>1</v>
      </c>
      <c r="D372" s="8" t="s">
        <v>37</v>
      </c>
      <c r="E372" s="8" t="s">
        <v>41</v>
      </c>
      <c r="F372" s="8">
        <v>4</v>
      </c>
      <c r="G372" s="8" t="s">
        <v>34</v>
      </c>
      <c r="H372" s="8" t="s">
        <v>28</v>
      </c>
      <c r="I372" s="8" t="s">
        <v>48</v>
      </c>
      <c r="J372" s="8" t="s">
        <v>45</v>
      </c>
      <c r="K372" s="9">
        <v>4771</v>
      </c>
      <c r="L372" s="10" t="str">
        <f>TEXT(SafetyData[[#This Row],[Date]],"ddd")</f>
        <v>Fri</v>
      </c>
      <c r="M372" s="10">
        <f>MONTH(SafetyData[[#This Row],[Date]])</f>
        <v>9</v>
      </c>
      <c r="N372" s="10">
        <f>YEAR(SafetyData[[#This Row],[Date]])</f>
        <v>2021</v>
      </c>
    </row>
    <row r="373" spans="1:14" ht="15.5" x14ac:dyDescent="0.35">
      <c r="A373" s="7">
        <v>44457</v>
      </c>
      <c r="B373" s="8" t="s">
        <v>66</v>
      </c>
      <c r="C373" s="8" t="s">
        <v>1</v>
      </c>
      <c r="D373" s="8" t="s">
        <v>32</v>
      </c>
      <c r="E373" s="8" t="s">
        <v>64</v>
      </c>
      <c r="F373" s="8">
        <v>3.5</v>
      </c>
      <c r="G373" s="8" t="s">
        <v>34</v>
      </c>
      <c r="H373" s="8" t="s">
        <v>28</v>
      </c>
      <c r="I373" s="8" t="s">
        <v>29</v>
      </c>
      <c r="J373" s="8" t="s">
        <v>53</v>
      </c>
      <c r="K373" s="9">
        <v>3378</v>
      </c>
      <c r="L373" s="10" t="str">
        <f>TEXT(SafetyData[[#This Row],[Date]],"ddd")</f>
        <v>Sat</v>
      </c>
      <c r="M373" s="10">
        <f>MONTH(SafetyData[[#This Row],[Date]])</f>
        <v>9</v>
      </c>
      <c r="N373" s="10">
        <f>YEAR(SafetyData[[#This Row],[Date]])</f>
        <v>2021</v>
      </c>
    </row>
    <row r="374" spans="1:14" ht="15.5" x14ac:dyDescent="0.35">
      <c r="A374" s="7">
        <v>44458</v>
      </c>
      <c r="B374" s="8" t="s">
        <v>62</v>
      </c>
      <c r="C374" s="8" t="s">
        <v>1</v>
      </c>
      <c r="D374" s="8" t="s">
        <v>32</v>
      </c>
      <c r="E374" s="8" t="s">
        <v>39</v>
      </c>
      <c r="F374" s="8">
        <v>0</v>
      </c>
      <c r="G374" s="8" t="s">
        <v>34</v>
      </c>
      <c r="H374" s="8" t="s">
        <v>54</v>
      </c>
      <c r="I374" s="8" t="s">
        <v>29</v>
      </c>
      <c r="J374" s="8" t="s">
        <v>53</v>
      </c>
      <c r="K374" s="9">
        <v>3713</v>
      </c>
      <c r="L374" s="10" t="str">
        <f>TEXT(SafetyData[[#This Row],[Date]],"ddd")</f>
        <v>Sun</v>
      </c>
      <c r="M374" s="10">
        <f>MONTH(SafetyData[[#This Row],[Date]])</f>
        <v>9</v>
      </c>
      <c r="N374" s="10">
        <f>YEAR(SafetyData[[#This Row],[Date]])</f>
        <v>2021</v>
      </c>
    </row>
    <row r="375" spans="1:14" ht="15.5" x14ac:dyDescent="0.35">
      <c r="A375" s="7">
        <v>44459</v>
      </c>
      <c r="B375" s="8" t="s">
        <v>65</v>
      </c>
      <c r="C375" s="8" t="s">
        <v>1</v>
      </c>
      <c r="D375" s="8" t="s">
        <v>18</v>
      </c>
      <c r="E375" s="8" t="s">
        <v>38</v>
      </c>
      <c r="F375" s="8">
        <v>0</v>
      </c>
      <c r="G375" s="8" t="s">
        <v>50</v>
      </c>
      <c r="H375" s="8" t="s">
        <v>21</v>
      </c>
      <c r="I375" s="8" t="s">
        <v>48</v>
      </c>
      <c r="J375" s="8" t="s">
        <v>53</v>
      </c>
      <c r="K375" s="9">
        <v>0</v>
      </c>
      <c r="L375" s="10" t="str">
        <f>TEXT(SafetyData[[#This Row],[Date]],"ddd")</f>
        <v>Mon</v>
      </c>
      <c r="M375" s="10">
        <f>MONTH(SafetyData[[#This Row],[Date]])</f>
        <v>9</v>
      </c>
      <c r="N375" s="10">
        <f>YEAR(SafetyData[[#This Row],[Date]])</f>
        <v>2021</v>
      </c>
    </row>
    <row r="376" spans="1:14" ht="15.5" x14ac:dyDescent="0.35">
      <c r="A376" s="7">
        <v>44463</v>
      </c>
      <c r="B376" s="8" t="s">
        <v>65</v>
      </c>
      <c r="C376" s="8" t="s">
        <v>1</v>
      </c>
      <c r="D376" s="8" t="s">
        <v>37</v>
      </c>
      <c r="E376" s="8" t="s">
        <v>33</v>
      </c>
      <c r="F376" s="8">
        <v>0</v>
      </c>
      <c r="G376" s="8" t="s">
        <v>56</v>
      </c>
      <c r="H376" s="8" t="s">
        <v>54</v>
      </c>
      <c r="I376" s="8" t="s">
        <v>29</v>
      </c>
      <c r="J376" s="8" t="s">
        <v>53</v>
      </c>
      <c r="K376" s="9">
        <v>4994</v>
      </c>
      <c r="L376" s="10" t="str">
        <f>TEXT(SafetyData[[#This Row],[Date]],"ddd")</f>
        <v>Fri</v>
      </c>
      <c r="M376" s="10">
        <f>MONTH(SafetyData[[#This Row],[Date]])</f>
        <v>9</v>
      </c>
      <c r="N376" s="10">
        <f>YEAR(SafetyData[[#This Row],[Date]])</f>
        <v>2021</v>
      </c>
    </row>
    <row r="377" spans="1:14" ht="15.5" x14ac:dyDescent="0.35">
      <c r="A377" s="7">
        <v>44467</v>
      </c>
      <c r="B377" s="8" t="s">
        <v>59</v>
      </c>
      <c r="C377" s="8" t="s">
        <v>2</v>
      </c>
      <c r="D377" s="8" t="s">
        <v>37</v>
      </c>
      <c r="E377" s="8" t="s">
        <v>33</v>
      </c>
      <c r="F377" s="8">
        <v>0</v>
      </c>
      <c r="G377" s="8" t="s">
        <v>47</v>
      </c>
      <c r="H377" s="8" t="s">
        <v>42</v>
      </c>
      <c r="I377" s="8" t="s">
        <v>48</v>
      </c>
      <c r="J377" s="8" t="s">
        <v>45</v>
      </c>
      <c r="K377" s="9">
        <v>238</v>
      </c>
      <c r="L377" s="10" t="str">
        <f>TEXT(SafetyData[[#This Row],[Date]],"ddd")</f>
        <v>Tue</v>
      </c>
      <c r="M377" s="10">
        <f>MONTH(SafetyData[[#This Row],[Date]])</f>
        <v>9</v>
      </c>
      <c r="N377" s="10">
        <f>YEAR(SafetyData[[#This Row],[Date]])</f>
        <v>2021</v>
      </c>
    </row>
    <row r="378" spans="1:14" ht="15.5" x14ac:dyDescent="0.35">
      <c r="A378" s="7">
        <v>44468</v>
      </c>
      <c r="B378" s="8" t="s">
        <v>36</v>
      </c>
      <c r="C378" s="8" t="s">
        <v>1</v>
      </c>
      <c r="D378" s="8" t="s">
        <v>25</v>
      </c>
      <c r="E378" s="8" t="s">
        <v>26</v>
      </c>
      <c r="F378" s="8">
        <v>0</v>
      </c>
      <c r="G378" s="8" t="s">
        <v>34</v>
      </c>
      <c r="H378" s="8" t="s">
        <v>42</v>
      </c>
      <c r="I378" s="8" t="s">
        <v>22</v>
      </c>
      <c r="J378" s="8" t="s">
        <v>45</v>
      </c>
      <c r="K378" s="9">
        <v>209</v>
      </c>
      <c r="L378" s="10" t="str">
        <f>TEXT(SafetyData[[#This Row],[Date]],"ddd")</f>
        <v>Wed</v>
      </c>
      <c r="M378" s="10">
        <f>MONTH(SafetyData[[#This Row],[Date]])</f>
        <v>9</v>
      </c>
      <c r="N378" s="10">
        <f>YEAR(SafetyData[[#This Row],[Date]])</f>
        <v>2021</v>
      </c>
    </row>
    <row r="379" spans="1:14" ht="15.5" x14ac:dyDescent="0.35">
      <c r="A379" s="7">
        <v>44470</v>
      </c>
      <c r="B379" s="8" t="s">
        <v>66</v>
      </c>
      <c r="C379" s="8" t="s">
        <v>1</v>
      </c>
      <c r="D379" s="8" t="s">
        <v>18</v>
      </c>
      <c r="E379" s="8" t="s">
        <v>38</v>
      </c>
      <c r="F379" s="8">
        <v>0</v>
      </c>
      <c r="G379" s="8" t="s">
        <v>27</v>
      </c>
      <c r="H379" s="8" t="s">
        <v>54</v>
      </c>
      <c r="I379" s="8" t="s">
        <v>22</v>
      </c>
      <c r="J379" s="8" t="s">
        <v>23</v>
      </c>
      <c r="K379" s="9">
        <v>2120</v>
      </c>
      <c r="L379" s="10" t="str">
        <f>TEXT(SafetyData[[#This Row],[Date]],"ddd")</f>
        <v>Fri</v>
      </c>
      <c r="M379" s="10">
        <f>MONTH(SafetyData[[#This Row],[Date]])</f>
        <v>10</v>
      </c>
      <c r="N379" s="10">
        <f>YEAR(SafetyData[[#This Row],[Date]])</f>
        <v>2021</v>
      </c>
    </row>
    <row r="380" spans="1:14" ht="15.5" x14ac:dyDescent="0.35">
      <c r="A380" s="7">
        <v>44470</v>
      </c>
      <c r="B380" s="8" t="s">
        <v>17</v>
      </c>
      <c r="C380" s="8" t="s">
        <v>2</v>
      </c>
      <c r="D380" s="8" t="s">
        <v>18</v>
      </c>
      <c r="E380" s="8" t="s">
        <v>26</v>
      </c>
      <c r="F380" s="8">
        <v>0</v>
      </c>
      <c r="G380" s="8" t="s">
        <v>58</v>
      </c>
      <c r="H380" s="8" t="s">
        <v>21</v>
      </c>
      <c r="I380" s="8" t="s">
        <v>22</v>
      </c>
      <c r="J380" s="8" t="s">
        <v>23</v>
      </c>
      <c r="K380" s="9">
        <v>0</v>
      </c>
      <c r="L380" s="10" t="str">
        <f>TEXT(SafetyData[[#This Row],[Date]],"ddd")</f>
        <v>Fri</v>
      </c>
      <c r="M380" s="10">
        <f>MONTH(SafetyData[[#This Row],[Date]])</f>
        <v>10</v>
      </c>
      <c r="N380" s="10">
        <f>YEAR(SafetyData[[#This Row],[Date]])</f>
        <v>2021</v>
      </c>
    </row>
    <row r="381" spans="1:14" ht="15.5" x14ac:dyDescent="0.35">
      <c r="A381" s="7">
        <v>44474</v>
      </c>
      <c r="B381" s="8" t="s">
        <v>46</v>
      </c>
      <c r="C381" s="8" t="s">
        <v>1</v>
      </c>
      <c r="D381" s="8" t="s">
        <v>18</v>
      </c>
      <c r="E381" s="8" t="s">
        <v>26</v>
      </c>
      <c r="F381" s="8">
        <v>1</v>
      </c>
      <c r="G381" s="8" t="s">
        <v>50</v>
      </c>
      <c r="H381" s="8" t="s">
        <v>28</v>
      </c>
      <c r="I381" s="8" t="s">
        <v>29</v>
      </c>
      <c r="J381" s="8" t="s">
        <v>30</v>
      </c>
      <c r="K381" s="9">
        <v>2245</v>
      </c>
      <c r="L381" s="10" t="str">
        <f>TEXT(SafetyData[[#This Row],[Date]],"ddd")</f>
        <v>Tue</v>
      </c>
      <c r="M381" s="10">
        <f>MONTH(SafetyData[[#This Row],[Date]])</f>
        <v>10</v>
      </c>
      <c r="N381" s="10">
        <f>YEAR(SafetyData[[#This Row],[Date]])</f>
        <v>2021</v>
      </c>
    </row>
    <row r="382" spans="1:14" ht="15.5" x14ac:dyDescent="0.35">
      <c r="A382" s="7">
        <v>44479</v>
      </c>
      <c r="B382" s="8" t="s">
        <v>62</v>
      </c>
      <c r="C382" s="8" t="s">
        <v>1</v>
      </c>
      <c r="D382" s="8" t="s">
        <v>32</v>
      </c>
      <c r="E382" s="8" t="s">
        <v>41</v>
      </c>
      <c r="F382" s="8">
        <v>0</v>
      </c>
      <c r="G382" s="8" t="s">
        <v>47</v>
      </c>
      <c r="H382" s="8" t="s">
        <v>42</v>
      </c>
      <c r="I382" s="8" t="s">
        <v>22</v>
      </c>
      <c r="J382" s="8" t="s">
        <v>45</v>
      </c>
      <c r="K382" s="9">
        <v>118</v>
      </c>
      <c r="L382" s="10" t="str">
        <f>TEXT(SafetyData[[#This Row],[Date]],"ddd")</f>
        <v>Sun</v>
      </c>
      <c r="M382" s="10">
        <f>MONTH(SafetyData[[#This Row],[Date]])</f>
        <v>10</v>
      </c>
      <c r="N382" s="10">
        <f>YEAR(SafetyData[[#This Row],[Date]])</f>
        <v>2021</v>
      </c>
    </row>
    <row r="383" spans="1:14" ht="15.5" x14ac:dyDescent="0.35">
      <c r="A383" s="7">
        <v>44482</v>
      </c>
      <c r="B383" s="8" t="s">
        <v>46</v>
      </c>
      <c r="C383" s="8" t="s">
        <v>1</v>
      </c>
      <c r="D383" s="8" t="s">
        <v>32</v>
      </c>
      <c r="E383" s="8" t="s">
        <v>38</v>
      </c>
      <c r="F383" s="8">
        <v>0</v>
      </c>
      <c r="G383" s="8" t="s">
        <v>50</v>
      </c>
      <c r="H383" s="8" t="s">
        <v>54</v>
      </c>
      <c r="I383" s="8" t="s">
        <v>22</v>
      </c>
      <c r="J383" s="8" t="s">
        <v>60</v>
      </c>
      <c r="K383" s="9">
        <v>534</v>
      </c>
      <c r="L383" s="10" t="str">
        <f>TEXT(SafetyData[[#This Row],[Date]],"ddd")</f>
        <v>Wed</v>
      </c>
      <c r="M383" s="10">
        <f>MONTH(SafetyData[[#This Row],[Date]])</f>
        <v>10</v>
      </c>
      <c r="N383" s="10">
        <f>YEAR(SafetyData[[#This Row],[Date]])</f>
        <v>2021</v>
      </c>
    </row>
    <row r="384" spans="1:14" ht="15.5" x14ac:dyDescent="0.35">
      <c r="A384" s="7">
        <v>44483</v>
      </c>
      <c r="B384" s="8" t="s">
        <v>59</v>
      </c>
      <c r="C384" s="8" t="s">
        <v>1</v>
      </c>
      <c r="D384" s="8" t="s">
        <v>25</v>
      </c>
      <c r="E384" s="8" t="s">
        <v>39</v>
      </c>
      <c r="F384" s="8">
        <v>0</v>
      </c>
      <c r="G384" s="8" t="s">
        <v>58</v>
      </c>
      <c r="H384" s="8" t="s">
        <v>21</v>
      </c>
      <c r="I384" s="8" t="s">
        <v>22</v>
      </c>
      <c r="J384" s="8" t="s">
        <v>60</v>
      </c>
      <c r="K384" s="9">
        <v>0</v>
      </c>
      <c r="L384" s="10" t="str">
        <f>TEXT(SafetyData[[#This Row],[Date]],"ddd")</f>
        <v>Thu</v>
      </c>
      <c r="M384" s="10">
        <f>MONTH(SafetyData[[#This Row],[Date]])</f>
        <v>10</v>
      </c>
      <c r="N384" s="10">
        <f>YEAR(SafetyData[[#This Row],[Date]])</f>
        <v>2021</v>
      </c>
    </row>
    <row r="385" spans="1:14" ht="15.5" x14ac:dyDescent="0.35">
      <c r="A385" s="7">
        <v>44483</v>
      </c>
      <c r="B385" s="8" t="s">
        <v>17</v>
      </c>
      <c r="C385" s="8" t="s">
        <v>1</v>
      </c>
      <c r="D385" s="8" t="s">
        <v>18</v>
      </c>
      <c r="E385" s="8" t="s">
        <v>41</v>
      </c>
      <c r="F385" s="8">
        <v>0</v>
      </c>
      <c r="G385" s="8" t="s">
        <v>56</v>
      </c>
      <c r="H385" s="8" t="s">
        <v>42</v>
      </c>
      <c r="I385" s="8" t="s">
        <v>29</v>
      </c>
      <c r="J385" s="8" t="s">
        <v>60</v>
      </c>
      <c r="K385" s="9">
        <v>420</v>
      </c>
      <c r="L385" s="10" t="str">
        <f>TEXT(SafetyData[[#This Row],[Date]],"ddd")</f>
        <v>Thu</v>
      </c>
      <c r="M385" s="10">
        <f>MONTH(SafetyData[[#This Row],[Date]])</f>
        <v>10</v>
      </c>
      <c r="N385" s="10">
        <f>YEAR(SafetyData[[#This Row],[Date]])</f>
        <v>2021</v>
      </c>
    </row>
    <row r="386" spans="1:14" ht="15.5" x14ac:dyDescent="0.35">
      <c r="A386" s="7">
        <v>44484</v>
      </c>
      <c r="B386" s="8" t="s">
        <v>24</v>
      </c>
      <c r="C386" s="8" t="s">
        <v>2</v>
      </c>
      <c r="D386" s="8" t="s">
        <v>37</v>
      </c>
      <c r="E386" s="8" t="s">
        <v>63</v>
      </c>
      <c r="F386" s="8">
        <v>4</v>
      </c>
      <c r="G386" s="8" t="s">
        <v>56</v>
      </c>
      <c r="H386" s="8" t="s">
        <v>28</v>
      </c>
      <c r="I386" s="8" t="s">
        <v>22</v>
      </c>
      <c r="J386" s="8" t="s">
        <v>23</v>
      </c>
      <c r="K386" s="9">
        <v>2622</v>
      </c>
      <c r="L386" s="10" t="str">
        <f>TEXT(SafetyData[[#This Row],[Date]],"ddd")</f>
        <v>Fri</v>
      </c>
      <c r="M386" s="10">
        <f>MONTH(SafetyData[[#This Row],[Date]])</f>
        <v>10</v>
      </c>
      <c r="N386" s="10">
        <f>YEAR(SafetyData[[#This Row],[Date]])</f>
        <v>2021</v>
      </c>
    </row>
    <row r="387" spans="1:14" ht="15.5" x14ac:dyDescent="0.35">
      <c r="A387" s="7">
        <v>44485</v>
      </c>
      <c r="B387" s="8" t="s">
        <v>66</v>
      </c>
      <c r="C387" s="8" t="s">
        <v>1</v>
      </c>
      <c r="D387" s="8" t="s">
        <v>25</v>
      </c>
      <c r="E387" s="8" t="s">
        <v>26</v>
      </c>
      <c r="F387" s="8">
        <v>3.5</v>
      </c>
      <c r="G387" s="8" t="s">
        <v>47</v>
      </c>
      <c r="H387" s="8" t="s">
        <v>28</v>
      </c>
      <c r="I387" s="8" t="s">
        <v>29</v>
      </c>
      <c r="J387" s="8" t="s">
        <v>60</v>
      </c>
      <c r="K387" s="9">
        <v>1213</v>
      </c>
      <c r="L387" s="10" t="str">
        <f>TEXT(SafetyData[[#This Row],[Date]],"ddd")</f>
        <v>Sat</v>
      </c>
      <c r="M387" s="10">
        <f>MONTH(SafetyData[[#This Row],[Date]])</f>
        <v>10</v>
      </c>
      <c r="N387" s="10">
        <f>YEAR(SafetyData[[#This Row],[Date]])</f>
        <v>2021</v>
      </c>
    </row>
    <row r="388" spans="1:14" ht="15.5" x14ac:dyDescent="0.35">
      <c r="A388" s="7">
        <v>44486</v>
      </c>
      <c r="B388" s="8" t="s">
        <v>36</v>
      </c>
      <c r="C388" s="8" t="s">
        <v>1</v>
      </c>
      <c r="D388" s="8" t="s">
        <v>25</v>
      </c>
      <c r="E388" s="8" t="s">
        <v>33</v>
      </c>
      <c r="F388" s="8">
        <v>0</v>
      </c>
      <c r="G388" s="8" t="s">
        <v>58</v>
      </c>
      <c r="H388" s="8" t="s">
        <v>21</v>
      </c>
      <c r="I388" s="8" t="s">
        <v>22</v>
      </c>
      <c r="J388" s="8" t="s">
        <v>43</v>
      </c>
      <c r="K388" s="9">
        <v>0</v>
      </c>
      <c r="L388" s="10" t="str">
        <f>TEXT(SafetyData[[#This Row],[Date]],"ddd")</f>
        <v>Sun</v>
      </c>
      <c r="M388" s="10">
        <f>MONTH(SafetyData[[#This Row],[Date]])</f>
        <v>10</v>
      </c>
      <c r="N388" s="10">
        <f>YEAR(SafetyData[[#This Row],[Date]])</f>
        <v>2021</v>
      </c>
    </row>
    <row r="389" spans="1:14" ht="15.5" x14ac:dyDescent="0.35">
      <c r="A389" s="7">
        <v>44488</v>
      </c>
      <c r="B389" s="8" t="s">
        <v>36</v>
      </c>
      <c r="C389" s="8" t="s">
        <v>1</v>
      </c>
      <c r="D389" s="8" t="s">
        <v>18</v>
      </c>
      <c r="E389" s="8" t="s">
        <v>49</v>
      </c>
      <c r="F389" s="8">
        <v>0</v>
      </c>
      <c r="G389" s="8" t="s">
        <v>58</v>
      </c>
      <c r="H389" s="8" t="s">
        <v>42</v>
      </c>
      <c r="I389" s="8" t="s">
        <v>29</v>
      </c>
      <c r="J389" s="8" t="s">
        <v>43</v>
      </c>
      <c r="K389" s="9">
        <v>65</v>
      </c>
      <c r="L389" s="10" t="str">
        <f>TEXT(SafetyData[[#This Row],[Date]],"ddd")</f>
        <v>Tue</v>
      </c>
      <c r="M389" s="10">
        <f>MONTH(SafetyData[[#This Row],[Date]])</f>
        <v>10</v>
      </c>
      <c r="N389" s="10">
        <f>YEAR(SafetyData[[#This Row],[Date]])</f>
        <v>2021</v>
      </c>
    </row>
    <row r="390" spans="1:14" ht="15.5" x14ac:dyDescent="0.35">
      <c r="A390" s="7">
        <v>44488</v>
      </c>
      <c r="B390" s="8" t="s">
        <v>36</v>
      </c>
      <c r="C390" s="8" t="s">
        <v>1</v>
      </c>
      <c r="D390" s="8" t="s">
        <v>25</v>
      </c>
      <c r="E390" s="8" t="s">
        <v>33</v>
      </c>
      <c r="F390" s="8">
        <v>0</v>
      </c>
      <c r="G390" s="8" t="s">
        <v>58</v>
      </c>
      <c r="H390" s="8" t="s">
        <v>54</v>
      </c>
      <c r="I390" s="8" t="s">
        <v>48</v>
      </c>
      <c r="J390" s="8" t="s">
        <v>53</v>
      </c>
      <c r="K390" s="9">
        <v>2860</v>
      </c>
      <c r="L390" s="10" t="str">
        <f>TEXT(SafetyData[[#This Row],[Date]],"ddd")</f>
        <v>Tue</v>
      </c>
      <c r="M390" s="10">
        <f>MONTH(SafetyData[[#This Row],[Date]])</f>
        <v>10</v>
      </c>
      <c r="N390" s="10">
        <f>YEAR(SafetyData[[#This Row],[Date]])</f>
        <v>2021</v>
      </c>
    </row>
    <row r="391" spans="1:14" ht="15.5" x14ac:dyDescent="0.35">
      <c r="A391" s="7">
        <v>44492</v>
      </c>
      <c r="B391" s="8" t="s">
        <v>44</v>
      </c>
      <c r="C391" s="8" t="s">
        <v>1</v>
      </c>
      <c r="D391" s="8" t="s">
        <v>18</v>
      </c>
      <c r="E391" s="8" t="s">
        <v>39</v>
      </c>
      <c r="F391" s="8">
        <v>0</v>
      </c>
      <c r="G391" s="8" t="s">
        <v>20</v>
      </c>
      <c r="H391" s="8" t="s">
        <v>42</v>
      </c>
      <c r="I391" s="8" t="s">
        <v>29</v>
      </c>
      <c r="J391" s="8" t="s">
        <v>53</v>
      </c>
      <c r="K391" s="9">
        <v>129</v>
      </c>
      <c r="L391" s="10" t="str">
        <f>TEXT(SafetyData[[#This Row],[Date]],"ddd")</f>
        <v>Sat</v>
      </c>
      <c r="M391" s="10">
        <f>MONTH(SafetyData[[#This Row],[Date]])</f>
        <v>10</v>
      </c>
      <c r="N391" s="10">
        <f>YEAR(SafetyData[[#This Row],[Date]])</f>
        <v>2021</v>
      </c>
    </row>
    <row r="392" spans="1:14" ht="15.5" x14ac:dyDescent="0.35">
      <c r="A392" s="7">
        <v>44492</v>
      </c>
      <c r="B392" s="8" t="s">
        <v>46</v>
      </c>
      <c r="C392" s="8" t="s">
        <v>1</v>
      </c>
      <c r="D392" s="8" t="s">
        <v>32</v>
      </c>
      <c r="E392" s="8" t="s">
        <v>39</v>
      </c>
      <c r="F392" s="8">
        <v>0</v>
      </c>
      <c r="G392" s="8" t="s">
        <v>56</v>
      </c>
      <c r="H392" s="8" t="s">
        <v>54</v>
      </c>
      <c r="I392" s="8" t="s">
        <v>29</v>
      </c>
      <c r="J392" s="8" t="s">
        <v>55</v>
      </c>
      <c r="K392" s="9">
        <v>4698</v>
      </c>
      <c r="L392" s="10" t="str">
        <f>TEXT(SafetyData[[#This Row],[Date]],"ddd")</f>
        <v>Sat</v>
      </c>
      <c r="M392" s="10">
        <f>MONTH(SafetyData[[#This Row],[Date]])</f>
        <v>10</v>
      </c>
      <c r="N392" s="10">
        <f>YEAR(SafetyData[[#This Row],[Date]])</f>
        <v>2021</v>
      </c>
    </row>
    <row r="393" spans="1:14" ht="15.5" x14ac:dyDescent="0.35">
      <c r="A393" s="7">
        <v>44495</v>
      </c>
      <c r="B393" s="8" t="s">
        <v>17</v>
      </c>
      <c r="C393" s="8" t="s">
        <v>1</v>
      </c>
      <c r="D393" s="8" t="s">
        <v>25</v>
      </c>
      <c r="E393" s="8" t="s">
        <v>49</v>
      </c>
      <c r="F393" s="8">
        <v>0</v>
      </c>
      <c r="G393" s="8" t="s">
        <v>47</v>
      </c>
      <c r="H393" s="8" t="s">
        <v>21</v>
      </c>
      <c r="I393" s="8" t="s">
        <v>29</v>
      </c>
      <c r="J393" s="8" t="s">
        <v>53</v>
      </c>
      <c r="K393" s="9">
        <v>0</v>
      </c>
      <c r="L393" s="10" t="str">
        <f>TEXT(SafetyData[[#This Row],[Date]],"ddd")</f>
        <v>Tue</v>
      </c>
      <c r="M393" s="10">
        <f>MONTH(SafetyData[[#This Row],[Date]])</f>
        <v>10</v>
      </c>
      <c r="N393" s="10">
        <f>YEAR(SafetyData[[#This Row],[Date]])</f>
        <v>2021</v>
      </c>
    </row>
    <row r="394" spans="1:14" ht="15.5" x14ac:dyDescent="0.35">
      <c r="A394" s="7">
        <v>44497</v>
      </c>
      <c r="B394" s="8" t="s">
        <v>66</v>
      </c>
      <c r="C394" s="8" t="s">
        <v>1</v>
      </c>
      <c r="D394" s="8" t="s">
        <v>25</v>
      </c>
      <c r="E394" s="8" t="s">
        <v>39</v>
      </c>
      <c r="F394" s="8">
        <v>0</v>
      </c>
      <c r="G394" s="8" t="s">
        <v>61</v>
      </c>
      <c r="H394" s="8" t="s">
        <v>42</v>
      </c>
      <c r="I394" s="8" t="s">
        <v>29</v>
      </c>
      <c r="J394" s="8" t="s">
        <v>43</v>
      </c>
      <c r="K394" s="9">
        <v>36</v>
      </c>
      <c r="L394" s="10" t="str">
        <f>TEXT(SafetyData[[#This Row],[Date]],"ddd")</f>
        <v>Thu</v>
      </c>
      <c r="M394" s="10">
        <f>MONTH(SafetyData[[#This Row],[Date]])</f>
        <v>10</v>
      </c>
      <c r="N394" s="10">
        <f>YEAR(SafetyData[[#This Row],[Date]])</f>
        <v>2021</v>
      </c>
    </row>
    <row r="395" spans="1:14" ht="15.5" x14ac:dyDescent="0.35">
      <c r="A395" s="7">
        <v>44499</v>
      </c>
      <c r="B395" s="8" t="s">
        <v>62</v>
      </c>
      <c r="C395" s="8" t="s">
        <v>1</v>
      </c>
      <c r="D395" s="8" t="s">
        <v>37</v>
      </c>
      <c r="E395" s="8" t="s">
        <v>33</v>
      </c>
      <c r="F395" s="8">
        <v>0</v>
      </c>
      <c r="G395" s="8" t="s">
        <v>61</v>
      </c>
      <c r="H395" s="8" t="s">
        <v>21</v>
      </c>
      <c r="I395" s="8" t="s">
        <v>29</v>
      </c>
      <c r="J395" s="8" t="s">
        <v>53</v>
      </c>
      <c r="K395" s="9">
        <v>0</v>
      </c>
      <c r="L395" s="10" t="str">
        <f>TEXT(SafetyData[[#This Row],[Date]],"ddd")</f>
        <v>Sat</v>
      </c>
      <c r="M395" s="10">
        <f>MONTH(SafetyData[[#This Row],[Date]])</f>
        <v>10</v>
      </c>
      <c r="N395" s="10">
        <f>YEAR(SafetyData[[#This Row],[Date]])</f>
        <v>2021</v>
      </c>
    </row>
    <row r="396" spans="1:14" ht="15.5" x14ac:dyDescent="0.35">
      <c r="A396" s="7">
        <v>44502</v>
      </c>
      <c r="B396" s="8" t="s">
        <v>65</v>
      </c>
      <c r="C396" s="8" t="s">
        <v>1</v>
      </c>
      <c r="D396" s="8" t="s">
        <v>37</v>
      </c>
      <c r="E396" s="8" t="s">
        <v>33</v>
      </c>
      <c r="F396" s="8">
        <v>0</v>
      </c>
      <c r="G396" s="8" t="s">
        <v>50</v>
      </c>
      <c r="H396" s="8" t="s">
        <v>21</v>
      </c>
      <c r="I396" s="8" t="s">
        <v>29</v>
      </c>
      <c r="J396" s="8" t="s">
        <v>53</v>
      </c>
      <c r="K396" s="9">
        <v>0</v>
      </c>
      <c r="L396" s="10" t="str">
        <f>TEXT(SafetyData[[#This Row],[Date]],"ddd")</f>
        <v>Tue</v>
      </c>
      <c r="M396" s="10">
        <f>MONTH(SafetyData[[#This Row],[Date]])</f>
        <v>11</v>
      </c>
      <c r="N396" s="10">
        <f>YEAR(SafetyData[[#This Row],[Date]])</f>
        <v>2021</v>
      </c>
    </row>
    <row r="397" spans="1:14" ht="15.5" x14ac:dyDescent="0.35">
      <c r="A397" s="7">
        <v>44506</v>
      </c>
      <c r="B397" s="8" t="s">
        <v>44</v>
      </c>
      <c r="C397" s="8" t="s">
        <v>1</v>
      </c>
      <c r="D397" s="8" t="s">
        <v>37</v>
      </c>
      <c r="E397" s="8" t="s">
        <v>33</v>
      </c>
      <c r="F397" s="8">
        <v>0</v>
      </c>
      <c r="G397" s="8" t="s">
        <v>47</v>
      </c>
      <c r="H397" s="8" t="s">
        <v>54</v>
      </c>
      <c r="I397" s="8" t="s">
        <v>48</v>
      </c>
      <c r="J397" s="8" t="s">
        <v>53</v>
      </c>
      <c r="K397" s="9">
        <v>1585</v>
      </c>
      <c r="L397" s="10" t="str">
        <f>TEXT(SafetyData[[#This Row],[Date]],"ddd")</f>
        <v>Sat</v>
      </c>
      <c r="M397" s="10">
        <f>MONTH(SafetyData[[#This Row],[Date]])</f>
        <v>11</v>
      </c>
      <c r="N397" s="10">
        <f>YEAR(SafetyData[[#This Row],[Date]])</f>
        <v>2021</v>
      </c>
    </row>
    <row r="398" spans="1:14" ht="15.5" x14ac:dyDescent="0.35">
      <c r="A398" s="7">
        <v>44509</v>
      </c>
      <c r="B398" s="8" t="s">
        <v>59</v>
      </c>
      <c r="C398" s="8" t="s">
        <v>1</v>
      </c>
      <c r="D398" s="8" t="s">
        <v>25</v>
      </c>
      <c r="E398" s="8" t="s">
        <v>64</v>
      </c>
      <c r="F398" s="8">
        <v>3</v>
      </c>
      <c r="G398" s="8" t="s">
        <v>20</v>
      </c>
      <c r="H398" s="8" t="s">
        <v>28</v>
      </c>
      <c r="I398" s="8" t="s">
        <v>48</v>
      </c>
      <c r="J398" s="8" t="s">
        <v>60</v>
      </c>
      <c r="K398" s="9">
        <v>2015</v>
      </c>
      <c r="L398" s="10" t="str">
        <f>TEXT(SafetyData[[#This Row],[Date]],"ddd")</f>
        <v>Tue</v>
      </c>
      <c r="M398" s="10">
        <f>MONTH(SafetyData[[#This Row],[Date]])</f>
        <v>11</v>
      </c>
      <c r="N398" s="10">
        <f>YEAR(SafetyData[[#This Row],[Date]])</f>
        <v>2021</v>
      </c>
    </row>
    <row r="399" spans="1:14" ht="15.5" x14ac:dyDescent="0.35">
      <c r="A399" s="7">
        <v>44510</v>
      </c>
      <c r="B399" s="8" t="s">
        <v>46</v>
      </c>
      <c r="C399" s="8" t="s">
        <v>1</v>
      </c>
      <c r="D399" s="8" t="s">
        <v>37</v>
      </c>
      <c r="E399" s="8" t="s">
        <v>63</v>
      </c>
      <c r="F399" s="8">
        <v>4</v>
      </c>
      <c r="G399" s="8" t="s">
        <v>47</v>
      </c>
      <c r="H399" s="8" t="s">
        <v>28</v>
      </c>
      <c r="I399" s="8" t="s">
        <v>29</v>
      </c>
      <c r="J399" s="8" t="s">
        <v>35</v>
      </c>
      <c r="K399" s="9">
        <v>1793</v>
      </c>
      <c r="L399" s="10" t="str">
        <f>TEXT(SafetyData[[#This Row],[Date]],"ddd")</f>
        <v>Wed</v>
      </c>
      <c r="M399" s="10">
        <f>MONTH(SafetyData[[#This Row],[Date]])</f>
        <v>11</v>
      </c>
      <c r="N399" s="10">
        <f>YEAR(SafetyData[[#This Row],[Date]])</f>
        <v>2021</v>
      </c>
    </row>
    <row r="400" spans="1:14" ht="15.5" x14ac:dyDescent="0.35">
      <c r="A400" s="7">
        <v>44512</v>
      </c>
      <c r="B400" s="8" t="s">
        <v>62</v>
      </c>
      <c r="C400" s="8" t="s">
        <v>1</v>
      </c>
      <c r="D400" s="8" t="s">
        <v>32</v>
      </c>
      <c r="E400" s="8" t="s">
        <v>26</v>
      </c>
      <c r="F400" s="8">
        <v>2.5</v>
      </c>
      <c r="G400" s="8" t="s">
        <v>61</v>
      </c>
      <c r="H400" s="8" t="s">
        <v>28</v>
      </c>
      <c r="I400" s="8" t="s">
        <v>22</v>
      </c>
      <c r="J400" s="8" t="s">
        <v>60</v>
      </c>
      <c r="K400" s="9">
        <v>807</v>
      </c>
      <c r="L400" s="10" t="str">
        <f>TEXT(SafetyData[[#This Row],[Date]],"ddd")</f>
        <v>Fri</v>
      </c>
      <c r="M400" s="10">
        <f>MONTH(SafetyData[[#This Row],[Date]])</f>
        <v>11</v>
      </c>
      <c r="N400" s="10">
        <f>YEAR(SafetyData[[#This Row],[Date]])</f>
        <v>2021</v>
      </c>
    </row>
    <row r="401" spans="1:14" ht="15.5" x14ac:dyDescent="0.35">
      <c r="A401" s="7">
        <v>44514</v>
      </c>
      <c r="B401" s="8" t="s">
        <v>59</v>
      </c>
      <c r="C401" s="8" t="s">
        <v>2</v>
      </c>
      <c r="D401" s="8" t="s">
        <v>25</v>
      </c>
      <c r="E401" s="8" t="s">
        <v>33</v>
      </c>
      <c r="F401" s="8">
        <v>0.5</v>
      </c>
      <c r="G401" s="8" t="s">
        <v>47</v>
      </c>
      <c r="H401" s="8" t="s">
        <v>28</v>
      </c>
      <c r="I401" s="8" t="s">
        <v>22</v>
      </c>
      <c r="J401" s="8" t="s">
        <v>23</v>
      </c>
      <c r="K401" s="9">
        <v>920</v>
      </c>
      <c r="L401" s="10" t="str">
        <f>TEXT(SafetyData[[#This Row],[Date]],"ddd")</f>
        <v>Sun</v>
      </c>
      <c r="M401" s="10">
        <f>MONTH(SafetyData[[#This Row],[Date]])</f>
        <v>11</v>
      </c>
      <c r="N401" s="10">
        <f>YEAR(SafetyData[[#This Row],[Date]])</f>
        <v>2021</v>
      </c>
    </row>
    <row r="402" spans="1:14" ht="15.5" x14ac:dyDescent="0.35">
      <c r="A402" s="7">
        <v>44515</v>
      </c>
      <c r="B402" s="8" t="s">
        <v>57</v>
      </c>
      <c r="C402" s="8" t="s">
        <v>1</v>
      </c>
      <c r="D402" s="8" t="s">
        <v>18</v>
      </c>
      <c r="E402" s="8" t="s">
        <v>64</v>
      </c>
      <c r="F402" s="8">
        <v>0</v>
      </c>
      <c r="G402" s="8" t="s">
        <v>50</v>
      </c>
      <c r="H402" s="8" t="s">
        <v>42</v>
      </c>
      <c r="I402" s="8" t="s">
        <v>29</v>
      </c>
      <c r="J402" s="8" t="s">
        <v>51</v>
      </c>
      <c r="K402" s="9">
        <v>37</v>
      </c>
      <c r="L402" s="10" t="str">
        <f>TEXT(SafetyData[[#This Row],[Date]],"ddd")</f>
        <v>Mon</v>
      </c>
      <c r="M402" s="10">
        <f>MONTH(SafetyData[[#This Row],[Date]])</f>
        <v>11</v>
      </c>
      <c r="N402" s="10">
        <f>YEAR(SafetyData[[#This Row],[Date]])</f>
        <v>2021</v>
      </c>
    </row>
    <row r="403" spans="1:14" ht="15.5" x14ac:dyDescent="0.35">
      <c r="A403" s="7">
        <v>44515</v>
      </c>
      <c r="B403" s="8" t="s">
        <v>52</v>
      </c>
      <c r="C403" s="8" t="s">
        <v>1</v>
      </c>
      <c r="D403" s="8" t="s">
        <v>37</v>
      </c>
      <c r="E403" s="8" t="s">
        <v>64</v>
      </c>
      <c r="F403" s="8">
        <v>0</v>
      </c>
      <c r="G403" s="8" t="s">
        <v>34</v>
      </c>
      <c r="H403" s="8" t="s">
        <v>54</v>
      </c>
      <c r="I403" s="8" t="s">
        <v>48</v>
      </c>
      <c r="J403" s="8" t="s">
        <v>23</v>
      </c>
      <c r="K403" s="9">
        <v>4791</v>
      </c>
      <c r="L403" s="10" t="str">
        <f>TEXT(SafetyData[[#This Row],[Date]],"ddd")</f>
        <v>Mon</v>
      </c>
      <c r="M403" s="10">
        <f>MONTH(SafetyData[[#This Row],[Date]])</f>
        <v>11</v>
      </c>
      <c r="N403" s="10">
        <f>YEAR(SafetyData[[#This Row],[Date]])</f>
        <v>2021</v>
      </c>
    </row>
    <row r="404" spans="1:14" ht="15.5" x14ac:dyDescent="0.35">
      <c r="A404" s="7">
        <v>44516</v>
      </c>
      <c r="B404" s="8" t="s">
        <v>59</v>
      </c>
      <c r="C404" s="8" t="s">
        <v>1</v>
      </c>
      <c r="D404" s="8" t="s">
        <v>18</v>
      </c>
      <c r="E404" s="8" t="s">
        <v>41</v>
      </c>
      <c r="F404" s="8">
        <v>0</v>
      </c>
      <c r="G404" s="8" t="s">
        <v>20</v>
      </c>
      <c r="H404" s="8" t="s">
        <v>54</v>
      </c>
      <c r="I404" s="8" t="s">
        <v>29</v>
      </c>
      <c r="J404" s="8" t="s">
        <v>60</v>
      </c>
      <c r="K404" s="9">
        <v>2124</v>
      </c>
      <c r="L404" s="10" t="str">
        <f>TEXT(SafetyData[[#This Row],[Date]],"ddd")</f>
        <v>Tue</v>
      </c>
      <c r="M404" s="10">
        <f>MONTH(SafetyData[[#This Row],[Date]])</f>
        <v>11</v>
      </c>
      <c r="N404" s="10">
        <f>YEAR(SafetyData[[#This Row],[Date]])</f>
        <v>2021</v>
      </c>
    </row>
    <row r="405" spans="1:14" ht="15.5" x14ac:dyDescent="0.35">
      <c r="A405" s="7">
        <v>44517</v>
      </c>
      <c r="B405" s="8" t="s">
        <v>57</v>
      </c>
      <c r="C405" s="8" t="s">
        <v>2</v>
      </c>
      <c r="D405" s="8" t="s">
        <v>25</v>
      </c>
      <c r="E405" s="8" t="s">
        <v>49</v>
      </c>
      <c r="F405" s="8">
        <v>0</v>
      </c>
      <c r="G405" s="8" t="s">
        <v>40</v>
      </c>
      <c r="H405" s="8" t="s">
        <v>21</v>
      </c>
      <c r="I405" s="8" t="s">
        <v>22</v>
      </c>
      <c r="J405" s="8" t="s">
        <v>45</v>
      </c>
      <c r="K405" s="9">
        <v>0</v>
      </c>
      <c r="L405" s="10" t="str">
        <f>TEXT(SafetyData[[#This Row],[Date]],"ddd")</f>
        <v>Wed</v>
      </c>
      <c r="M405" s="10">
        <f>MONTH(SafetyData[[#This Row],[Date]])</f>
        <v>11</v>
      </c>
      <c r="N405" s="10">
        <f>YEAR(SafetyData[[#This Row],[Date]])</f>
        <v>2021</v>
      </c>
    </row>
    <row r="406" spans="1:14" ht="15.5" x14ac:dyDescent="0.35">
      <c r="A406" s="7">
        <v>44521</v>
      </c>
      <c r="B406" s="8" t="s">
        <v>46</v>
      </c>
      <c r="C406" s="8" t="s">
        <v>1</v>
      </c>
      <c r="D406" s="8" t="s">
        <v>18</v>
      </c>
      <c r="E406" s="8" t="s">
        <v>64</v>
      </c>
      <c r="F406" s="8">
        <v>0</v>
      </c>
      <c r="G406" s="8" t="s">
        <v>27</v>
      </c>
      <c r="H406" s="8" t="s">
        <v>54</v>
      </c>
      <c r="I406" s="8" t="s">
        <v>29</v>
      </c>
      <c r="J406" s="8" t="s">
        <v>30</v>
      </c>
      <c r="K406" s="9">
        <v>1636</v>
      </c>
      <c r="L406" s="10" t="str">
        <f>TEXT(SafetyData[[#This Row],[Date]],"ddd")</f>
        <v>Sun</v>
      </c>
      <c r="M406" s="10">
        <f>MONTH(SafetyData[[#This Row],[Date]])</f>
        <v>11</v>
      </c>
      <c r="N406" s="10">
        <f>YEAR(SafetyData[[#This Row],[Date]])</f>
        <v>2021</v>
      </c>
    </row>
    <row r="407" spans="1:14" ht="15.5" x14ac:dyDescent="0.35">
      <c r="A407" s="7">
        <v>44522</v>
      </c>
      <c r="B407" s="8" t="s">
        <v>24</v>
      </c>
      <c r="C407" s="8" t="s">
        <v>1</v>
      </c>
      <c r="D407" s="8" t="s">
        <v>18</v>
      </c>
      <c r="E407" s="8" t="s">
        <v>26</v>
      </c>
      <c r="F407" s="8">
        <v>0</v>
      </c>
      <c r="G407" s="8" t="s">
        <v>34</v>
      </c>
      <c r="H407" s="8" t="s">
        <v>54</v>
      </c>
      <c r="I407" s="8" t="s">
        <v>48</v>
      </c>
      <c r="J407" s="8" t="s">
        <v>51</v>
      </c>
      <c r="K407" s="9">
        <v>4069</v>
      </c>
      <c r="L407" s="10" t="str">
        <f>TEXT(SafetyData[[#This Row],[Date]],"ddd")</f>
        <v>Mon</v>
      </c>
      <c r="M407" s="10">
        <f>MONTH(SafetyData[[#This Row],[Date]])</f>
        <v>11</v>
      </c>
      <c r="N407" s="10">
        <f>YEAR(SafetyData[[#This Row],[Date]])</f>
        <v>2021</v>
      </c>
    </row>
    <row r="408" spans="1:14" ht="15.5" x14ac:dyDescent="0.35">
      <c r="A408" s="7">
        <v>44523</v>
      </c>
      <c r="B408" s="8" t="s">
        <v>66</v>
      </c>
      <c r="C408" s="8" t="s">
        <v>1</v>
      </c>
      <c r="D408" s="8" t="s">
        <v>25</v>
      </c>
      <c r="E408" s="8" t="s">
        <v>39</v>
      </c>
      <c r="F408" s="8">
        <v>0</v>
      </c>
      <c r="G408" s="8" t="s">
        <v>40</v>
      </c>
      <c r="H408" s="8" t="s">
        <v>42</v>
      </c>
      <c r="I408" s="8" t="s">
        <v>22</v>
      </c>
      <c r="J408" s="8" t="s">
        <v>53</v>
      </c>
      <c r="K408" s="9">
        <v>493</v>
      </c>
      <c r="L408" s="10" t="str">
        <f>TEXT(SafetyData[[#This Row],[Date]],"ddd")</f>
        <v>Tue</v>
      </c>
      <c r="M408" s="10">
        <f>MONTH(SafetyData[[#This Row],[Date]])</f>
        <v>11</v>
      </c>
      <c r="N408" s="10">
        <f>YEAR(SafetyData[[#This Row],[Date]])</f>
        <v>2021</v>
      </c>
    </row>
    <row r="409" spans="1:14" ht="15.5" x14ac:dyDescent="0.35">
      <c r="A409" s="7">
        <v>44524</v>
      </c>
      <c r="B409" s="8" t="s">
        <v>17</v>
      </c>
      <c r="C409" s="8" t="s">
        <v>1</v>
      </c>
      <c r="D409" s="8" t="s">
        <v>32</v>
      </c>
      <c r="E409" s="8" t="s">
        <v>38</v>
      </c>
      <c r="F409" s="8">
        <v>0</v>
      </c>
      <c r="G409" s="8" t="s">
        <v>27</v>
      </c>
      <c r="H409" s="8" t="s">
        <v>54</v>
      </c>
      <c r="I409" s="8" t="s">
        <v>48</v>
      </c>
      <c r="J409" s="8" t="s">
        <v>55</v>
      </c>
      <c r="K409" s="9">
        <v>1493</v>
      </c>
      <c r="L409" s="10" t="str">
        <f>TEXT(SafetyData[[#This Row],[Date]],"ddd")</f>
        <v>Wed</v>
      </c>
      <c r="M409" s="10">
        <f>MONTH(SafetyData[[#This Row],[Date]])</f>
        <v>11</v>
      </c>
      <c r="N409" s="10">
        <f>YEAR(SafetyData[[#This Row],[Date]])</f>
        <v>2021</v>
      </c>
    </row>
    <row r="410" spans="1:14" ht="15.5" x14ac:dyDescent="0.35">
      <c r="A410" s="7">
        <v>44526</v>
      </c>
      <c r="B410" s="8" t="s">
        <v>59</v>
      </c>
      <c r="C410" s="8" t="s">
        <v>1</v>
      </c>
      <c r="D410" s="8" t="s">
        <v>32</v>
      </c>
      <c r="E410" s="8" t="s">
        <v>33</v>
      </c>
      <c r="F410" s="8">
        <v>0</v>
      </c>
      <c r="G410" s="8" t="s">
        <v>40</v>
      </c>
      <c r="H410" s="8" t="s">
        <v>21</v>
      </c>
      <c r="I410" s="8" t="s">
        <v>48</v>
      </c>
      <c r="J410" s="8" t="s">
        <v>53</v>
      </c>
      <c r="K410" s="9">
        <v>0</v>
      </c>
      <c r="L410" s="10" t="str">
        <f>TEXT(SafetyData[[#This Row],[Date]],"ddd")</f>
        <v>Fri</v>
      </c>
      <c r="M410" s="10">
        <f>MONTH(SafetyData[[#This Row],[Date]])</f>
        <v>11</v>
      </c>
      <c r="N410" s="10">
        <f>YEAR(SafetyData[[#This Row],[Date]])</f>
        <v>2021</v>
      </c>
    </row>
    <row r="411" spans="1:14" ht="15.5" x14ac:dyDescent="0.35">
      <c r="A411" s="7">
        <v>44528</v>
      </c>
      <c r="B411" s="8" t="s">
        <v>31</v>
      </c>
      <c r="C411" s="8" t="s">
        <v>2</v>
      </c>
      <c r="D411" s="8" t="s">
        <v>37</v>
      </c>
      <c r="E411" s="8" t="s">
        <v>49</v>
      </c>
      <c r="F411" s="8">
        <v>0</v>
      </c>
      <c r="G411" s="8" t="s">
        <v>27</v>
      </c>
      <c r="H411" s="8" t="s">
        <v>42</v>
      </c>
      <c r="I411" s="8" t="s">
        <v>29</v>
      </c>
      <c r="J411" s="8" t="s">
        <v>35</v>
      </c>
      <c r="K411" s="9">
        <v>449</v>
      </c>
      <c r="L411" s="10" t="str">
        <f>TEXT(SafetyData[[#This Row],[Date]],"ddd")</f>
        <v>Sun</v>
      </c>
      <c r="M411" s="10">
        <f>MONTH(SafetyData[[#This Row],[Date]])</f>
        <v>11</v>
      </c>
      <c r="N411" s="10">
        <f>YEAR(SafetyData[[#This Row],[Date]])</f>
        <v>2021</v>
      </c>
    </row>
    <row r="412" spans="1:14" ht="15.5" x14ac:dyDescent="0.35">
      <c r="A412" s="7">
        <v>44530</v>
      </c>
      <c r="B412" s="8" t="s">
        <v>17</v>
      </c>
      <c r="C412" s="8" t="s">
        <v>1</v>
      </c>
      <c r="D412" s="8" t="s">
        <v>32</v>
      </c>
      <c r="E412" s="8" t="s">
        <v>64</v>
      </c>
      <c r="F412" s="8">
        <v>1.5</v>
      </c>
      <c r="G412" s="8" t="s">
        <v>50</v>
      </c>
      <c r="H412" s="8" t="s">
        <v>28</v>
      </c>
      <c r="I412" s="8" t="s">
        <v>48</v>
      </c>
      <c r="J412" s="8" t="s">
        <v>35</v>
      </c>
      <c r="K412" s="9">
        <v>4871</v>
      </c>
      <c r="L412" s="10" t="str">
        <f>TEXT(SafetyData[[#This Row],[Date]],"ddd")</f>
        <v>Tue</v>
      </c>
      <c r="M412" s="10">
        <f>MONTH(SafetyData[[#This Row],[Date]])</f>
        <v>11</v>
      </c>
      <c r="N412" s="10">
        <f>YEAR(SafetyData[[#This Row],[Date]])</f>
        <v>2021</v>
      </c>
    </row>
    <row r="413" spans="1:14" ht="15.5" x14ac:dyDescent="0.35">
      <c r="A413" s="7">
        <v>44533</v>
      </c>
      <c r="B413" s="8" t="s">
        <v>46</v>
      </c>
      <c r="C413" s="8" t="s">
        <v>2</v>
      </c>
      <c r="D413" s="8" t="s">
        <v>18</v>
      </c>
      <c r="E413" s="8" t="s">
        <v>39</v>
      </c>
      <c r="F413" s="8">
        <v>0</v>
      </c>
      <c r="G413" s="8" t="s">
        <v>50</v>
      </c>
      <c r="H413" s="8" t="s">
        <v>21</v>
      </c>
      <c r="I413" s="8" t="s">
        <v>29</v>
      </c>
      <c r="J413" s="8" t="s">
        <v>45</v>
      </c>
      <c r="K413" s="9">
        <v>0</v>
      </c>
      <c r="L413" s="10" t="str">
        <f>TEXT(SafetyData[[#This Row],[Date]],"ddd")</f>
        <v>Fri</v>
      </c>
      <c r="M413" s="10">
        <f>MONTH(SafetyData[[#This Row],[Date]])</f>
        <v>12</v>
      </c>
      <c r="N413" s="10">
        <f>YEAR(SafetyData[[#This Row],[Date]])</f>
        <v>2021</v>
      </c>
    </row>
    <row r="414" spans="1:14" ht="15.5" x14ac:dyDescent="0.35">
      <c r="A414" s="7">
        <v>44534</v>
      </c>
      <c r="B414" s="8" t="s">
        <v>52</v>
      </c>
      <c r="C414" s="8" t="s">
        <v>1</v>
      </c>
      <c r="D414" s="8" t="s">
        <v>37</v>
      </c>
      <c r="E414" s="8" t="s">
        <v>49</v>
      </c>
      <c r="F414" s="8">
        <v>0</v>
      </c>
      <c r="G414" s="8" t="s">
        <v>58</v>
      </c>
      <c r="H414" s="8" t="s">
        <v>21</v>
      </c>
      <c r="I414" s="8" t="s">
        <v>48</v>
      </c>
      <c r="J414" s="8" t="s">
        <v>60</v>
      </c>
      <c r="K414" s="9">
        <v>0</v>
      </c>
      <c r="L414" s="10" t="str">
        <f>TEXT(SafetyData[[#This Row],[Date]],"ddd")</f>
        <v>Sat</v>
      </c>
      <c r="M414" s="10">
        <f>MONTH(SafetyData[[#This Row],[Date]])</f>
        <v>12</v>
      </c>
      <c r="N414" s="10">
        <f>YEAR(SafetyData[[#This Row],[Date]])</f>
        <v>2021</v>
      </c>
    </row>
    <row r="415" spans="1:14" ht="15.5" x14ac:dyDescent="0.35">
      <c r="A415" s="7">
        <v>44536</v>
      </c>
      <c r="B415" s="8" t="s">
        <v>62</v>
      </c>
      <c r="C415" s="8" t="s">
        <v>1</v>
      </c>
      <c r="D415" s="8" t="s">
        <v>18</v>
      </c>
      <c r="E415" s="8" t="s">
        <v>39</v>
      </c>
      <c r="F415" s="8">
        <v>0</v>
      </c>
      <c r="G415" s="8" t="s">
        <v>47</v>
      </c>
      <c r="H415" s="8" t="s">
        <v>54</v>
      </c>
      <c r="I415" s="8" t="s">
        <v>48</v>
      </c>
      <c r="J415" s="8" t="s">
        <v>45</v>
      </c>
      <c r="K415" s="9">
        <v>4021</v>
      </c>
      <c r="L415" s="10" t="str">
        <f>TEXT(SafetyData[[#This Row],[Date]],"ddd")</f>
        <v>Mon</v>
      </c>
      <c r="M415" s="10">
        <f>MONTH(SafetyData[[#This Row],[Date]])</f>
        <v>12</v>
      </c>
      <c r="N415" s="10">
        <f>YEAR(SafetyData[[#This Row],[Date]])</f>
        <v>2021</v>
      </c>
    </row>
    <row r="416" spans="1:14" ht="15.5" x14ac:dyDescent="0.35">
      <c r="A416" s="7">
        <v>44536</v>
      </c>
      <c r="B416" s="8" t="s">
        <v>65</v>
      </c>
      <c r="C416" s="8" t="s">
        <v>1</v>
      </c>
      <c r="D416" s="8" t="s">
        <v>18</v>
      </c>
      <c r="E416" s="8" t="s">
        <v>49</v>
      </c>
      <c r="F416" s="8">
        <v>4.5</v>
      </c>
      <c r="G416" s="8" t="s">
        <v>34</v>
      </c>
      <c r="H416" s="8" t="s">
        <v>28</v>
      </c>
      <c r="I416" s="8" t="s">
        <v>48</v>
      </c>
      <c r="J416" s="8" t="s">
        <v>60</v>
      </c>
      <c r="K416" s="9">
        <v>4399</v>
      </c>
      <c r="L416" s="10" t="str">
        <f>TEXT(SafetyData[[#This Row],[Date]],"ddd")</f>
        <v>Mon</v>
      </c>
      <c r="M416" s="10">
        <f>MONTH(SafetyData[[#This Row],[Date]])</f>
        <v>12</v>
      </c>
      <c r="N416" s="10">
        <f>YEAR(SafetyData[[#This Row],[Date]])</f>
        <v>2021</v>
      </c>
    </row>
    <row r="417" spans="1:14" ht="15.5" x14ac:dyDescent="0.35">
      <c r="A417" s="7">
        <v>44538</v>
      </c>
      <c r="B417" s="8" t="s">
        <v>59</v>
      </c>
      <c r="C417" s="8" t="s">
        <v>1</v>
      </c>
      <c r="D417" s="8" t="s">
        <v>25</v>
      </c>
      <c r="E417" s="8" t="s">
        <v>26</v>
      </c>
      <c r="F417" s="8">
        <v>0</v>
      </c>
      <c r="G417" s="8" t="s">
        <v>56</v>
      </c>
      <c r="H417" s="8" t="s">
        <v>42</v>
      </c>
      <c r="I417" s="8" t="s">
        <v>22</v>
      </c>
      <c r="J417" s="8" t="s">
        <v>23</v>
      </c>
      <c r="K417" s="9">
        <v>324</v>
      </c>
      <c r="L417" s="10" t="str">
        <f>TEXT(SafetyData[[#This Row],[Date]],"ddd")</f>
        <v>Wed</v>
      </c>
      <c r="M417" s="10">
        <f>MONTH(SafetyData[[#This Row],[Date]])</f>
        <v>12</v>
      </c>
      <c r="N417" s="10">
        <f>YEAR(SafetyData[[#This Row],[Date]])</f>
        <v>2021</v>
      </c>
    </row>
    <row r="418" spans="1:14" ht="15.5" x14ac:dyDescent="0.35">
      <c r="A418" s="7">
        <v>44547</v>
      </c>
      <c r="B418" s="8" t="s">
        <v>46</v>
      </c>
      <c r="C418" s="8" t="s">
        <v>1</v>
      </c>
      <c r="D418" s="8" t="s">
        <v>25</v>
      </c>
      <c r="E418" s="8" t="s">
        <v>33</v>
      </c>
      <c r="F418" s="8">
        <v>0</v>
      </c>
      <c r="G418" s="8" t="s">
        <v>27</v>
      </c>
      <c r="H418" s="8" t="s">
        <v>42</v>
      </c>
      <c r="I418" s="8" t="s">
        <v>29</v>
      </c>
      <c r="J418" s="8" t="s">
        <v>55</v>
      </c>
      <c r="K418" s="9">
        <v>125</v>
      </c>
      <c r="L418" s="10" t="str">
        <f>TEXT(SafetyData[[#This Row],[Date]],"ddd")</f>
        <v>Fri</v>
      </c>
      <c r="M418" s="10">
        <f>MONTH(SafetyData[[#This Row],[Date]])</f>
        <v>12</v>
      </c>
      <c r="N418" s="10">
        <f>YEAR(SafetyData[[#This Row],[Date]])</f>
        <v>2021</v>
      </c>
    </row>
    <row r="419" spans="1:14" ht="15.5" x14ac:dyDescent="0.35">
      <c r="A419" s="7">
        <v>44550</v>
      </c>
      <c r="B419" s="8" t="s">
        <v>57</v>
      </c>
      <c r="C419" s="8" t="s">
        <v>1</v>
      </c>
      <c r="D419" s="8" t="s">
        <v>37</v>
      </c>
      <c r="E419" s="8" t="s">
        <v>39</v>
      </c>
      <c r="F419" s="8">
        <v>0</v>
      </c>
      <c r="G419" s="8" t="s">
        <v>20</v>
      </c>
      <c r="H419" s="8" t="s">
        <v>54</v>
      </c>
      <c r="I419" s="8" t="s">
        <v>29</v>
      </c>
      <c r="J419" s="8" t="s">
        <v>45</v>
      </c>
      <c r="K419" s="9">
        <v>2351</v>
      </c>
      <c r="L419" s="10" t="str">
        <f>TEXT(SafetyData[[#This Row],[Date]],"ddd")</f>
        <v>Mon</v>
      </c>
      <c r="M419" s="10">
        <f>MONTH(SafetyData[[#This Row],[Date]])</f>
        <v>12</v>
      </c>
      <c r="N419" s="10">
        <f>YEAR(SafetyData[[#This Row],[Date]])</f>
        <v>2021</v>
      </c>
    </row>
    <row r="420" spans="1:14" ht="15.5" x14ac:dyDescent="0.35">
      <c r="A420" s="7">
        <v>44552</v>
      </c>
      <c r="B420" s="8" t="s">
        <v>36</v>
      </c>
      <c r="C420" s="8" t="s">
        <v>1</v>
      </c>
      <c r="D420" s="8" t="s">
        <v>18</v>
      </c>
      <c r="E420" s="8" t="s">
        <v>39</v>
      </c>
      <c r="F420" s="8">
        <v>0</v>
      </c>
      <c r="G420" s="8" t="s">
        <v>50</v>
      </c>
      <c r="H420" s="8" t="s">
        <v>21</v>
      </c>
      <c r="I420" s="8" t="s">
        <v>29</v>
      </c>
      <c r="J420" s="8" t="s">
        <v>35</v>
      </c>
      <c r="K420" s="9">
        <v>0</v>
      </c>
      <c r="L420" s="10" t="str">
        <f>TEXT(SafetyData[[#This Row],[Date]],"ddd")</f>
        <v>Wed</v>
      </c>
      <c r="M420" s="10">
        <f>MONTH(SafetyData[[#This Row],[Date]])</f>
        <v>12</v>
      </c>
      <c r="N420" s="10">
        <f>YEAR(SafetyData[[#This Row],[Date]])</f>
        <v>2021</v>
      </c>
    </row>
    <row r="421" spans="1:14" ht="15.5" x14ac:dyDescent="0.35">
      <c r="A421" s="7">
        <v>44553</v>
      </c>
      <c r="B421" s="8" t="s">
        <v>62</v>
      </c>
      <c r="C421" s="8" t="s">
        <v>1</v>
      </c>
      <c r="D421" s="8" t="s">
        <v>25</v>
      </c>
      <c r="E421" s="8" t="s">
        <v>63</v>
      </c>
      <c r="F421" s="8">
        <v>0</v>
      </c>
      <c r="G421" s="8" t="s">
        <v>47</v>
      </c>
      <c r="H421" s="8" t="s">
        <v>54</v>
      </c>
      <c r="I421" s="8" t="s">
        <v>29</v>
      </c>
      <c r="J421" s="8" t="s">
        <v>51</v>
      </c>
      <c r="K421" s="9">
        <v>2699</v>
      </c>
      <c r="L421" s="10" t="str">
        <f>TEXT(SafetyData[[#This Row],[Date]],"ddd")</f>
        <v>Thu</v>
      </c>
      <c r="M421" s="10">
        <f>MONTH(SafetyData[[#This Row],[Date]])</f>
        <v>12</v>
      </c>
      <c r="N421" s="10">
        <f>YEAR(SafetyData[[#This Row],[Date]])</f>
        <v>2021</v>
      </c>
    </row>
    <row r="422" spans="1:14" ht="15.5" x14ac:dyDescent="0.35">
      <c r="A422" s="7">
        <v>44558</v>
      </c>
      <c r="B422" s="8" t="s">
        <v>62</v>
      </c>
      <c r="C422" s="8" t="s">
        <v>1</v>
      </c>
      <c r="D422" s="8" t="s">
        <v>25</v>
      </c>
      <c r="E422" s="8" t="s">
        <v>63</v>
      </c>
      <c r="F422" s="8">
        <v>0</v>
      </c>
      <c r="G422" s="8" t="s">
        <v>27</v>
      </c>
      <c r="H422" s="8" t="s">
        <v>42</v>
      </c>
      <c r="I422" s="8" t="s">
        <v>48</v>
      </c>
      <c r="J422" s="8" t="s">
        <v>23</v>
      </c>
      <c r="K422" s="9">
        <v>422</v>
      </c>
      <c r="L422" s="10" t="str">
        <f>TEXT(SafetyData[[#This Row],[Date]],"ddd")</f>
        <v>Tue</v>
      </c>
      <c r="M422" s="10">
        <f>MONTH(SafetyData[[#This Row],[Date]])</f>
        <v>12</v>
      </c>
      <c r="N422" s="10">
        <f>YEAR(SafetyData[[#This Row],[Date]])</f>
        <v>2021</v>
      </c>
    </row>
    <row r="423" spans="1:14" ht="15.5" x14ac:dyDescent="0.35">
      <c r="A423" s="7">
        <v>44559</v>
      </c>
      <c r="B423" s="8" t="s">
        <v>24</v>
      </c>
      <c r="C423" s="8" t="s">
        <v>1</v>
      </c>
      <c r="D423" s="8" t="s">
        <v>37</v>
      </c>
      <c r="E423" s="8" t="s">
        <v>33</v>
      </c>
      <c r="F423" s="8">
        <v>0</v>
      </c>
      <c r="G423" s="8" t="s">
        <v>61</v>
      </c>
      <c r="H423" s="8" t="s">
        <v>21</v>
      </c>
      <c r="I423" s="8" t="s">
        <v>48</v>
      </c>
      <c r="J423" s="8" t="s">
        <v>55</v>
      </c>
      <c r="K423" s="9">
        <v>0</v>
      </c>
      <c r="L423" s="10" t="str">
        <f>TEXT(SafetyData[[#This Row],[Date]],"ddd")</f>
        <v>Wed</v>
      </c>
      <c r="M423" s="10">
        <f>MONTH(SafetyData[[#This Row],[Date]])</f>
        <v>12</v>
      </c>
      <c r="N423" s="10">
        <f>YEAR(SafetyData[[#This Row],[Date]])</f>
        <v>2021</v>
      </c>
    </row>
    <row r="424" spans="1:14" ht="15.5" x14ac:dyDescent="0.35">
      <c r="A424" s="7">
        <v>44563</v>
      </c>
      <c r="B424" s="8" t="s">
        <v>17</v>
      </c>
      <c r="C424" s="8" t="s">
        <v>1</v>
      </c>
      <c r="D424" s="8" t="s">
        <v>37</v>
      </c>
      <c r="E424" s="8" t="s">
        <v>63</v>
      </c>
      <c r="F424" s="8">
        <v>1</v>
      </c>
      <c r="G424" s="8" t="s">
        <v>50</v>
      </c>
      <c r="H424" s="8" t="s">
        <v>28</v>
      </c>
      <c r="I424" s="8" t="s">
        <v>22</v>
      </c>
      <c r="J424" s="8" t="s">
        <v>51</v>
      </c>
      <c r="K424" s="8">
        <v>3582</v>
      </c>
      <c r="L424" s="10" t="str">
        <f>TEXT(SafetyData[[#This Row],[Date]],"ddd")</f>
        <v>Sun</v>
      </c>
      <c r="M424" s="10">
        <f>MONTH(SafetyData[[#This Row],[Date]])</f>
        <v>1</v>
      </c>
      <c r="N424" s="10">
        <f>YEAR(SafetyData[[#This Row],[Date]])</f>
        <v>2022</v>
      </c>
    </row>
    <row r="425" spans="1:14" ht="15.5" x14ac:dyDescent="0.35">
      <c r="A425" s="7">
        <v>44564</v>
      </c>
      <c r="B425" s="8" t="s">
        <v>62</v>
      </c>
      <c r="C425" s="8" t="s">
        <v>1</v>
      </c>
      <c r="D425" s="8" t="s">
        <v>25</v>
      </c>
      <c r="E425" s="8" t="s">
        <v>49</v>
      </c>
      <c r="F425" s="8">
        <v>0</v>
      </c>
      <c r="G425" s="8" t="s">
        <v>47</v>
      </c>
      <c r="H425" s="8" t="s">
        <v>21</v>
      </c>
      <c r="I425" s="8" t="s">
        <v>48</v>
      </c>
      <c r="J425" s="8" t="s">
        <v>43</v>
      </c>
      <c r="K425" s="8">
        <v>0</v>
      </c>
      <c r="L425" s="10" t="str">
        <f>TEXT(SafetyData[[#This Row],[Date]],"ddd")</f>
        <v>Mon</v>
      </c>
      <c r="M425" s="10">
        <f>MONTH(SafetyData[[#This Row],[Date]])</f>
        <v>1</v>
      </c>
      <c r="N425" s="10">
        <f>YEAR(SafetyData[[#This Row],[Date]])</f>
        <v>2022</v>
      </c>
    </row>
    <row r="426" spans="1:14" ht="15.5" x14ac:dyDescent="0.35">
      <c r="A426" s="7">
        <v>44565</v>
      </c>
      <c r="B426" s="8" t="s">
        <v>59</v>
      </c>
      <c r="C426" s="8" t="s">
        <v>1</v>
      </c>
      <c r="D426" s="8" t="s">
        <v>18</v>
      </c>
      <c r="E426" s="8" t="s">
        <v>64</v>
      </c>
      <c r="F426" s="8">
        <v>0</v>
      </c>
      <c r="G426" s="8" t="s">
        <v>20</v>
      </c>
      <c r="H426" s="8" t="s">
        <v>21</v>
      </c>
      <c r="I426" s="8" t="s">
        <v>22</v>
      </c>
      <c r="J426" s="8" t="s">
        <v>23</v>
      </c>
      <c r="K426" s="8">
        <v>0</v>
      </c>
      <c r="L426" s="10" t="str">
        <f>TEXT(SafetyData[[#This Row],[Date]],"ddd")</f>
        <v>Tue</v>
      </c>
      <c r="M426" s="10">
        <f>MONTH(SafetyData[[#This Row],[Date]])</f>
        <v>1</v>
      </c>
      <c r="N426" s="10">
        <f>YEAR(SafetyData[[#This Row],[Date]])</f>
        <v>2022</v>
      </c>
    </row>
    <row r="427" spans="1:14" ht="15.5" x14ac:dyDescent="0.35">
      <c r="A427" s="7">
        <v>44565</v>
      </c>
      <c r="B427" s="8" t="s">
        <v>24</v>
      </c>
      <c r="C427" s="8" t="s">
        <v>1</v>
      </c>
      <c r="D427" s="8" t="s">
        <v>18</v>
      </c>
      <c r="E427" s="8" t="s">
        <v>41</v>
      </c>
      <c r="F427" s="8">
        <v>1.5</v>
      </c>
      <c r="G427" s="8" t="s">
        <v>20</v>
      </c>
      <c r="H427" s="8" t="s">
        <v>28</v>
      </c>
      <c r="I427" s="8" t="s">
        <v>48</v>
      </c>
      <c r="J427" s="8" t="s">
        <v>30</v>
      </c>
      <c r="K427" s="8">
        <v>2459</v>
      </c>
      <c r="L427" s="10" t="str">
        <f>TEXT(SafetyData[[#This Row],[Date]],"ddd")</f>
        <v>Tue</v>
      </c>
      <c r="M427" s="10">
        <f>MONTH(SafetyData[[#This Row],[Date]])</f>
        <v>1</v>
      </c>
      <c r="N427" s="10">
        <f>YEAR(SafetyData[[#This Row],[Date]])</f>
        <v>2022</v>
      </c>
    </row>
    <row r="428" spans="1:14" ht="15.5" x14ac:dyDescent="0.35">
      <c r="A428" s="7">
        <v>44569</v>
      </c>
      <c r="B428" s="8" t="s">
        <v>24</v>
      </c>
      <c r="C428" s="8" t="s">
        <v>1</v>
      </c>
      <c r="D428" s="8" t="s">
        <v>18</v>
      </c>
      <c r="E428" s="8" t="s">
        <v>33</v>
      </c>
      <c r="F428" s="8">
        <v>0</v>
      </c>
      <c r="G428" s="8" t="s">
        <v>56</v>
      </c>
      <c r="H428" s="8" t="s">
        <v>42</v>
      </c>
      <c r="I428" s="8" t="s">
        <v>29</v>
      </c>
      <c r="J428" s="8" t="s">
        <v>45</v>
      </c>
      <c r="K428" s="8">
        <v>60</v>
      </c>
      <c r="L428" s="10" t="str">
        <f>TEXT(SafetyData[[#This Row],[Date]],"ddd")</f>
        <v>Sat</v>
      </c>
      <c r="M428" s="10">
        <f>MONTH(SafetyData[[#This Row],[Date]])</f>
        <v>1</v>
      </c>
      <c r="N428" s="10">
        <f>YEAR(SafetyData[[#This Row],[Date]])</f>
        <v>2022</v>
      </c>
    </row>
    <row r="429" spans="1:14" ht="15.5" x14ac:dyDescent="0.35">
      <c r="A429" s="7">
        <v>44570</v>
      </c>
      <c r="B429" s="8" t="s">
        <v>57</v>
      </c>
      <c r="C429" s="8" t="s">
        <v>2</v>
      </c>
      <c r="D429" s="8" t="s">
        <v>25</v>
      </c>
      <c r="E429" s="8" t="s">
        <v>39</v>
      </c>
      <c r="F429" s="8">
        <v>4</v>
      </c>
      <c r="G429" s="8" t="s">
        <v>27</v>
      </c>
      <c r="H429" s="8" t="s">
        <v>28</v>
      </c>
      <c r="I429" s="8" t="s">
        <v>48</v>
      </c>
      <c r="J429" s="8" t="s">
        <v>43</v>
      </c>
      <c r="K429" s="8">
        <v>736</v>
      </c>
      <c r="L429" s="10" t="str">
        <f>TEXT(SafetyData[[#This Row],[Date]],"ddd")</f>
        <v>Sun</v>
      </c>
      <c r="M429" s="10">
        <f>MONTH(SafetyData[[#This Row],[Date]])</f>
        <v>1</v>
      </c>
      <c r="N429" s="10">
        <f>YEAR(SafetyData[[#This Row],[Date]])</f>
        <v>2022</v>
      </c>
    </row>
    <row r="430" spans="1:14" ht="15.5" x14ac:dyDescent="0.35">
      <c r="A430" s="7">
        <v>44573</v>
      </c>
      <c r="B430" s="8" t="s">
        <v>59</v>
      </c>
      <c r="C430" s="8" t="s">
        <v>1</v>
      </c>
      <c r="D430" s="8" t="s">
        <v>37</v>
      </c>
      <c r="E430" s="8" t="s">
        <v>63</v>
      </c>
      <c r="F430" s="8">
        <v>0</v>
      </c>
      <c r="G430" s="8" t="s">
        <v>56</v>
      </c>
      <c r="H430" s="8" t="s">
        <v>21</v>
      </c>
      <c r="I430" s="8" t="s">
        <v>29</v>
      </c>
      <c r="J430" s="8" t="s">
        <v>23</v>
      </c>
      <c r="K430" s="8">
        <v>0</v>
      </c>
      <c r="L430" s="10" t="str">
        <f>TEXT(SafetyData[[#This Row],[Date]],"ddd")</f>
        <v>Wed</v>
      </c>
      <c r="M430" s="10">
        <f>MONTH(SafetyData[[#This Row],[Date]])</f>
        <v>1</v>
      </c>
      <c r="N430" s="10">
        <f>YEAR(SafetyData[[#This Row],[Date]])</f>
        <v>2022</v>
      </c>
    </row>
    <row r="431" spans="1:14" ht="15.5" x14ac:dyDescent="0.35">
      <c r="A431" s="7">
        <v>44575</v>
      </c>
      <c r="B431" s="8" t="s">
        <v>24</v>
      </c>
      <c r="C431" s="8" t="s">
        <v>1</v>
      </c>
      <c r="D431" s="8" t="s">
        <v>25</v>
      </c>
      <c r="E431" s="8" t="s">
        <v>19</v>
      </c>
      <c r="F431" s="8">
        <v>0</v>
      </c>
      <c r="G431" s="8" t="s">
        <v>61</v>
      </c>
      <c r="H431" s="8" t="s">
        <v>21</v>
      </c>
      <c r="I431" s="8" t="s">
        <v>48</v>
      </c>
      <c r="J431" s="8" t="s">
        <v>53</v>
      </c>
      <c r="K431" s="8">
        <v>0</v>
      </c>
      <c r="L431" s="10" t="str">
        <f>TEXT(SafetyData[[#This Row],[Date]],"ddd")</f>
        <v>Fri</v>
      </c>
      <c r="M431" s="10">
        <f>MONTH(SafetyData[[#This Row],[Date]])</f>
        <v>1</v>
      </c>
      <c r="N431" s="10">
        <f>YEAR(SafetyData[[#This Row],[Date]])</f>
        <v>2022</v>
      </c>
    </row>
    <row r="432" spans="1:14" ht="15.5" x14ac:dyDescent="0.35">
      <c r="A432" s="7">
        <v>44576</v>
      </c>
      <c r="B432" s="8" t="s">
        <v>46</v>
      </c>
      <c r="C432" s="8" t="s">
        <v>1</v>
      </c>
      <c r="D432" s="8" t="s">
        <v>37</v>
      </c>
      <c r="E432" s="8" t="s">
        <v>33</v>
      </c>
      <c r="F432" s="8">
        <v>0</v>
      </c>
      <c r="G432" s="8" t="s">
        <v>27</v>
      </c>
      <c r="H432" s="8" t="s">
        <v>54</v>
      </c>
      <c r="I432" s="8" t="s">
        <v>29</v>
      </c>
      <c r="J432" s="8" t="s">
        <v>43</v>
      </c>
      <c r="K432" s="8">
        <v>1045</v>
      </c>
      <c r="L432" s="10" t="str">
        <f>TEXT(SafetyData[[#This Row],[Date]],"ddd")</f>
        <v>Sat</v>
      </c>
      <c r="M432" s="10">
        <f>MONTH(SafetyData[[#This Row],[Date]])</f>
        <v>1</v>
      </c>
      <c r="N432" s="10">
        <f>YEAR(SafetyData[[#This Row],[Date]])</f>
        <v>2022</v>
      </c>
    </row>
    <row r="433" spans="1:14" ht="15.5" x14ac:dyDescent="0.35">
      <c r="A433" s="7">
        <v>44577</v>
      </c>
      <c r="B433" s="8" t="s">
        <v>46</v>
      </c>
      <c r="C433" s="8" t="s">
        <v>1</v>
      </c>
      <c r="D433" s="8" t="s">
        <v>37</v>
      </c>
      <c r="E433" s="8" t="s">
        <v>64</v>
      </c>
      <c r="F433" s="8">
        <v>0</v>
      </c>
      <c r="G433" s="8" t="s">
        <v>61</v>
      </c>
      <c r="H433" s="8" t="s">
        <v>42</v>
      </c>
      <c r="I433" s="8" t="s">
        <v>29</v>
      </c>
      <c r="J433" s="8" t="s">
        <v>51</v>
      </c>
      <c r="K433" s="8">
        <v>83</v>
      </c>
      <c r="L433" s="10" t="str">
        <f>TEXT(SafetyData[[#This Row],[Date]],"ddd")</f>
        <v>Sun</v>
      </c>
      <c r="M433" s="10">
        <f>MONTH(SafetyData[[#This Row],[Date]])</f>
        <v>1</v>
      </c>
      <c r="N433" s="10">
        <f>YEAR(SafetyData[[#This Row],[Date]])</f>
        <v>2022</v>
      </c>
    </row>
    <row r="434" spans="1:14" ht="15.5" x14ac:dyDescent="0.35">
      <c r="A434" s="7">
        <v>44577</v>
      </c>
      <c r="B434" s="8" t="s">
        <v>44</v>
      </c>
      <c r="C434" s="8" t="s">
        <v>1</v>
      </c>
      <c r="D434" s="8" t="s">
        <v>37</v>
      </c>
      <c r="E434" s="8" t="s">
        <v>64</v>
      </c>
      <c r="F434" s="8">
        <v>0</v>
      </c>
      <c r="G434" s="8" t="s">
        <v>58</v>
      </c>
      <c r="H434" s="8" t="s">
        <v>21</v>
      </c>
      <c r="I434" s="8" t="s">
        <v>48</v>
      </c>
      <c r="J434" s="8" t="s">
        <v>45</v>
      </c>
      <c r="K434" s="8">
        <v>0</v>
      </c>
      <c r="L434" s="10" t="str">
        <f>TEXT(SafetyData[[#This Row],[Date]],"ddd")</f>
        <v>Sun</v>
      </c>
      <c r="M434" s="10">
        <f>MONTH(SafetyData[[#This Row],[Date]])</f>
        <v>1</v>
      </c>
      <c r="N434" s="10">
        <f>YEAR(SafetyData[[#This Row],[Date]])</f>
        <v>2022</v>
      </c>
    </row>
    <row r="435" spans="1:14" ht="15.5" x14ac:dyDescent="0.35">
      <c r="A435" s="7">
        <v>44580</v>
      </c>
      <c r="B435" s="8" t="s">
        <v>57</v>
      </c>
      <c r="C435" s="8" t="s">
        <v>1</v>
      </c>
      <c r="D435" s="8" t="s">
        <v>25</v>
      </c>
      <c r="E435" s="8" t="s">
        <v>19</v>
      </c>
      <c r="F435" s="8">
        <v>1.5</v>
      </c>
      <c r="G435" s="8" t="s">
        <v>27</v>
      </c>
      <c r="H435" s="8" t="s">
        <v>28</v>
      </c>
      <c r="I435" s="8" t="s">
        <v>29</v>
      </c>
      <c r="J435" s="8" t="s">
        <v>43</v>
      </c>
      <c r="K435" s="8">
        <v>998</v>
      </c>
      <c r="L435" s="10" t="str">
        <f>TEXT(SafetyData[[#This Row],[Date]],"ddd")</f>
        <v>Wed</v>
      </c>
      <c r="M435" s="10">
        <f>MONTH(SafetyData[[#This Row],[Date]])</f>
        <v>1</v>
      </c>
      <c r="N435" s="10">
        <f>YEAR(SafetyData[[#This Row],[Date]])</f>
        <v>2022</v>
      </c>
    </row>
    <row r="436" spans="1:14" ht="15.5" x14ac:dyDescent="0.35">
      <c r="A436" s="7">
        <v>44580</v>
      </c>
      <c r="B436" s="8" t="s">
        <v>57</v>
      </c>
      <c r="C436" s="8" t="s">
        <v>1</v>
      </c>
      <c r="D436" s="8" t="s">
        <v>18</v>
      </c>
      <c r="E436" s="8" t="s">
        <v>19</v>
      </c>
      <c r="F436" s="8">
        <v>1</v>
      </c>
      <c r="G436" s="8" t="s">
        <v>50</v>
      </c>
      <c r="H436" s="8" t="s">
        <v>28</v>
      </c>
      <c r="I436" s="8" t="s">
        <v>29</v>
      </c>
      <c r="J436" s="8" t="s">
        <v>23</v>
      </c>
      <c r="K436" s="8">
        <v>2170</v>
      </c>
      <c r="L436" s="10" t="str">
        <f>TEXT(SafetyData[[#This Row],[Date]],"ddd")</f>
        <v>Wed</v>
      </c>
      <c r="M436" s="10">
        <f>MONTH(SafetyData[[#This Row],[Date]])</f>
        <v>1</v>
      </c>
      <c r="N436" s="10">
        <f>YEAR(SafetyData[[#This Row],[Date]])</f>
        <v>2022</v>
      </c>
    </row>
    <row r="437" spans="1:14" ht="15.5" x14ac:dyDescent="0.35">
      <c r="A437" s="7">
        <v>44581</v>
      </c>
      <c r="B437" s="8" t="s">
        <v>17</v>
      </c>
      <c r="C437" s="8" t="s">
        <v>1</v>
      </c>
      <c r="D437" s="8" t="s">
        <v>32</v>
      </c>
      <c r="E437" s="8" t="s">
        <v>63</v>
      </c>
      <c r="F437" s="8">
        <v>0</v>
      </c>
      <c r="G437" s="8" t="s">
        <v>20</v>
      </c>
      <c r="H437" s="8" t="s">
        <v>42</v>
      </c>
      <c r="I437" s="8" t="s">
        <v>48</v>
      </c>
      <c r="J437" s="8" t="s">
        <v>35</v>
      </c>
      <c r="K437" s="8">
        <v>385</v>
      </c>
      <c r="L437" s="10" t="str">
        <f>TEXT(SafetyData[[#This Row],[Date]],"ddd")</f>
        <v>Thu</v>
      </c>
      <c r="M437" s="10">
        <f>MONTH(SafetyData[[#This Row],[Date]])</f>
        <v>1</v>
      </c>
      <c r="N437" s="10">
        <f>YEAR(SafetyData[[#This Row],[Date]])</f>
        <v>2022</v>
      </c>
    </row>
    <row r="438" spans="1:14" ht="15.5" x14ac:dyDescent="0.35">
      <c r="A438" s="7">
        <v>44582</v>
      </c>
      <c r="B438" s="8" t="s">
        <v>31</v>
      </c>
      <c r="C438" s="8" t="s">
        <v>1</v>
      </c>
      <c r="D438" s="8" t="s">
        <v>32</v>
      </c>
      <c r="E438" s="8" t="s">
        <v>19</v>
      </c>
      <c r="F438" s="8">
        <v>0</v>
      </c>
      <c r="G438" s="8" t="s">
        <v>27</v>
      </c>
      <c r="H438" s="8" t="s">
        <v>54</v>
      </c>
      <c r="I438" s="8" t="s">
        <v>22</v>
      </c>
      <c r="J438" s="8" t="s">
        <v>45</v>
      </c>
      <c r="K438" s="8">
        <v>1277</v>
      </c>
      <c r="L438" s="10" t="str">
        <f>TEXT(SafetyData[[#This Row],[Date]],"ddd")</f>
        <v>Fri</v>
      </c>
      <c r="M438" s="10">
        <f>MONTH(SafetyData[[#This Row],[Date]])</f>
        <v>1</v>
      </c>
      <c r="N438" s="10">
        <f>YEAR(SafetyData[[#This Row],[Date]])</f>
        <v>2022</v>
      </c>
    </row>
    <row r="439" spans="1:14" ht="15.5" x14ac:dyDescent="0.35">
      <c r="A439" s="7">
        <v>44583</v>
      </c>
      <c r="B439" s="8" t="s">
        <v>62</v>
      </c>
      <c r="C439" s="8" t="s">
        <v>1</v>
      </c>
      <c r="D439" s="8" t="s">
        <v>25</v>
      </c>
      <c r="E439" s="8" t="s">
        <v>49</v>
      </c>
      <c r="F439" s="8">
        <v>0</v>
      </c>
      <c r="G439" s="8" t="s">
        <v>34</v>
      </c>
      <c r="H439" s="8" t="s">
        <v>42</v>
      </c>
      <c r="I439" s="8" t="s">
        <v>22</v>
      </c>
      <c r="J439" s="8" t="s">
        <v>45</v>
      </c>
      <c r="K439" s="8">
        <v>350</v>
      </c>
      <c r="L439" s="10" t="str">
        <f>TEXT(SafetyData[[#This Row],[Date]],"ddd")</f>
        <v>Sat</v>
      </c>
      <c r="M439" s="10">
        <f>MONTH(SafetyData[[#This Row],[Date]])</f>
        <v>1</v>
      </c>
      <c r="N439" s="10">
        <f>YEAR(SafetyData[[#This Row],[Date]])</f>
        <v>2022</v>
      </c>
    </row>
    <row r="440" spans="1:14" ht="15.5" x14ac:dyDescent="0.35">
      <c r="A440" s="7">
        <v>44588</v>
      </c>
      <c r="B440" s="8" t="s">
        <v>59</v>
      </c>
      <c r="C440" s="8" t="s">
        <v>1</v>
      </c>
      <c r="D440" s="8" t="s">
        <v>18</v>
      </c>
      <c r="E440" s="8" t="s">
        <v>38</v>
      </c>
      <c r="F440" s="8">
        <v>0</v>
      </c>
      <c r="G440" s="8" t="s">
        <v>40</v>
      </c>
      <c r="H440" s="8" t="s">
        <v>54</v>
      </c>
      <c r="I440" s="8" t="s">
        <v>48</v>
      </c>
      <c r="J440" s="8" t="s">
        <v>35</v>
      </c>
      <c r="K440" s="8">
        <v>2321</v>
      </c>
      <c r="L440" s="10" t="str">
        <f>TEXT(SafetyData[[#This Row],[Date]],"ddd")</f>
        <v>Thu</v>
      </c>
      <c r="M440" s="10">
        <f>MONTH(SafetyData[[#This Row],[Date]])</f>
        <v>1</v>
      </c>
      <c r="N440" s="10">
        <f>YEAR(SafetyData[[#This Row],[Date]])</f>
        <v>2022</v>
      </c>
    </row>
    <row r="441" spans="1:14" ht="15.5" x14ac:dyDescent="0.35">
      <c r="A441" s="7">
        <v>44589</v>
      </c>
      <c r="B441" s="8" t="s">
        <v>36</v>
      </c>
      <c r="C441" s="8" t="s">
        <v>1</v>
      </c>
      <c r="D441" s="8" t="s">
        <v>32</v>
      </c>
      <c r="E441" s="8" t="s">
        <v>26</v>
      </c>
      <c r="F441" s="8">
        <v>0</v>
      </c>
      <c r="G441" s="8" t="s">
        <v>50</v>
      </c>
      <c r="H441" s="8" t="s">
        <v>21</v>
      </c>
      <c r="I441" s="8" t="s">
        <v>29</v>
      </c>
      <c r="J441" s="8" t="s">
        <v>55</v>
      </c>
      <c r="K441" s="8">
        <v>0</v>
      </c>
      <c r="L441" s="10" t="str">
        <f>TEXT(SafetyData[[#This Row],[Date]],"ddd")</f>
        <v>Fri</v>
      </c>
      <c r="M441" s="10">
        <f>MONTH(SafetyData[[#This Row],[Date]])</f>
        <v>1</v>
      </c>
      <c r="N441" s="10">
        <f>YEAR(SafetyData[[#This Row],[Date]])</f>
        <v>2022</v>
      </c>
    </row>
    <row r="442" spans="1:14" ht="15.5" x14ac:dyDescent="0.35">
      <c r="A442" s="7">
        <v>44589</v>
      </c>
      <c r="B442" s="8" t="s">
        <v>36</v>
      </c>
      <c r="C442" s="8" t="s">
        <v>1</v>
      </c>
      <c r="D442" s="8" t="s">
        <v>32</v>
      </c>
      <c r="E442" s="8" t="s">
        <v>39</v>
      </c>
      <c r="F442" s="8">
        <v>2.5</v>
      </c>
      <c r="G442" s="8" t="s">
        <v>50</v>
      </c>
      <c r="H442" s="8" t="s">
        <v>28</v>
      </c>
      <c r="I442" s="8" t="s">
        <v>22</v>
      </c>
      <c r="J442" s="8" t="s">
        <v>60</v>
      </c>
      <c r="K442" s="8">
        <v>4947</v>
      </c>
      <c r="L442" s="10" t="str">
        <f>TEXT(SafetyData[[#This Row],[Date]],"ddd")</f>
        <v>Fri</v>
      </c>
      <c r="M442" s="10">
        <f>MONTH(SafetyData[[#This Row],[Date]])</f>
        <v>1</v>
      </c>
      <c r="N442" s="10">
        <f>YEAR(SafetyData[[#This Row],[Date]])</f>
        <v>2022</v>
      </c>
    </row>
    <row r="443" spans="1:14" ht="15.5" x14ac:dyDescent="0.35">
      <c r="A443" s="7">
        <v>44591</v>
      </c>
      <c r="B443" s="8" t="s">
        <v>31</v>
      </c>
      <c r="C443" s="8" t="s">
        <v>2</v>
      </c>
      <c r="D443" s="8" t="s">
        <v>25</v>
      </c>
      <c r="E443" s="8" t="s">
        <v>63</v>
      </c>
      <c r="F443" s="8">
        <v>5</v>
      </c>
      <c r="G443" s="8" t="s">
        <v>40</v>
      </c>
      <c r="H443" s="8" t="s">
        <v>28</v>
      </c>
      <c r="I443" s="8" t="s">
        <v>29</v>
      </c>
      <c r="J443" s="8" t="s">
        <v>53</v>
      </c>
      <c r="K443" s="8">
        <v>1919</v>
      </c>
      <c r="L443" s="10" t="str">
        <f>TEXT(SafetyData[[#This Row],[Date]],"ddd")</f>
        <v>Sun</v>
      </c>
      <c r="M443" s="10">
        <f>MONTH(SafetyData[[#This Row],[Date]])</f>
        <v>1</v>
      </c>
      <c r="N443" s="10">
        <f>YEAR(SafetyData[[#This Row],[Date]])</f>
        <v>2022</v>
      </c>
    </row>
    <row r="444" spans="1:14" ht="15.5" x14ac:dyDescent="0.35">
      <c r="A444" s="7">
        <v>44594</v>
      </c>
      <c r="B444" s="8" t="s">
        <v>17</v>
      </c>
      <c r="C444" s="8" t="s">
        <v>1</v>
      </c>
      <c r="D444" s="8" t="s">
        <v>25</v>
      </c>
      <c r="E444" s="8" t="s">
        <v>38</v>
      </c>
      <c r="F444" s="8">
        <v>0</v>
      </c>
      <c r="G444" s="8" t="s">
        <v>56</v>
      </c>
      <c r="H444" s="8" t="s">
        <v>21</v>
      </c>
      <c r="I444" s="8" t="s">
        <v>22</v>
      </c>
      <c r="J444" s="8" t="s">
        <v>30</v>
      </c>
      <c r="K444" s="8">
        <v>0</v>
      </c>
      <c r="L444" s="10" t="str">
        <f>TEXT(SafetyData[[#This Row],[Date]],"ddd")</f>
        <v>Wed</v>
      </c>
      <c r="M444" s="10">
        <f>MONTH(SafetyData[[#This Row],[Date]])</f>
        <v>2</v>
      </c>
      <c r="N444" s="10">
        <f>YEAR(SafetyData[[#This Row],[Date]])</f>
        <v>2022</v>
      </c>
    </row>
    <row r="445" spans="1:14" ht="15.5" x14ac:dyDescent="0.35">
      <c r="A445" s="7">
        <v>44594</v>
      </c>
      <c r="B445" s="8" t="s">
        <v>24</v>
      </c>
      <c r="C445" s="8" t="s">
        <v>1</v>
      </c>
      <c r="D445" s="8" t="s">
        <v>18</v>
      </c>
      <c r="E445" s="8" t="s">
        <v>38</v>
      </c>
      <c r="F445" s="8">
        <v>1.5</v>
      </c>
      <c r="G445" s="8" t="s">
        <v>27</v>
      </c>
      <c r="H445" s="8" t="s">
        <v>28</v>
      </c>
      <c r="I445" s="8" t="s">
        <v>48</v>
      </c>
      <c r="J445" s="8" t="s">
        <v>43</v>
      </c>
      <c r="K445" s="8">
        <v>2381</v>
      </c>
      <c r="L445" s="10" t="str">
        <f>TEXT(SafetyData[[#This Row],[Date]],"ddd")</f>
        <v>Wed</v>
      </c>
      <c r="M445" s="10">
        <f>MONTH(SafetyData[[#This Row],[Date]])</f>
        <v>2</v>
      </c>
      <c r="N445" s="10">
        <f>YEAR(SafetyData[[#This Row],[Date]])</f>
        <v>2022</v>
      </c>
    </row>
    <row r="446" spans="1:14" ht="15.5" x14ac:dyDescent="0.35">
      <c r="A446" s="7">
        <v>44598</v>
      </c>
      <c r="B446" s="8" t="s">
        <v>17</v>
      </c>
      <c r="C446" s="8" t="s">
        <v>1</v>
      </c>
      <c r="D446" s="8" t="s">
        <v>37</v>
      </c>
      <c r="E446" s="8" t="s">
        <v>26</v>
      </c>
      <c r="F446" s="8">
        <v>0</v>
      </c>
      <c r="G446" s="8" t="s">
        <v>34</v>
      </c>
      <c r="H446" s="8" t="s">
        <v>54</v>
      </c>
      <c r="I446" s="8" t="s">
        <v>22</v>
      </c>
      <c r="J446" s="8" t="s">
        <v>43</v>
      </c>
      <c r="K446" s="8">
        <v>534</v>
      </c>
      <c r="L446" s="10" t="str">
        <f>TEXT(SafetyData[[#This Row],[Date]],"ddd")</f>
        <v>Sun</v>
      </c>
      <c r="M446" s="10">
        <f>MONTH(SafetyData[[#This Row],[Date]])</f>
        <v>2</v>
      </c>
      <c r="N446" s="10">
        <f>YEAR(SafetyData[[#This Row],[Date]])</f>
        <v>2022</v>
      </c>
    </row>
    <row r="447" spans="1:14" ht="15.5" x14ac:dyDescent="0.35">
      <c r="A447" s="7">
        <v>44599</v>
      </c>
      <c r="B447" s="8" t="s">
        <v>65</v>
      </c>
      <c r="C447" s="8" t="s">
        <v>1</v>
      </c>
      <c r="D447" s="8" t="s">
        <v>32</v>
      </c>
      <c r="E447" s="8" t="s">
        <v>26</v>
      </c>
      <c r="F447" s="8">
        <v>0</v>
      </c>
      <c r="G447" s="8" t="s">
        <v>34</v>
      </c>
      <c r="H447" s="8" t="s">
        <v>42</v>
      </c>
      <c r="I447" s="8" t="s">
        <v>29</v>
      </c>
      <c r="J447" s="8" t="s">
        <v>53</v>
      </c>
      <c r="K447" s="8">
        <v>461</v>
      </c>
      <c r="L447" s="10" t="str">
        <f>TEXT(SafetyData[[#This Row],[Date]],"ddd")</f>
        <v>Mon</v>
      </c>
      <c r="M447" s="10">
        <f>MONTH(SafetyData[[#This Row],[Date]])</f>
        <v>2</v>
      </c>
      <c r="N447" s="10">
        <f>YEAR(SafetyData[[#This Row],[Date]])</f>
        <v>2022</v>
      </c>
    </row>
    <row r="448" spans="1:14" ht="15.5" x14ac:dyDescent="0.35">
      <c r="A448" s="7">
        <v>44600</v>
      </c>
      <c r="B448" s="8" t="s">
        <v>62</v>
      </c>
      <c r="C448" s="8" t="s">
        <v>1</v>
      </c>
      <c r="D448" s="8" t="s">
        <v>37</v>
      </c>
      <c r="E448" s="8" t="s">
        <v>41</v>
      </c>
      <c r="F448" s="8">
        <v>0</v>
      </c>
      <c r="G448" s="8" t="s">
        <v>34</v>
      </c>
      <c r="H448" s="8" t="s">
        <v>21</v>
      </c>
      <c r="I448" s="8" t="s">
        <v>48</v>
      </c>
      <c r="J448" s="8" t="s">
        <v>43</v>
      </c>
      <c r="K448" s="8">
        <v>0</v>
      </c>
      <c r="L448" s="10" t="str">
        <f>TEXT(SafetyData[[#This Row],[Date]],"ddd")</f>
        <v>Tue</v>
      </c>
      <c r="M448" s="10">
        <f>MONTH(SafetyData[[#This Row],[Date]])</f>
        <v>2</v>
      </c>
      <c r="N448" s="10">
        <f>YEAR(SafetyData[[#This Row],[Date]])</f>
        <v>2022</v>
      </c>
    </row>
    <row r="449" spans="1:14" ht="15.5" x14ac:dyDescent="0.35">
      <c r="A449" s="7">
        <v>44600</v>
      </c>
      <c r="B449" s="8" t="s">
        <v>57</v>
      </c>
      <c r="C449" s="8" t="s">
        <v>1</v>
      </c>
      <c r="D449" s="8" t="s">
        <v>25</v>
      </c>
      <c r="E449" s="8" t="s">
        <v>33</v>
      </c>
      <c r="F449" s="8">
        <v>4</v>
      </c>
      <c r="G449" s="8" t="s">
        <v>34</v>
      </c>
      <c r="H449" s="8" t="s">
        <v>28</v>
      </c>
      <c r="I449" s="8" t="s">
        <v>48</v>
      </c>
      <c r="J449" s="8" t="s">
        <v>30</v>
      </c>
      <c r="K449" s="8">
        <v>1392</v>
      </c>
      <c r="L449" s="10" t="str">
        <f>TEXT(SafetyData[[#This Row],[Date]],"ddd")</f>
        <v>Tue</v>
      </c>
      <c r="M449" s="10">
        <f>MONTH(SafetyData[[#This Row],[Date]])</f>
        <v>2</v>
      </c>
      <c r="N449" s="10">
        <f>YEAR(SafetyData[[#This Row],[Date]])</f>
        <v>2022</v>
      </c>
    </row>
    <row r="450" spans="1:14" ht="15.5" x14ac:dyDescent="0.35">
      <c r="A450" s="7">
        <v>44601</v>
      </c>
      <c r="B450" s="8" t="s">
        <v>46</v>
      </c>
      <c r="C450" s="8" t="s">
        <v>1</v>
      </c>
      <c r="D450" s="8" t="s">
        <v>37</v>
      </c>
      <c r="E450" s="8" t="s">
        <v>33</v>
      </c>
      <c r="F450" s="8">
        <v>4</v>
      </c>
      <c r="G450" s="8" t="s">
        <v>56</v>
      </c>
      <c r="H450" s="8" t="s">
        <v>28</v>
      </c>
      <c r="I450" s="8" t="s">
        <v>48</v>
      </c>
      <c r="J450" s="8" t="s">
        <v>55</v>
      </c>
      <c r="K450" s="8">
        <v>540</v>
      </c>
      <c r="L450" s="10" t="str">
        <f>TEXT(SafetyData[[#This Row],[Date]],"ddd")</f>
        <v>Wed</v>
      </c>
      <c r="M450" s="10">
        <f>MONTH(SafetyData[[#This Row],[Date]])</f>
        <v>2</v>
      </c>
      <c r="N450" s="10">
        <f>YEAR(SafetyData[[#This Row],[Date]])</f>
        <v>2022</v>
      </c>
    </row>
    <row r="451" spans="1:14" ht="15.5" x14ac:dyDescent="0.35">
      <c r="A451" s="7">
        <v>44601</v>
      </c>
      <c r="B451" s="8" t="s">
        <v>24</v>
      </c>
      <c r="C451" s="8" t="s">
        <v>1</v>
      </c>
      <c r="D451" s="8" t="s">
        <v>37</v>
      </c>
      <c r="E451" s="8" t="s">
        <v>49</v>
      </c>
      <c r="F451" s="8">
        <v>0</v>
      </c>
      <c r="G451" s="8" t="s">
        <v>61</v>
      </c>
      <c r="H451" s="8" t="s">
        <v>42</v>
      </c>
      <c r="I451" s="8" t="s">
        <v>48</v>
      </c>
      <c r="J451" s="8" t="s">
        <v>43</v>
      </c>
      <c r="K451" s="8">
        <v>41</v>
      </c>
      <c r="L451" s="10" t="str">
        <f>TEXT(SafetyData[[#This Row],[Date]],"ddd")</f>
        <v>Wed</v>
      </c>
      <c r="M451" s="10">
        <f>MONTH(SafetyData[[#This Row],[Date]])</f>
        <v>2</v>
      </c>
      <c r="N451" s="10">
        <f>YEAR(SafetyData[[#This Row],[Date]])</f>
        <v>2022</v>
      </c>
    </row>
    <row r="452" spans="1:14" ht="15.5" x14ac:dyDescent="0.35">
      <c r="A452" s="7">
        <v>44602</v>
      </c>
      <c r="B452" s="8" t="s">
        <v>17</v>
      </c>
      <c r="C452" s="8" t="s">
        <v>1</v>
      </c>
      <c r="D452" s="8" t="s">
        <v>18</v>
      </c>
      <c r="E452" s="8" t="s">
        <v>39</v>
      </c>
      <c r="F452" s="8">
        <v>0</v>
      </c>
      <c r="G452" s="8" t="s">
        <v>20</v>
      </c>
      <c r="H452" s="8" t="s">
        <v>54</v>
      </c>
      <c r="I452" s="8" t="s">
        <v>22</v>
      </c>
      <c r="J452" s="8" t="s">
        <v>35</v>
      </c>
      <c r="K452" s="8">
        <v>719</v>
      </c>
      <c r="L452" s="10" t="str">
        <f>TEXT(SafetyData[[#This Row],[Date]],"ddd")</f>
        <v>Thu</v>
      </c>
      <c r="M452" s="10">
        <f>MONTH(SafetyData[[#This Row],[Date]])</f>
        <v>2</v>
      </c>
      <c r="N452" s="10">
        <f>YEAR(SafetyData[[#This Row],[Date]])</f>
        <v>2022</v>
      </c>
    </row>
    <row r="453" spans="1:14" ht="15.5" x14ac:dyDescent="0.35">
      <c r="A453" s="7">
        <v>44603</v>
      </c>
      <c r="B453" s="8" t="s">
        <v>59</v>
      </c>
      <c r="C453" s="8" t="s">
        <v>1</v>
      </c>
      <c r="D453" s="8" t="s">
        <v>18</v>
      </c>
      <c r="E453" s="8" t="s">
        <v>26</v>
      </c>
      <c r="F453" s="8">
        <v>0</v>
      </c>
      <c r="G453" s="8" t="s">
        <v>34</v>
      </c>
      <c r="H453" s="8" t="s">
        <v>21</v>
      </c>
      <c r="I453" s="8" t="s">
        <v>48</v>
      </c>
      <c r="J453" s="8" t="s">
        <v>43</v>
      </c>
      <c r="K453" s="8">
        <v>0</v>
      </c>
      <c r="L453" s="10" t="str">
        <f>TEXT(SafetyData[[#This Row],[Date]],"ddd")</f>
        <v>Fri</v>
      </c>
      <c r="M453" s="10">
        <f>MONTH(SafetyData[[#This Row],[Date]])</f>
        <v>2</v>
      </c>
      <c r="N453" s="10">
        <f>YEAR(SafetyData[[#This Row],[Date]])</f>
        <v>2022</v>
      </c>
    </row>
    <row r="454" spans="1:14" ht="15.5" x14ac:dyDescent="0.35">
      <c r="A454" s="7">
        <v>44606</v>
      </c>
      <c r="B454" s="8" t="s">
        <v>17</v>
      </c>
      <c r="C454" s="8" t="s">
        <v>1</v>
      </c>
      <c r="D454" s="8" t="s">
        <v>25</v>
      </c>
      <c r="E454" s="8" t="s">
        <v>39</v>
      </c>
      <c r="F454" s="8">
        <v>0</v>
      </c>
      <c r="G454" s="8" t="s">
        <v>56</v>
      </c>
      <c r="H454" s="8" t="s">
        <v>42</v>
      </c>
      <c r="I454" s="8" t="s">
        <v>48</v>
      </c>
      <c r="J454" s="8" t="s">
        <v>30</v>
      </c>
      <c r="K454" s="8">
        <v>330</v>
      </c>
      <c r="L454" s="10" t="str">
        <f>TEXT(SafetyData[[#This Row],[Date]],"ddd")</f>
        <v>Mon</v>
      </c>
      <c r="M454" s="10">
        <f>MONTH(SafetyData[[#This Row],[Date]])</f>
        <v>2</v>
      </c>
      <c r="N454" s="10">
        <f>YEAR(SafetyData[[#This Row],[Date]])</f>
        <v>2022</v>
      </c>
    </row>
    <row r="455" spans="1:14" ht="15.5" x14ac:dyDescent="0.35">
      <c r="A455" s="7">
        <v>44606</v>
      </c>
      <c r="B455" s="8" t="s">
        <v>17</v>
      </c>
      <c r="C455" s="8" t="s">
        <v>1</v>
      </c>
      <c r="D455" s="8" t="s">
        <v>37</v>
      </c>
      <c r="E455" s="8" t="s">
        <v>38</v>
      </c>
      <c r="F455" s="8">
        <v>4.5</v>
      </c>
      <c r="G455" s="8" t="s">
        <v>58</v>
      </c>
      <c r="H455" s="8" t="s">
        <v>28</v>
      </c>
      <c r="I455" s="8" t="s">
        <v>22</v>
      </c>
      <c r="J455" s="8" t="s">
        <v>23</v>
      </c>
      <c r="K455" s="8">
        <v>855</v>
      </c>
      <c r="L455" s="10" t="str">
        <f>TEXT(SafetyData[[#This Row],[Date]],"ddd")</f>
        <v>Mon</v>
      </c>
      <c r="M455" s="10">
        <f>MONTH(SafetyData[[#This Row],[Date]])</f>
        <v>2</v>
      </c>
      <c r="N455" s="10">
        <f>YEAR(SafetyData[[#This Row],[Date]])</f>
        <v>2022</v>
      </c>
    </row>
    <row r="456" spans="1:14" ht="15.5" x14ac:dyDescent="0.35">
      <c r="A456" s="7">
        <v>44607</v>
      </c>
      <c r="B456" s="8" t="s">
        <v>66</v>
      </c>
      <c r="C456" s="8" t="s">
        <v>1</v>
      </c>
      <c r="D456" s="8" t="s">
        <v>25</v>
      </c>
      <c r="E456" s="8" t="s">
        <v>64</v>
      </c>
      <c r="F456" s="8">
        <v>3.5</v>
      </c>
      <c r="G456" s="8" t="s">
        <v>20</v>
      </c>
      <c r="H456" s="8" t="s">
        <v>28</v>
      </c>
      <c r="I456" s="8" t="s">
        <v>48</v>
      </c>
      <c r="J456" s="8" t="s">
        <v>23</v>
      </c>
      <c r="K456" s="8">
        <v>3824</v>
      </c>
      <c r="L456" s="10" t="str">
        <f>TEXT(SafetyData[[#This Row],[Date]],"ddd")</f>
        <v>Tue</v>
      </c>
      <c r="M456" s="10">
        <f>MONTH(SafetyData[[#This Row],[Date]])</f>
        <v>2</v>
      </c>
      <c r="N456" s="10">
        <f>YEAR(SafetyData[[#This Row],[Date]])</f>
        <v>2022</v>
      </c>
    </row>
    <row r="457" spans="1:14" ht="15.5" x14ac:dyDescent="0.35">
      <c r="A457" s="7">
        <v>44614</v>
      </c>
      <c r="B457" s="8" t="s">
        <v>17</v>
      </c>
      <c r="C457" s="8" t="s">
        <v>1</v>
      </c>
      <c r="D457" s="8" t="s">
        <v>18</v>
      </c>
      <c r="E457" s="8" t="s">
        <v>26</v>
      </c>
      <c r="F457" s="8">
        <v>0</v>
      </c>
      <c r="G457" s="8" t="s">
        <v>27</v>
      </c>
      <c r="H457" s="8" t="s">
        <v>54</v>
      </c>
      <c r="I457" s="8" t="s">
        <v>48</v>
      </c>
      <c r="J457" s="8" t="s">
        <v>53</v>
      </c>
      <c r="K457" s="8">
        <v>3419</v>
      </c>
      <c r="L457" s="10" t="str">
        <f>TEXT(SafetyData[[#This Row],[Date]],"ddd")</f>
        <v>Tue</v>
      </c>
      <c r="M457" s="10">
        <f>MONTH(SafetyData[[#This Row],[Date]])</f>
        <v>2</v>
      </c>
      <c r="N457" s="10">
        <f>YEAR(SafetyData[[#This Row],[Date]])</f>
        <v>2022</v>
      </c>
    </row>
    <row r="458" spans="1:14" ht="15.5" x14ac:dyDescent="0.35">
      <c r="A458" s="7">
        <v>44615</v>
      </c>
      <c r="B458" s="8" t="s">
        <v>31</v>
      </c>
      <c r="C458" s="8" t="s">
        <v>2</v>
      </c>
      <c r="D458" s="8" t="s">
        <v>37</v>
      </c>
      <c r="E458" s="8" t="s">
        <v>41</v>
      </c>
      <c r="F458" s="8">
        <v>4</v>
      </c>
      <c r="G458" s="8" t="s">
        <v>20</v>
      </c>
      <c r="H458" s="8" t="s">
        <v>28</v>
      </c>
      <c r="I458" s="8" t="s">
        <v>22</v>
      </c>
      <c r="J458" s="8" t="s">
        <v>45</v>
      </c>
      <c r="K458" s="8">
        <v>1594</v>
      </c>
      <c r="L458" s="10" t="str">
        <f>TEXT(SafetyData[[#This Row],[Date]],"ddd")</f>
        <v>Wed</v>
      </c>
      <c r="M458" s="10">
        <f>MONTH(SafetyData[[#This Row],[Date]])</f>
        <v>2</v>
      </c>
      <c r="N458" s="10">
        <f>YEAR(SafetyData[[#This Row],[Date]])</f>
        <v>2022</v>
      </c>
    </row>
    <row r="459" spans="1:14" ht="15.5" x14ac:dyDescent="0.35">
      <c r="A459" s="7">
        <v>44616</v>
      </c>
      <c r="B459" s="8" t="s">
        <v>52</v>
      </c>
      <c r="C459" s="8" t="s">
        <v>1</v>
      </c>
      <c r="D459" s="8" t="s">
        <v>25</v>
      </c>
      <c r="E459" s="8" t="s">
        <v>49</v>
      </c>
      <c r="F459" s="8">
        <v>4.5</v>
      </c>
      <c r="G459" s="8" t="s">
        <v>47</v>
      </c>
      <c r="H459" s="8" t="s">
        <v>28</v>
      </c>
      <c r="I459" s="8" t="s">
        <v>48</v>
      </c>
      <c r="J459" s="8" t="s">
        <v>60</v>
      </c>
      <c r="K459" s="8">
        <v>585</v>
      </c>
      <c r="L459" s="10" t="str">
        <f>TEXT(SafetyData[[#This Row],[Date]],"ddd")</f>
        <v>Thu</v>
      </c>
      <c r="M459" s="10">
        <f>MONTH(SafetyData[[#This Row],[Date]])</f>
        <v>2</v>
      </c>
      <c r="N459" s="10">
        <f>YEAR(SafetyData[[#This Row],[Date]])</f>
        <v>2022</v>
      </c>
    </row>
    <row r="460" spans="1:14" ht="15.5" x14ac:dyDescent="0.35">
      <c r="A460" s="7">
        <v>44616</v>
      </c>
      <c r="B460" s="8" t="s">
        <v>57</v>
      </c>
      <c r="C460" s="8" t="s">
        <v>1</v>
      </c>
      <c r="D460" s="8" t="s">
        <v>25</v>
      </c>
      <c r="E460" s="8" t="s">
        <v>19</v>
      </c>
      <c r="F460" s="8">
        <v>0</v>
      </c>
      <c r="G460" s="8" t="s">
        <v>56</v>
      </c>
      <c r="H460" s="8" t="s">
        <v>21</v>
      </c>
      <c r="I460" s="8" t="s">
        <v>48</v>
      </c>
      <c r="J460" s="8" t="s">
        <v>35</v>
      </c>
      <c r="K460" s="8">
        <v>0</v>
      </c>
      <c r="L460" s="10" t="str">
        <f>TEXT(SafetyData[[#This Row],[Date]],"ddd")</f>
        <v>Thu</v>
      </c>
      <c r="M460" s="10">
        <f>MONTH(SafetyData[[#This Row],[Date]])</f>
        <v>2</v>
      </c>
      <c r="N460" s="10">
        <f>YEAR(SafetyData[[#This Row],[Date]])</f>
        <v>2022</v>
      </c>
    </row>
    <row r="461" spans="1:14" ht="15.5" x14ac:dyDescent="0.35">
      <c r="A461" s="7">
        <v>44618</v>
      </c>
      <c r="B461" s="8" t="s">
        <v>17</v>
      </c>
      <c r="C461" s="8" t="s">
        <v>2</v>
      </c>
      <c r="D461" s="8" t="s">
        <v>18</v>
      </c>
      <c r="E461" s="8" t="s">
        <v>33</v>
      </c>
      <c r="F461" s="8">
        <v>0</v>
      </c>
      <c r="G461" s="8" t="s">
        <v>40</v>
      </c>
      <c r="H461" s="8" t="s">
        <v>54</v>
      </c>
      <c r="I461" s="8" t="s">
        <v>48</v>
      </c>
      <c r="J461" s="8" t="s">
        <v>45</v>
      </c>
      <c r="K461" s="8">
        <v>2793</v>
      </c>
      <c r="L461" s="10" t="str">
        <f>TEXT(SafetyData[[#This Row],[Date]],"ddd")</f>
        <v>Sat</v>
      </c>
      <c r="M461" s="10">
        <f>MONTH(SafetyData[[#This Row],[Date]])</f>
        <v>2</v>
      </c>
      <c r="N461" s="10">
        <f>YEAR(SafetyData[[#This Row],[Date]])</f>
        <v>2022</v>
      </c>
    </row>
    <row r="462" spans="1:14" ht="15.5" x14ac:dyDescent="0.35">
      <c r="A462" s="7">
        <v>44619</v>
      </c>
      <c r="B462" s="8" t="s">
        <v>17</v>
      </c>
      <c r="C462" s="8" t="s">
        <v>1</v>
      </c>
      <c r="D462" s="8" t="s">
        <v>25</v>
      </c>
      <c r="E462" s="8" t="s">
        <v>39</v>
      </c>
      <c r="F462" s="8">
        <v>0</v>
      </c>
      <c r="G462" s="8" t="s">
        <v>61</v>
      </c>
      <c r="H462" s="8" t="s">
        <v>42</v>
      </c>
      <c r="I462" s="8" t="s">
        <v>48</v>
      </c>
      <c r="J462" s="8" t="s">
        <v>53</v>
      </c>
      <c r="K462" s="8">
        <v>326</v>
      </c>
      <c r="L462" s="10" t="str">
        <f>TEXT(SafetyData[[#This Row],[Date]],"ddd")</f>
        <v>Sun</v>
      </c>
      <c r="M462" s="10">
        <f>MONTH(SafetyData[[#This Row],[Date]])</f>
        <v>2</v>
      </c>
      <c r="N462" s="10">
        <f>YEAR(SafetyData[[#This Row],[Date]])</f>
        <v>2022</v>
      </c>
    </row>
    <row r="463" spans="1:14" ht="15.5" x14ac:dyDescent="0.35">
      <c r="A463" s="7">
        <v>44620</v>
      </c>
      <c r="B463" s="8" t="s">
        <v>62</v>
      </c>
      <c r="C463" s="8" t="s">
        <v>1</v>
      </c>
      <c r="D463" s="8" t="s">
        <v>25</v>
      </c>
      <c r="E463" s="8" t="s">
        <v>38</v>
      </c>
      <c r="F463" s="8">
        <v>0</v>
      </c>
      <c r="G463" s="8" t="s">
        <v>58</v>
      </c>
      <c r="H463" s="8" t="s">
        <v>42</v>
      </c>
      <c r="I463" s="8" t="s">
        <v>48</v>
      </c>
      <c r="J463" s="8" t="s">
        <v>43</v>
      </c>
      <c r="K463" s="8">
        <v>314</v>
      </c>
      <c r="L463" s="10" t="str">
        <f>TEXT(SafetyData[[#This Row],[Date]],"ddd")</f>
        <v>Mon</v>
      </c>
      <c r="M463" s="10">
        <f>MONTH(SafetyData[[#This Row],[Date]])</f>
        <v>2</v>
      </c>
      <c r="N463" s="10">
        <f>YEAR(SafetyData[[#This Row],[Date]])</f>
        <v>2022</v>
      </c>
    </row>
    <row r="464" spans="1:14" ht="15.5" x14ac:dyDescent="0.35">
      <c r="A464" s="7">
        <v>44623</v>
      </c>
      <c r="B464" s="8" t="s">
        <v>44</v>
      </c>
      <c r="C464" s="8" t="s">
        <v>1</v>
      </c>
      <c r="D464" s="8" t="s">
        <v>25</v>
      </c>
      <c r="E464" s="8" t="s">
        <v>26</v>
      </c>
      <c r="F464" s="8">
        <v>3.5</v>
      </c>
      <c r="G464" s="8" t="s">
        <v>56</v>
      </c>
      <c r="H464" s="8" t="s">
        <v>28</v>
      </c>
      <c r="I464" s="8" t="s">
        <v>22</v>
      </c>
      <c r="J464" s="8" t="s">
        <v>55</v>
      </c>
      <c r="K464" s="8">
        <v>1769</v>
      </c>
      <c r="L464" s="10" t="str">
        <f>TEXT(SafetyData[[#This Row],[Date]],"ddd")</f>
        <v>Thu</v>
      </c>
      <c r="M464" s="10">
        <f>MONTH(SafetyData[[#This Row],[Date]])</f>
        <v>3</v>
      </c>
      <c r="N464" s="10">
        <f>YEAR(SafetyData[[#This Row],[Date]])</f>
        <v>2022</v>
      </c>
    </row>
    <row r="465" spans="1:14" ht="15.5" x14ac:dyDescent="0.35">
      <c r="A465" s="7">
        <v>44632</v>
      </c>
      <c r="B465" s="8" t="s">
        <v>59</v>
      </c>
      <c r="C465" s="8" t="s">
        <v>1</v>
      </c>
      <c r="D465" s="8" t="s">
        <v>37</v>
      </c>
      <c r="E465" s="8" t="s">
        <v>26</v>
      </c>
      <c r="F465" s="8">
        <v>0</v>
      </c>
      <c r="G465" s="8" t="s">
        <v>61</v>
      </c>
      <c r="H465" s="8" t="s">
        <v>21</v>
      </c>
      <c r="I465" s="8" t="s">
        <v>22</v>
      </c>
      <c r="J465" s="8" t="s">
        <v>43</v>
      </c>
      <c r="K465" s="8">
        <v>0</v>
      </c>
      <c r="L465" s="10" t="str">
        <f>TEXT(SafetyData[[#This Row],[Date]],"ddd")</f>
        <v>Sat</v>
      </c>
      <c r="M465" s="10">
        <f>MONTH(SafetyData[[#This Row],[Date]])</f>
        <v>3</v>
      </c>
      <c r="N465" s="10">
        <f>YEAR(SafetyData[[#This Row],[Date]])</f>
        <v>2022</v>
      </c>
    </row>
    <row r="466" spans="1:14" ht="15.5" x14ac:dyDescent="0.35">
      <c r="A466" s="7">
        <v>44632</v>
      </c>
      <c r="B466" s="8" t="s">
        <v>46</v>
      </c>
      <c r="C466" s="8" t="s">
        <v>1</v>
      </c>
      <c r="D466" s="8" t="s">
        <v>32</v>
      </c>
      <c r="E466" s="8" t="s">
        <v>63</v>
      </c>
      <c r="F466" s="8">
        <v>4</v>
      </c>
      <c r="G466" s="8" t="s">
        <v>27</v>
      </c>
      <c r="H466" s="8" t="s">
        <v>28</v>
      </c>
      <c r="I466" s="8" t="s">
        <v>22</v>
      </c>
      <c r="J466" s="8" t="s">
        <v>53</v>
      </c>
      <c r="K466" s="8">
        <v>3498</v>
      </c>
      <c r="L466" s="10" t="str">
        <f>TEXT(SafetyData[[#This Row],[Date]],"ddd")</f>
        <v>Sat</v>
      </c>
      <c r="M466" s="10">
        <f>MONTH(SafetyData[[#This Row],[Date]])</f>
        <v>3</v>
      </c>
      <c r="N466" s="10">
        <f>YEAR(SafetyData[[#This Row],[Date]])</f>
        <v>2022</v>
      </c>
    </row>
    <row r="467" spans="1:14" ht="15.5" x14ac:dyDescent="0.35">
      <c r="A467" s="7">
        <v>44635</v>
      </c>
      <c r="B467" s="8" t="s">
        <v>36</v>
      </c>
      <c r="C467" s="8" t="s">
        <v>1</v>
      </c>
      <c r="D467" s="8" t="s">
        <v>18</v>
      </c>
      <c r="E467" s="8" t="s">
        <v>41</v>
      </c>
      <c r="F467" s="8">
        <v>1.5</v>
      </c>
      <c r="G467" s="8" t="s">
        <v>56</v>
      </c>
      <c r="H467" s="8" t="s">
        <v>28</v>
      </c>
      <c r="I467" s="8" t="s">
        <v>29</v>
      </c>
      <c r="J467" s="8" t="s">
        <v>51</v>
      </c>
      <c r="K467" s="8">
        <v>2336</v>
      </c>
      <c r="L467" s="10" t="str">
        <f>TEXT(SafetyData[[#This Row],[Date]],"ddd")</f>
        <v>Tue</v>
      </c>
      <c r="M467" s="10">
        <f>MONTH(SafetyData[[#This Row],[Date]])</f>
        <v>3</v>
      </c>
      <c r="N467" s="10">
        <f>YEAR(SafetyData[[#This Row],[Date]])</f>
        <v>2022</v>
      </c>
    </row>
    <row r="468" spans="1:14" ht="15.5" x14ac:dyDescent="0.35">
      <c r="A468" s="7">
        <v>44637</v>
      </c>
      <c r="B468" s="8" t="s">
        <v>57</v>
      </c>
      <c r="C468" s="8" t="s">
        <v>1</v>
      </c>
      <c r="D468" s="8" t="s">
        <v>37</v>
      </c>
      <c r="E468" s="8" t="s">
        <v>33</v>
      </c>
      <c r="F468" s="8">
        <v>0</v>
      </c>
      <c r="G468" s="8" t="s">
        <v>61</v>
      </c>
      <c r="H468" s="8" t="s">
        <v>42</v>
      </c>
      <c r="I468" s="8" t="s">
        <v>48</v>
      </c>
      <c r="J468" s="8" t="s">
        <v>23</v>
      </c>
      <c r="K468" s="8">
        <v>114</v>
      </c>
      <c r="L468" s="10" t="str">
        <f>TEXT(SafetyData[[#This Row],[Date]],"ddd")</f>
        <v>Thu</v>
      </c>
      <c r="M468" s="10">
        <f>MONTH(SafetyData[[#This Row],[Date]])</f>
        <v>3</v>
      </c>
      <c r="N468" s="10">
        <f>YEAR(SafetyData[[#This Row],[Date]])</f>
        <v>2022</v>
      </c>
    </row>
    <row r="469" spans="1:14" ht="15.5" x14ac:dyDescent="0.35">
      <c r="A469" s="7">
        <v>44642</v>
      </c>
      <c r="B469" s="8" t="s">
        <v>62</v>
      </c>
      <c r="C469" s="8" t="s">
        <v>1</v>
      </c>
      <c r="D469" s="8" t="s">
        <v>32</v>
      </c>
      <c r="E469" s="8" t="s">
        <v>33</v>
      </c>
      <c r="F469" s="8">
        <v>0</v>
      </c>
      <c r="G469" s="8" t="s">
        <v>27</v>
      </c>
      <c r="H469" s="8" t="s">
        <v>42</v>
      </c>
      <c r="I469" s="8" t="s">
        <v>22</v>
      </c>
      <c r="J469" s="8" t="s">
        <v>55</v>
      </c>
      <c r="K469" s="8">
        <v>174</v>
      </c>
      <c r="L469" s="10" t="str">
        <f>TEXT(SafetyData[[#This Row],[Date]],"ddd")</f>
        <v>Tue</v>
      </c>
      <c r="M469" s="10">
        <f>MONTH(SafetyData[[#This Row],[Date]])</f>
        <v>3</v>
      </c>
      <c r="N469" s="10">
        <f>YEAR(SafetyData[[#This Row],[Date]])</f>
        <v>2022</v>
      </c>
    </row>
    <row r="470" spans="1:14" ht="15.5" x14ac:dyDescent="0.35">
      <c r="A470" s="7">
        <v>44642</v>
      </c>
      <c r="B470" s="8" t="s">
        <v>62</v>
      </c>
      <c r="C470" s="8" t="s">
        <v>1</v>
      </c>
      <c r="D470" s="8" t="s">
        <v>18</v>
      </c>
      <c r="E470" s="8" t="s">
        <v>64</v>
      </c>
      <c r="F470" s="8">
        <v>0</v>
      </c>
      <c r="G470" s="8" t="s">
        <v>47</v>
      </c>
      <c r="H470" s="8" t="s">
        <v>54</v>
      </c>
      <c r="I470" s="8" t="s">
        <v>48</v>
      </c>
      <c r="J470" s="8" t="s">
        <v>55</v>
      </c>
      <c r="K470" s="8">
        <v>3379</v>
      </c>
      <c r="L470" s="10" t="str">
        <f>TEXT(SafetyData[[#This Row],[Date]],"ddd")</f>
        <v>Tue</v>
      </c>
      <c r="M470" s="10">
        <f>MONTH(SafetyData[[#This Row],[Date]])</f>
        <v>3</v>
      </c>
      <c r="N470" s="10">
        <f>YEAR(SafetyData[[#This Row],[Date]])</f>
        <v>2022</v>
      </c>
    </row>
    <row r="471" spans="1:14" ht="15.5" x14ac:dyDescent="0.35">
      <c r="A471" s="7">
        <v>44645</v>
      </c>
      <c r="B471" s="8" t="s">
        <v>24</v>
      </c>
      <c r="C471" s="8" t="s">
        <v>1</v>
      </c>
      <c r="D471" s="8" t="s">
        <v>18</v>
      </c>
      <c r="E471" s="8" t="s">
        <v>64</v>
      </c>
      <c r="F471" s="8">
        <v>0.5</v>
      </c>
      <c r="G471" s="8" t="s">
        <v>40</v>
      </c>
      <c r="H471" s="8" t="s">
        <v>28</v>
      </c>
      <c r="I471" s="8" t="s">
        <v>22</v>
      </c>
      <c r="J471" s="8" t="s">
        <v>51</v>
      </c>
      <c r="K471" s="8">
        <v>4145</v>
      </c>
      <c r="L471" s="10" t="str">
        <f>TEXT(SafetyData[[#This Row],[Date]],"ddd")</f>
        <v>Fri</v>
      </c>
      <c r="M471" s="10">
        <f>MONTH(SafetyData[[#This Row],[Date]])</f>
        <v>3</v>
      </c>
      <c r="N471" s="10">
        <f>YEAR(SafetyData[[#This Row],[Date]])</f>
        <v>2022</v>
      </c>
    </row>
    <row r="472" spans="1:14" ht="15.5" x14ac:dyDescent="0.35">
      <c r="A472" s="7">
        <v>44646</v>
      </c>
      <c r="B472" s="8" t="s">
        <v>31</v>
      </c>
      <c r="C472" s="8" t="s">
        <v>1</v>
      </c>
      <c r="D472" s="8" t="s">
        <v>37</v>
      </c>
      <c r="E472" s="8" t="s">
        <v>64</v>
      </c>
      <c r="F472" s="8">
        <v>0</v>
      </c>
      <c r="G472" s="8" t="s">
        <v>56</v>
      </c>
      <c r="H472" s="8" t="s">
        <v>54</v>
      </c>
      <c r="I472" s="8" t="s">
        <v>29</v>
      </c>
      <c r="J472" s="8" t="s">
        <v>53</v>
      </c>
      <c r="K472" s="8">
        <v>4150</v>
      </c>
      <c r="L472" s="10" t="str">
        <f>TEXT(SafetyData[[#This Row],[Date]],"ddd")</f>
        <v>Sat</v>
      </c>
      <c r="M472" s="10">
        <f>MONTH(SafetyData[[#This Row],[Date]])</f>
        <v>3</v>
      </c>
      <c r="N472" s="10">
        <f>YEAR(SafetyData[[#This Row],[Date]])</f>
        <v>2022</v>
      </c>
    </row>
    <row r="473" spans="1:14" ht="15.5" x14ac:dyDescent="0.35">
      <c r="A473" s="7">
        <v>44648</v>
      </c>
      <c r="B473" s="8" t="s">
        <v>31</v>
      </c>
      <c r="C473" s="8" t="s">
        <v>1</v>
      </c>
      <c r="D473" s="8" t="s">
        <v>37</v>
      </c>
      <c r="E473" s="8" t="s">
        <v>49</v>
      </c>
      <c r="F473" s="8">
        <v>0</v>
      </c>
      <c r="G473" s="8" t="s">
        <v>58</v>
      </c>
      <c r="H473" s="8" t="s">
        <v>42</v>
      </c>
      <c r="I473" s="8" t="s">
        <v>48</v>
      </c>
      <c r="J473" s="8" t="s">
        <v>30</v>
      </c>
      <c r="K473" s="8">
        <v>259</v>
      </c>
      <c r="L473" s="10" t="str">
        <f>TEXT(SafetyData[[#This Row],[Date]],"ddd")</f>
        <v>Mon</v>
      </c>
      <c r="M473" s="10">
        <f>MONTH(SafetyData[[#This Row],[Date]])</f>
        <v>3</v>
      </c>
      <c r="N473" s="10">
        <f>YEAR(SafetyData[[#This Row],[Date]])</f>
        <v>2022</v>
      </c>
    </row>
    <row r="474" spans="1:14" ht="15.5" x14ac:dyDescent="0.35">
      <c r="A474" s="7">
        <v>44652</v>
      </c>
      <c r="B474" s="8" t="s">
        <v>62</v>
      </c>
      <c r="C474" s="8" t="s">
        <v>1</v>
      </c>
      <c r="D474" s="8" t="s">
        <v>25</v>
      </c>
      <c r="E474" s="8" t="s">
        <v>49</v>
      </c>
      <c r="F474" s="8">
        <v>3.5</v>
      </c>
      <c r="G474" s="8" t="s">
        <v>20</v>
      </c>
      <c r="H474" s="8" t="s">
        <v>28</v>
      </c>
      <c r="I474" s="8" t="s">
        <v>29</v>
      </c>
      <c r="J474" s="8" t="s">
        <v>53</v>
      </c>
      <c r="K474" s="8">
        <v>3134</v>
      </c>
      <c r="L474" s="10" t="str">
        <f>TEXT(SafetyData[[#This Row],[Date]],"ddd")</f>
        <v>Fri</v>
      </c>
      <c r="M474" s="10">
        <f>MONTH(SafetyData[[#This Row],[Date]])</f>
        <v>4</v>
      </c>
      <c r="N474" s="10">
        <f>YEAR(SafetyData[[#This Row],[Date]])</f>
        <v>2022</v>
      </c>
    </row>
    <row r="475" spans="1:14" ht="15.5" x14ac:dyDescent="0.35">
      <c r="A475" s="7">
        <v>44652</v>
      </c>
      <c r="B475" s="8" t="s">
        <v>31</v>
      </c>
      <c r="C475" s="8" t="s">
        <v>1</v>
      </c>
      <c r="D475" s="8" t="s">
        <v>32</v>
      </c>
      <c r="E475" s="8" t="s">
        <v>63</v>
      </c>
      <c r="F475" s="8">
        <v>0</v>
      </c>
      <c r="G475" s="8" t="s">
        <v>47</v>
      </c>
      <c r="H475" s="8" t="s">
        <v>54</v>
      </c>
      <c r="I475" s="8" t="s">
        <v>48</v>
      </c>
      <c r="J475" s="8" t="s">
        <v>23</v>
      </c>
      <c r="K475" s="8">
        <v>4130</v>
      </c>
      <c r="L475" s="10" t="str">
        <f>TEXT(SafetyData[[#This Row],[Date]],"ddd")</f>
        <v>Fri</v>
      </c>
      <c r="M475" s="10">
        <f>MONTH(SafetyData[[#This Row],[Date]])</f>
        <v>4</v>
      </c>
      <c r="N475" s="10">
        <f>YEAR(SafetyData[[#This Row],[Date]])</f>
        <v>2022</v>
      </c>
    </row>
    <row r="476" spans="1:14" ht="15.5" x14ac:dyDescent="0.35">
      <c r="A476" s="7">
        <v>44654</v>
      </c>
      <c r="B476" s="8" t="s">
        <v>36</v>
      </c>
      <c r="C476" s="8" t="s">
        <v>1</v>
      </c>
      <c r="D476" s="8" t="s">
        <v>18</v>
      </c>
      <c r="E476" s="8" t="s">
        <v>63</v>
      </c>
      <c r="F476" s="8">
        <v>3.5</v>
      </c>
      <c r="G476" s="8" t="s">
        <v>58</v>
      </c>
      <c r="H476" s="8" t="s">
        <v>28</v>
      </c>
      <c r="I476" s="8" t="s">
        <v>48</v>
      </c>
      <c r="J476" s="8" t="s">
        <v>43</v>
      </c>
      <c r="K476" s="8">
        <v>1424</v>
      </c>
      <c r="L476" s="10" t="str">
        <f>TEXT(SafetyData[[#This Row],[Date]],"ddd")</f>
        <v>Sun</v>
      </c>
      <c r="M476" s="10">
        <f>MONTH(SafetyData[[#This Row],[Date]])</f>
        <v>4</v>
      </c>
      <c r="N476" s="10">
        <f>YEAR(SafetyData[[#This Row],[Date]])</f>
        <v>2022</v>
      </c>
    </row>
    <row r="477" spans="1:14" ht="15.5" x14ac:dyDescent="0.35">
      <c r="A477" s="7">
        <v>44655</v>
      </c>
      <c r="B477" s="8" t="s">
        <v>57</v>
      </c>
      <c r="C477" s="8" t="s">
        <v>1</v>
      </c>
      <c r="D477" s="8" t="s">
        <v>32</v>
      </c>
      <c r="E477" s="8" t="s">
        <v>39</v>
      </c>
      <c r="F477" s="8">
        <v>2</v>
      </c>
      <c r="G477" s="8" t="s">
        <v>50</v>
      </c>
      <c r="H477" s="8" t="s">
        <v>28</v>
      </c>
      <c r="I477" s="8" t="s">
        <v>29</v>
      </c>
      <c r="J477" s="8" t="s">
        <v>51</v>
      </c>
      <c r="K477" s="8">
        <v>4908</v>
      </c>
      <c r="L477" s="10" t="str">
        <f>TEXT(SafetyData[[#This Row],[Date]],"ddd")</f>
        <v>Mon</v>
      </c>
      <c r="M477" s="10">
        <f>MONTH(SafetyData[[#This Row],[Date]])</f>
        <v>4</v>
      </c>
      <c r="N477" s="10">
        <f>YEAR(SafetyData[[#This Row],[Date]])</f>
        <v>2022</v>
      </c>
    </row>
    <row r="478" spans="1:14" ht="15.5" x14ac:dyDescent="0.35">
      <c r="A478" s="7">
        <v>44657</v>
      </c>
      <c r="B478" s="8" t="s">
        <v>57</v>
      </c>
      <c r="C478" s="8" t="s">
        <v>1</v>
      </c>
      <c r="D478" s="8" t="s">
        <v>37</v>
      </c>
      <c r="E478" s="8" t="s">
        <v>49</v>
      </c>
      <c r="F478" s="8">
        <v>0</v>
      </c>
      <c r="G478" s="8" t="s">
        <v>58</v>
      </c>
      <c r="H478" s="8" t="s">
        <v>42</v>
      </c>
      <c r="I478" s="8" t="s">
        <v>22</v>
      </c>
      <c r="J478" s="8" t="s">
        <v>55</v>
      </c>
      <c r="K478" s="8">
        <v>162</v>
      </c>
      <c r="L478" s="10" t="str">
        <f>TEXT(SafetyData[[#This Row],[Date]],"ddd")</f>
        <v>Wed</v>
      </c>
      <c r="M478" s="10">
        <f>MONTH(SafetyData[[#This Row],[Date]])</f>
        <v>4</v>
      </c>
      <c r="N478" s="10">
        <f>YEAR(SafetyData[[#This Row],[Date]])</f>
        <v>2022</v>
      </c>
    </row>
    <row r="479" spans="1:14" ht="15.5" x14ac:dyDescent="0.35">
      <c r="A479" s="7">
        <v>44658</v>
      </c>
      <c r="B479" s="8" t="s">
        <v>52</v>
      </c>
      <c r="C479" s="8" t="s">
        <v>1</v>
      </c>
      <c r="D479" s="8" t="s">
        <v>25</v>
      </c>
      <c r="E479" s="8" t="s">
        <v>49</v>
      </c>
      <c r="F479" s="8">
        <v>0</v>
      </c>
      <c r="G479" s="8" t="s">
        <v>50</v>
      </c>
      <c r="H479" s="8" t="s">
        <v>54</v>
      </c>
      <c r="I479" s="8" t="s">
        <v>29</v>
      </c>
      <c r="J479" s="8" t="s">
        <v>55</v>
      </c>
      <c r="K479" s="8">
        <v>4149</v>
      </c>
      <c r="L479" s="10" t="str">
        <f>TEXT(SafetyData[[#This Row],[Date]],"ddd")</f>
        <v>Thu</v>
      </c>
      <c r="M479" s="10">
        <f>MONTH(SafetyData[[#This Row],[Date]])</f>
        <v>4</v>
      </c>
      <c r="N479" s="10">
        <f>YEAR(SafetyData[[#This Row],[Date]])</f>
        <v>2022</v>
      </c>
    </row>
    <row r="480" spans="1:14" ht="15.5" x14ac:dyDescent="0.35">
      <c r="A480" s="7">
        <v>44658</v>
      </c>
      <c r="B480" s="8" t="s">
        <v>36</v>
      </c>
      <c r="C480" s="8" t="s">
        <v>1</v>
      </c>
      <c r="D480" s="8" t="s">
        <v>25</v>
      </c>
      <c r="E480" s="8" t="s">
        <v>63</v>
      </c>
      <c r="F480" s="8">
        <v>0</v>
      </c>
      <c r="G480" s="8" t="s">
        <v>50</v>
      </c>
      <c r="H480" s="8" t="s">
        <v>21</v>
      </c>
      <c r="I480" s="8" t="s">
        <v>48</v>
      </c>
      <c r="J480" s="8" t="s">
        <v>45</v>
      </c>
      <c r="K480" s="8">
        <v>0</v>
      </c>
      <c r="L480" s="10" t="str">
        <f>TEXT(SafetyData[[#This Row],[Date]],"ddd")</f>
        <v>Thu</v>
      </c>
      <c r="M480" s="10">
        <f>MONTH(SafetyData[[#This Row],[Date]])</f>
        <v>4</v>
      </c>
      <c r="N480" s="10">
        <f>YEAR(SafetyData[[#This Row],[Date]])</f>
        <v>2022</v>
      </c>
    </row>
    <row r="481" spans="1:14" ht="15.5" x14ac:dyDescent="0.35">
      <c r="A481" s="7">
        <v>44659</v>
      </c>
      <c r="B481" s="8" t="s">
        <v>52</v>
      </c>
      <c r="C481" s="8" t="s">
        <v>1</v>
      </c>
      <c r="D481" s="8" t="s">
        <v>32</v>
      </c>
      <c r="E481" s="8" t="s">
        <v>39</v>
      </c>
      <c r="F481" s="8">
        <v>0</v>
      </c>
      <c r="G481" s="8" t="s">
        <v>58</v>
      </c>
      <c r="H481" s="8" t="s">
        <v>21</v>
      </c>
      <c r="I481" s="8" t="s">
        <v>22</v>
      </c>
      <c r="J481" s="8" t="s">
        <v>51</v>
      </c>
      <c r="K481" s="8">
        <v>0</v>
      </c>
      <c r="L481" s="10" t="str">
        <f>TEXT(SafetyData[[#This Row],[Date]],"ddd")</f>
        <v>Fri</v>
      </c>
      <c r="M481" s="10">
        <f>MONTH(SafetyData[[#This Row],[Date]])</f>
        <v>4</v>
      </c>
      <c r="N481" s="10">
        <f>YEAR(SafetyData[[#This Row],[Date]])</f>
        <v>2022</v>
      </c>
    </row>
    <row r="482" spans="1:14" ht="15.5" x14ac:dyDescent="0.35">
      <c r="A482" s="7">
        <v>44659</v>
      </c>
      <c r="B482" s="8" t="s">
        <v>52</v>
      </c>
      <c r="C482" s="8" t="s">
        <v>1</v>
      </c>
      <c r="D482" s="8" t="s">
        <v>32</v>
      </c>
      <c r="E482" s="8" t="s">
        <v>64</v>
      </c>
      <c r="F482" s="8">
        <v>0</v>
      </c>
      <c r="G482" s="8" t="s">
        <v>40</v>
      </c>
      <c r="H482" s="8" t="s">
        <v>54</v>
      </c>
      <c r="I482" s="8" t="s">
        <v>22</v>
      </c>
      <c r="J482" s="8" t="s">
        <v>53</v>
      </c>
      <c r="K482" s="8">
        <v>1174</v>
      </c>
      <c r="L482" s="10" t="str">
        <f>TEXT(SafetyData[[#This Row],[Date]],"ddd")</f>
        <v>Fri</v>
      </c>
      <c r="M482" s="10">
        <f>MONTH(SafetyData[[#This Row],[Date]])</f>
        <v>4</v>
      </c>
      <c r="N482" s="10">
        <f>YEAR(SafetyData[[#This Row],[Date]])</f>
        <v>2022</v>
      </c>
    </row>
    <row r="483" spans="1:14" ht="15.5" x14ac:dyDescent="0.35">
      <c r="A483" s="7">
        <v>44663</v>
      </c>
      <c r="B483" s="8" t="s">
        <v>65</v>
      </c>
      <c r="C483" s="8" t="s">
        <v>1</v>
      </c>
      <c r="D483" s="8" t="s">
        <v>18</v>
      </c>
      <c r="E483" s="8" t="s">
        <v>19</v>
      </c>
      <c r="F483" s="8">
        <v>1.5</v>
      </c>
      <c r="G483" s="8" t="s">
        <v>47</v>
      </c>
      <c r="H483" s="8" t="s">
        <v>28</v>
      </c>
      <c r="I483" s="8" t="s">
        <v>22</v>
      </c>
      <c r="J483" s="8" t="s">
        <v>35</v>
      </c>
      <c r="K483" s="8">
        <v>1777</v>
      </c>
      <c r="L483" s="10" t="str">
        <f>TEXT(SafetyData[[#This Row],[Date]],"ddd")</f>
        <v>Tue</v>
      </c>
      <c r="M483" s="10">
        <f>MONTH(SafetyData[[#This Row],[Date]])</f>
        <v>4</v>
      </c>
      <c r="N483" s="10">
        <f>YEAR(SafetyData[[#This Row],[Date]])</f>
        <v>2022</v>
      </c>
    </row>
    <row r="484" spans="1:14" ht="15.5" x14ac:dyDescent="0.35">
      <c r="A484" s="7">
        <v>44668</v>
      </c>
      <c r="B484" s="8" t="s">
        <v>46</v>
      </c>
      <c r="C484" s="8" t="s">
        <v>1</v>
      </c>
      <c r="D484" s="8" t="s">
        <v>18</v>
      </c>
      <c r="E484" s="8" t="s">
        <v>38</v>
      </c>
      <c r="F484" s="8">
        <v>0</v>
      </c>
      <c r="G484" s="8" t="s">
        <v>58</v>
      </c>
      <c r="H484" s="8" t="s">
        <v>42</v>
      </c>
      <c r="I484" s="8" t="s">
        <v>29</v>
      </c>
      <c r="J484" s="8" t="s">
        <v>60</v>
      </c>
      <c r="K484" s="8">
        <v>59</v>
      </c>
      <c r="L484" s="10" t="str">
        <f>TEXT(SafetyData[[#This Row],[Date]],"ddd")</f>
        <v>Sun</v>
      </c>
      <c r="M484" s="10">
        <f>MONTH(SafetyData[[#This Row],[Date]])</f>
        <v>4</v>
      </c>
      <c r="N484" s="10">
        <f>YEAR(SafetyData[[#This Row],[Date]])</f>
        <v>2022</v>
      </c>
    </row>
    <row r="485" spans="1:14" ht="15.5" x14ac:dyDescent="0.35">
      <c r="A485" s="7">
        <v>44671</v>
      </c>
      <c r="B485" s="8" t="s">
        <v>52</v>
      </c>
      <c r="C485" s="8" t="s">
        <v>1</v>
      </c>
      <c r="D485" s="8" t="s">
        <v>25</v>
      </c>
      <c r="E485" s="8" t="s">
        <v>26</v>
      </c>
      <c r="F485" s="8">
        <v>0</v>
      </c>
      <c r="G485" s="8" t="s">
        <v>34</v>
      </c>
      <c r="H485" s="8" t="s">
        <v>21</v>
      </c>
      <c r="I485" s="8" t="s">
        <v>48</v>
      </c>
      <c r="J485" s="8" t="s">
        <v>51</v>
      </c>
      <c r="K485" s="8">
        <v>0</v>
      </c>
      <c r="L485" s="10" t="str">
        <f>TEXT(SafetyData[[#This Row],[Date]],"ddd")</f>
        <v>Wed</v>
      </c>
      <c r="M485" s="10">
        <f>MONTH(SafetyData[[#This Row],[Date]])</f>
        <v>4</v>
      </c>
      <c r="N485" s="10">
        <f>YEAR(SafetyData[[#This Row],[Date]])</f>
        <v>2022</v>
      </c>
    </row>
    <row r="486" spans="1:14" ht="15.5" x14ac:dyDescent="0.35">
      <c r="A486" s="7">
        <v>44675</v>
      </c>
      <c r="B486" s="8" t="s">
        <v>65</v>
      </c>
      <c r="C486" s="8" t="s">
        <v>1</v>
      </c>
      <c r="D486" s="8" t="s">
        <v>18</v>
      </c>
      <c r="E486" s="8" t="s">
        <v>41</v>
      </c>
      <c r="F486" s="8">
        <v>0</v>
      </c>
      <c r="G486" s="8" t="s">
        <v>27</v>
      </c>
      <c r="H486" s="8" t="s">
        <v>54</v>
      </c>
      <c r="I486" s="8" t="s">
        <v>22</v>
      </c>
      <c r="J486" s="8" t="s">
        <v>30</v>
      </c>
      <c r="K486" s="8">
        <v>1848</v>
      </c>
      <c r="L486" s="10" t="str">
        <f>TEXT(SafetyData[[#This Row],[Date]],"ddd")</f>
        <v>Sun</v>
      </c>
      <c r="M486" s="10">
        <f>MONTH(SafetyData[[#This Row],[Date]])</f>
        <v>4</v>
      </c>
      <c r="N486" s="10">
        <f>YEAR(SafetyData[[#This Row],[Date]])</f>
        <v>2022</v>
      </c>
    </row>
    <row r="487" spans="1:14" ht="15.5" x14ac:dyDescent="0.35">
      <c r="A487" s="7">
        <v>44675</v>
      </c>
      <c r="B487" s="8" t="s">
        <v>31</v>
      </c>
      <c r="C487" s="8" t="s">
        <v>1</v>
      </c>
      <c r="D487" s="8" t="s">
        <v>32</v>
      </c>
      <c r="E487" s="8" t="s">
        <v>64</v>
      </c>
      <c r="F487" s="8">
        <v>0</v>
      </c>
      <c r="G487" s="8" t="s">
        <v>20</v>
      </c>
      <c r="H487" s="8" t="s">
        <v>21</v>
      </c>
      <c r="I487" s="8" t="s">
        <v>29</v>
      </c>
      <c r="J487" s="8" t="s">
        <v>53</v>
      </c>
      <c r="K487" s="8">
        <v>0</v>
      </c>
      <c r="L487" s="10" t="str">
        <f>TEXT(SafetyData[[#This Row],[Date]],"ddd")</f>
        <v>Sun</v>
      </c>
      <c r="M487" s="10">
        <f>MONTH(SafetyData[[#This Row],[Date]])</f>
        <v>4</v>
      </c>
      <c r="N487" s="10">
        <f>YEAR(SafetyData[[#This Row],[Date]])</f>
        <v>2022</v>
      </c>
    </row>
    <row r="488" spans="1:14" ht="15.5" x14ac:dyDescent="0.35">
      <c r="A488" s="7">
        <v>44678</v>
      </c>
      <c r="B488" s="8" t="s">
        <v>46</v>
      </c>
      <c r="C488" s="8" t="s">
        <v>1</v>
      </c>
      <c r="D488" s="8" t="s">
        <v>18</v>
      </c>
      <c r="E488" s="8" t="s">
        <v>64</v>
      </c>
      <c r="F488" s="8">
        <v>0</v>
      </c>
      <c r="G488" s="8" t="s">
        <v>56</v>
      </c>
      <c r="H488" s="8" t="s">
        <v>54</v>
      </c>
      <c r="I488" s="8" t="s">
        <v>29</v>
      </c>
      <c r="J488" s="8" t="s">
        <v>35</v>
      </c>
      <c r="K488" s="8">
        <v>1696</v>
      </c>
      <c r="L488" s="10" t="str">
        <f>TEXT(SafetyData[[#This Row],[Date]],"ddd")</f>
        <v>Wed</v>
      </c>
      <c r="M488" s="10">
        <f>MONTH(SafetyData[[#This Row],[Date]])</f>
        <v>4</v>
      </c>
      <c r="N488" s="10">
        <f>YEAR(SafetyData[[#This Row],[Date]])</f>
        <v>2022</v>
      </c>
    </row>
    <row r="489" spans="1:14" ht="15.5" x14ac:dyDescent="0.35">
      <c r="A489" s="7">
        <v>44678</v>
      </c>
      <c r="B489" s="8" t="s">
        <v>24</v>
      </c>
      <c r="C489" s="8" t="s">
        <v>1</v>
      </c>
      <c r="D489" s="8" t="s">
        <v>37</v>
      </c>
      <c r="E489" s="8" t="s">
        <v>49</v>
      </c>
      <c r="F489" s="8">
        <v>0</v>
      </c>
      <c r="G489" s="8" t="s">
        <v>56</v>
      </c>
      <c r="H489" s="8" t="s">
        <v>42</v>
      </c>
      <c r="I489" s="8" t="s">
        <v>48</v>
      </c>
      <c r="J489" s="8" t="s">
        <v>43</v>
      </c>
      <c r="K489" s="8">
        <v>5</v>
      </c>
      <c r="L489" s="10" t="str">
        <f>TEXT(SafetyData[[#This Row],[Date]],"ddd")</f>
        <v>Wed</v>
      </c>
      <c r="M489" s="10">
        <f>MONTH(SafetyData[[#This Row],[Date]])</f>
        <v>4</v>
      </c>
      <c r="N489" s="10">
        <f>YEAR(SafetyData[[#This Row],[Date]])</f>
        <v>2022</v>
      </c>
    </row>
    <row r="490" spans="1:14" ht="15.5" x14ac:dyDescent="0.35">
      <c r="A490" s="7">
        <v>44680</v>
      </c>
      <c r="B490" s="8" t="s">
        <v>62</v>
      </c>
      <c r="C490" s="8" t="s">
        <v>1</v>
      </c>
      <c r="D490" s="8" t="s">
        <v>37</v>
      </c>
      <c r="E490" s="8" t="s">
        <v>64</v>
      </c>
      <c r="F490" s="8">
        <v>0</v>
      </c>
      <c r="G490" s="8" t="s">
        <v>40</v>
      </c>
      <c r="H490" s="8" t="s">
        <v>21</v>
      </c>
      <c r="I490" s="8" t="s">
        <v>48</v>
      </c>
      <c r="J490" s="8" t="s">
        <v>53</v>
      </c>
      <c r="K490" s="8">
        <v>0</v>
      </c>
      <c r="L490" s="10" t="str">
        <f>TEXT(SafetyData[[#This Row],[Date]],"ddd")</f>
        <v>Fri</v>
      </c>
      <c r="M490" s="10">
        <f>MONTH(SafetyData[[#This Row],[Date]])</f>
        <v>4</v>
      </c>
      <c r="N490" s="10">
        <f>YEAR(SafetyData[[#This Row],[Date]])</f>
        <v>2022</v>
      </c>
    </row>
    <row r="491" spans="1:14" ht="15.5" x14ac:dyDescent="0.35">
      <c r="A491" s="7">
        <v>44684</v>
      </c>
      <c r="B491" s="8" t="s">
        <v>57</v>
      </c>
      <c r="C491" s="8" t="s">
        <v>2</v>
      </c>
      <c r="D491" s="8" t="s">
        <v>25</v>
      </c>
      <c r="E491" s="8" t="s">
        <v>26</v>
      </c>
      <c r="F491" s="8">
        <v>0</v>
      </c>
      <c r="G491" s="8" t="s">
        <v>61</v>
      </c>
      <c r="H491" s="8" t="s">
        <v>54</v>
      </c>
      <c r="I491" s="8" t="s">
        <v>22</v>
      </c>
      <c r="J491" s="8" t="s">
        <v>35</v>
      </c>
      <c r="K491" s="8">
        <v>2795</v>
      </c>
      <c r="L491" s="10" t="str">
        <f>TEXT(SafetyData[[#This Row],[Date]],"ddd")</f>
        <v>Tue</v>
      </c>
      <c r="M491" s="10">
        <f>MONTH(SafetyData[[#This Row],[Date]])</f>
        <v>5</v>
      </c>
      <c r="N491" s="10">
        <f>YEAR(SafetyData[[#This Row],[Date]])</f>
        <v>2022</v>
      </c>
    </row>
    <row r="492" spans="1:14" ht="15.5" x14ac:dyDescent="0.35">
      <c r="A492" s="7">
        <v>44687</v>
      </c>
      <c r="B492" s="8" t="s">
        <v>62</v>
      </c>
      <c r="C492" s="8" t="s">
        <v>1</v>
      </c>
      <c r="D492" s="8" t="s">
        <v>32</v>
      </c>
      <c r="E492" s="8" t="s">
        <v>19</v>
      </c>
      <c r="F492" s="8">
        <v>0</v>
      </c>
      <c r="G492" s="8" t="s">
        <v>58</v>
      </c>
      <c r="H492" s="8" t="s">
        <v>21</v>
      </c>
      <c r="I492" s="8" t="s">
        <v>29</v>
      </c>
      <c r="J492" s="8" t="s">
        <v>30</v>
      </c>
      <c r="K492" s="8">
        <v>0</v>
      </c>
      <c r="L492" s="10" t="str">
        <f>TEXT(SafetyData[[#This Row],[Date]],"ddd")</f>
        <v>Fri</v>
      </c>
      <c r="M492" s="10">
        <f>MONTH(SafetyData[[#This Row],[Date]])</f>
        <v>5</v>
      </c>
      <c r="N492" s="10">
        <f>YEAR(SafetyData[[#This Row],[Date]])</f>
        <v>2022</v>
      </c>
    </row>
    <row r="493" spans="1:14" ht="15.5" x14ac:dyDescent="0.35">
      <c r="A493" s="7">
        <v>44688</v>
      </c>
      <c r="B493" s="8" t="s">
        <v>59</v>
      </c>
      <c r="C493" s="8" t="s">
        <v>1</v>
      </c>
      <c r="D493" s="8" t="s">
        <v>37</v>
      </c>
      <c r="E493" s="8" t="s">
        <v>26</v>
      </c>
      <c r="F493" s="8">
        <v>0</v>
      </c>
      <c r="G493" s="8" t="s">
        <v>27</v>
      </c>
      <c r="H493" s="8" t="s">
        <v>21</v>
      </c>
      <c r="I493" s="8" t="s">
        <v>22</v>
      </c>
      <c r="J493" s="8" t="s">
        <v>60</v>
      </c>
      <c r="K493" s="8">
        <v>0</v>
      </c>
      <c r="L493" s="10" t="str">
        <f>TEXT(SafetyData[[#This Row],[Date]],"ddd")</f>
        <v>Sat</v>
      </c>
      <c r="M493" s="10">
        <f>MONTH(SafetyData[[#This Row],[Date]])</f>
        <v>5</v>
      </c>
      <c r="N493" s="10">
        <f>YEAR(SafetyData[[#This Row],[Date]])</f>
        <v>2022</v>
      </c>
    </row>
    <row r="494" spans="1:14" ht="15.5" x14ac:dyDescent="0.35">
      <c r="A494" s="7">
        <v>44689</v>
      </c>
      <c r="B494" s="8" t="s">
        <v>31</v>
      </c>
      <c r="C494" s="8" t="s">
        <v>1</v>
      </c>
      <c r="D494" s="8" t="s">
        <v>18</v>
      </c>
      <c r="E494" s="8" t="s">
        <v>64</v>
      </c>
      <c r="F494" s="8">
        <v>0</v>
      </c>
      <c r="G494" s="8" t="s">
        <v>58</v>
      </c>
      <c r="H494" s="8" t="s">
        <v>42</v>
      </c>
      <c r="I494" s="8" t="s">
        <v>29</v>
      </c>
      <c r="J494" s="8" t="s">
        <v>53</v>
      </c>
      <c r="K494" s="8">
        <v>277</v>
      </c>
      <c r="L494" s="10" t="str">
        <f>TEXT(SafetyData[[#This Row],[Date]],"ddd")</f>
        <v>Sun</v>
      </c>
      <c r="M494" s="10">
        <f>MONTH(SafetyData[[#This Row],[Date]])</f>
        <v>5</v>
      </c>
      <c r="N494" s="10">
        <f>YEAR(SafetyData[[#This Row],[Date]])</f>
        <v>2022</v>
      </c>
    </row>
    <row r="495" spans="1:14" ht="15.5" x14ac:dyDescent="0.35">
      <c r="A495" s="7">
        <v>44692</v>
      </c>
      <c r="B495" s="8" t="s">
        <v>31</v>
      </c>
      <c r="C495" s="8" t="s">
        <v>1</v>
      </c>
      <c r="D495" s="8" t="s">
        <v>37</v>
      </c>
      <c r="E495" s="8" t="s">
        <v>49</v>
      </c>
      <c r="F495" s="8">
        <v>0</v>
      </c>
      <c r="G495" s="8" t="s">
        <v>20</v>
      </c>
      <c r="H495" s="8" t="s">
        <v>42</v>
      </c>
      <c r="I495" s="8" t="s">
        <v>22</v>
      </c>
      <c r="J495" s="8" t="s">
        <v>43</v>
      </c>
      <c r="K495" s="8">
        <v>189</v>
      </c>
      <c r="L495" s="10" t="str">
        <f>TEXT(SafetyData[[#This Row],[Date]],"ddd")</f>
        <v>Wed</v>
      </c>
      <c r="M495" s="10">
        <f>MONTH(SafetyData[[#This Row],[Date]])</f>
        <v>5</v>
      </c>
      <c r="N495" s="10">
        <f>YEAR(SafetyData[[#This Row],[Date]])</f>
        <v>2022</v>
      </c>
    </row>
    <row r="496" spans="1:14" ht="15.5" x14ac:dyDescent="0.35">
      <c r="A496" s="7">
        <v>44697</v>
      </c>
      <c r="B496" s="8" t="s">
        <v>62</v>
      </c>
      <c r="C496" s="8" t="s">
        <v>1</v>
      </c>
      <c r="D496" s="8" t="s">
        <v>18</v>
      </c>
      <c r="E496" s="8" t="s">
        <v>38</v>
      </c>
      <c r="F496" s="8">
        <v>2.5</v>
      </c>
      <c r="G496" s="8" t="s">
        <v>50</v>
      </c>
      <c r="H496" s="8" t="s">
        <v>28</v>
      </c>
      <c r="I496" s="8" t="s">
        <v>48</v>
      </c>
      <c r="J496" s="8" t="s">
        <v>51</v>
      </c>
      <c r="K496" s="8">
        <v>4563</v>
      </c>
      <c r="L496" s="10" t="str">
        <f>TEXT(SafetyData[[#This Row],[Date]],"ddd")</f>
        <v>Mon</v>
      </c>
      <c r="M496" s="10">
        <f>MONTH(SafetyData[[#This Row],[Date]])</f>
        <v>5</v>
      </c>
      <c r="N496" s="10">
        <f>YEAR(SafetyData[[#This Row],[Date]])</f>
        <v>2022</v>
      </c>
    </row>
    <row r="497" spans="1:14" ht="15.5" x14ac:dyDescent="0.35">
      <c r="A497" s="7">
        <v>44698</v>
      </c>
      <c r="B497" s="8" t="s">
        <v>62</v>
      </c>
      <c r="C497" s="8" t="s">
        <v>1</v>
      </c>
      <c r="D497" s="8" t="s">
        <v>25</v>
      </c>
      <c r="E497" s="8" t="s">
        <v>63</v>
      </c>
      <c r="F497" s="8">
        <v>0</v>
      </c>
      <c r="G497" s="8" t="s">
        <v>58</v>
      </c>
      <c r="H497" s="8" t="s">
        <v>42</v>
      </c>
      <c r="I497" s="8" t="s">
        <v>22</v>
      </c>
      <c r="J497" s="8" t="s">
        <v>35</v>
      </c>
      <c r="K497" s="8">
        <v>341</v>
      </c>
      <c r="L497" s="10" t="str">
        <f>TEXT(SafetyData[[#This Row],[Date]],"ddd")</f>
        <v>Tue</v>
      </c>
      <c r="M497" s="10">
        <f>MONTH(SafetyData[[#This Row],[Date]])</f>
        <v>5</v>
      </c>
      <c r="N497" s="10">
        <f>YEAR(SafetyData[[#This Row],[Date]])</f>
        <v>2022</v>
      </c>
    </row>
    <row r="498" spans="1:14" ht="15.5" x14ac:dyDescent="0.35">
      <c r="A498" s="7">
        <v>44700</v>
      </c>
      <c r="B498" s="8" t="s">
        <v>46</v>
      </c>
      <c r="C498" s="8" t="s">
        <v>1</v>
      </c>
      <c r="D498" s="8" t="s">
        <v>37</v>
      </c>
      <c r="E498" s="8" t="s">
        <v>33</v>
      </c>
      <c r="F498" s="8">
        <v>0</v>
      </c>
      <c r="G498" s="8" t="s">
        <v>34</v>
      </c>
      <c r="H498" s="8" t="s">
        <v>21</v>
      </c>
      <c r="I498" s="8" t="s">
        <v>29</v>
      </c>
      <c r="J498" s="8" t="s">
        <v>55</v>
      </c>
      <c r="K498" s="8">
        <v>0</v>
      </c>
      <c r="L498" s="10" t="str">
        <f>TEXT(SafetyData[[#This Row],[Date]],"ddd")</f>
        <v>Thu</v>
      </c>
      <c r="M498" s="10">
        <f>MONTH(SafetyData[[#This Row],[Date]])</f>
        <v>5</v>
      </c>
      <c r="N498" s="10">
        <f>YEAR(SafetyData[[#This Row],[Date]])</f>
        <v>2022</v>
      </c>
    </row>
    <row r="499" spans="1:14" ht="15.5" x14ac:dyDescent="0.35">
      <c r="A499" s="7">
        <v>44704</v>
      </c>
      <c r="B499" s="8" t="s">
        <v>24</v>
      </c>
      <c r="C499" s="8" t="s">
        <v>1</v>
      </c>
      <c r="D499" s="8" t="s">
        <v>32</v>
      </c>
      <c r="E499" s="8" t="s">
        <v>19</v>
      </c>
      <c r="F499" s="8">
        <v>0</v>
      </c>
      <c r="G499" s="8" t="s">
        <v>50</v>
      </c>
      <c r="H499" s="8" t="s">
        <v>54</v>
      </c>
      <c r="I499" s="8" t="s">
        <v>29</v>
      </c>
      <c r="J499" s="8" t="s">
        <v>60</v>
      </c>
      <c r="K499" s="8">
        <v>1824</v>
      </c>
      <c r="L499" s="10" t="str">
        <f>TEXT(SafetyData[[#This Row],[Date]],"ddd")</f>
        <v>Mon</v>
      </c>
      <c r="M499" s="10">
        <f>MONTH(SafetyData[[#This Row],[Date]])</f>
        <v>5</v>
      </c>
      <c r="N499" s="10">
        <f>YEAR(SafetyData[[#This Row],[Date]])</f>
        <v>2022</v>
      </c>
    </row>
    <row r="500" spans="1:14" ht="15.5" x14ac:dyDescent="0.35">
      <c r="A500" s="7">
        <v>44707</v>
      </c>
      <c r="B500" s="8" t="s">
        <v>17</v>
      </c>
      <c r="C500" s="8" t="s">
        <v>1</v>
      </c>
      <c r="D500" s="8" t="s">
        <v>25</v>
      </c>
      <c r="E500" s="8" t="s">
        <v>33</v>
      </c>
      <c r="F500" s="8">
        <v>0</v>
      </c>
      <c r="G500" s="8" t="s">
        <v>50</v>
      </c>
      <c r="H500" s="8" t="s">
        <v>54</v>
      </c>
      <c r="I500" s="8" t="s">
        <v>48</v>
      </c>
      <c r="J500" s="8" t="s">
        <v>30</v>
      </c>
      <c r="K500" s="8">
        <v>1643</v>
      </c>
      <c r="L500" s="10" t="str">
        <f>TEXT(SafetyData[[#This Row],[Date]],"ddd")</f>
        <v>Thu</v>
      </c>
      <c r="M500" s="10">
        <f>MONTH(SafetyData[[#This Row],[Date]])</f>
        <v>5</v>
      </c>
      <c r="N500" s="10">
        <f>YEAR(SafetyData[[#This Row],[Date]])</f>
        <v>2022</v>
      </c>
    </row>
    <row r="501" spans="1:14" ht="15.5" x14ac:dyDescent="0.35">
      <c r="A501" s="7">
        <v>44708</v>
      </c>
      <c r="B501" s="8" t="s">
        <v>31</v>
      </c>
      <c r="C501" s="8" t="s">
        <v>1</v>
      </c>
      <c r="D501" s="8" t="s">
        <v>32</v>
      </c>
      <c r="E501" s="8" t="s">
        <v>63</v>
      </c>
      <c r="F501" s="8">
        <v>0</v>
      </c>
      <c r="G501" s="8" t="s">
        <v>34</v>
      </c>
      <c r="H501" s="8" t="s">
        <v>42</v>
      </c>
      <c r="I501" s="8" t="s">
        <v>22</v>
      </c>
      <c r="J501" s="8" t="s">
        <v>35</v>
      </c>
      <c r="K501" s="8">
        <v>115</v>
      </c>
      <c r="L501" s="10" t="str">
        <f>TEXT(SafetyData[[#This Row],[Date]],"ddd")</f>
        <v>Fri</v>
      </c>
      <c r="M501" s="10">
        <f>MONTH(SafetyData[[#This Row],[Date]])</f>
        <v>5</v>
      </c>
      <c r="N501" s="10">
        <f>YEAR(SafetyData[[#This Row],[Date]])</f>
        <v>2022</v>
      </c>
    </row>
    <row r="502" spans="1:14" ht="15.5" x14ac:dyDescent="0.35">
      <c r="A502" s="7">
        <v>44711</v>
      </c>
      <c r="B502" s="8" t="s">
        <v>46</v>
      </c>
      <c r="C502" s="8" t="s">
        <v>1</v>
      </c>
      <c r="D502" s="8" t="s">
        <v>32</v>
      </c>
      <c r="E502" s="8" t="s">
        <v>19</v>
      </c>
      <c r="F502" s="8">
        <v>1</v>
      </c>
      <c r="G502" s="8" t="s">
        <v>61</v>
      </c>
      <c r="H502" s="8" t="s">
        <v>28</v>
      </c>
      <c r="I502" s="8" t="s">
        <v>48</v>
      </c>
      <c r="J502" s="8" t="s">
        <v>23</v>
      </c>
      <c r="K502" s="8">
        <v>1449</v>
      </c>
      <c r="L502" s="10" t="str">
        <f>TEXT(SafetyData[[#This Row],[Date]],"ddd")</f>
        <v>Mon</v>
      </c>
      <c r="M502" s="10">
        <f>MONTH(SafetyData[[#This Row],[Date]])</f>
        <v>5</v>
      </c>
      <c r="N502" s="10">
        <f>YEAR(SafetyData[[#This Row],[Date]])</f>
        <v>2022</v>
      </c>
    </row>
    <row r="503" spans="1:14" ht="15.5" x14ac:dyDescent="0.35">
      <c r="A503" s="7">
        <v>44712</v>
      </c>
      <c r="B503" s="8" t="s">
        <v>46</v>
      </c>
      <c r="C503" s="8" t="s">
        <v>1</v>
      </c>
      <c r="D503" s="8" t="s">
        <v>18</v>
      </c>
      <c r="E503" s="8" t="s">
        <v>49</v>
      </c>
      <c r="F503" s="8">
        <v>0</v>
      </c>
      <c r="G503" s="8" t="s">
        <v>47</v>
      </c>
      <c r="H503" s="8" t="s">
        <v>54</v>
      </c>
      <c r="I503" s="8" t="s">
        <v>22</v>
      </c>
      <c r="J503" s="8" t="s">
        <v>23</v>
      </c>
      <c r="K503" s="8">
        <v>2764</v>
      </c>
      <c r="L503" s="10" t="str">
        <f>TEXT(SafetyData[[#This Row],[Date]],"ddd")</f>
        <v>Tue</v>
      </c>
      <c r="M503" s="10">
        <f>MONTH(SafetyData[[#This Row],[Date]])</f>
        <v>5</v>
      </c>
      <c r="N503" s="10">
        <f>YEAR(SafetyData[[#This Row],[Date]])</f>
        <v>2022</v>
      </c>
    </row>
    <row r="504" spans="1:14" ht="15.5" x14ac:dyDescent="0.35">
      <c r="A504" s="7">
        <v>44715</v>
      </c>
      <c r="B504" s="8" t="s">
        <v>57</v>
      </c>
      <c r="C504" s="8" t="s">
        <v>1</v>
      </c>
      <c r="D504" s="8" t="s">
        <v>37</v>
      </c>
      <c r="E504" s="8" t="s">
        <v>39</v>
      </c>
      <c r="F504" s="8">
        <v>0</v>
      </c>
      <c r="G504" s="8" t="s">
        <v>27</v>
      </c>
      <c r="H504" s="8" t="s">
        <v>21</v>
      </c>
      <c r="I504" s="8" t="s">
        <v>22</v>
      </c>
      <c r="J504" s="8" t="s">
        <v>51</v>
      </c>
      <c r="K504" s="8">
        <v>0</v>
      </c>
      <c r="L504" s="10" t="str">
        <f>TEXT(SafetyData[[#This Row],[Date]],"ddd")</f>
        <v>Fri</v>
      </c>
      <c r="M504" s="10">
        <f>MONTH(SafetyData[[#This Row],[Date]])</f>
        <v>6</v>
      </c>
      <c r="N504" s="10">
        <f>YEAR(SafetyData[[#This Row],[Date]])</f>
        <v>2022</v>
      </c>
    </row>
    <row r="505" spans="1:14" ht="15.5" x14ac:dyDescent="0.35">
      <c r="A505" s="7">
        <v>44715</v>
      </c>
      <c r="B505" s="8" t="s">
        <v>66</v>
      </c>
      <c r="C505" s="8" t="s">
        <v>1</v>
      </c>
      <c r="D505" s="8" t="s">
        <v>32</v>
      </c>
      <c r="E505" s="8" t="s">
        <v>63</v>
      </c>
      <c r="F505" s="8">
        <v>0</v>
      </c>
      <c r="G505" s="8" t="s">
        <v>47</v>
      </c>
      <c r="H505" s="8" t="s">
        <v>42</v>
      </c>
      <c r="I505" s="8" t="s">
        <v>29</v>
      </c>
      <c r="J505" s="8" t="s">
        <v>51</v>
      </c>
      <c r="K505" s="8">
        <v>67</v>
      </c>
      <c r="L505" s="10" t="str">
        <f>TEXT(SafetyData[[#This Row],[Date]],"ddd")</f>
        <v>Fri</v>
      </c>
      <c r="M505" s="10">
        <f>MONTH(SafetyData[[#This Row],[Date]])</f>
        <v>6</v>
      </c>
      <c r="N505" s="10">
        <f>YEAR(SafetyData[[#This Row],[Date]])</f>
        <v>2022</v>
      </c>
    </row>
    <row r="506" spans="1:14" ht="15.5" x14ac:dyDescent="0.35">
      <c r="A506" s="7">
        <v>44715</v>
      </c>
      <c r="B506" s="8" t="s">
        <v>36</v>
      </c>
      <c r="C506" s="8" t="s">
        <v>1</v>
      </c>
      <c r="D506" s="8" t="s">
        <v>37</v>
      </c>
      <c r="E506" s="8" t="s">
        <v>19</v>
      </c>
      <c r="F506" s="8">
        <v>0</v>
      </c>
      <c r="G506" s="8" t="s">
        <v>34</v>
      </c>
      <c r="H506" s="8" t="s">
        <v>54</v>
      </c>
      <c r="I506" s="8" t="s">
        <v>22</v>
      </c>
      <c r="J506" s="8" t="s">
        <v>55</v>
      </c>
      <c r="K506" s="8">
        <v>4639</v>
      </c>
      <c r="L506" s="10" t="str">
        <f>TEXT(SafetyData[[#This Row],[Date]],"ddd")</f>
        <v>Fri</v>
      </c>
      <c r="M506" s="10">
        <f>MONTH(SafetyData[[#This Row],[Date]])</f>
        <v>6</v>
      </c>
      <c r="N506" s="10">
        <f>YEAR(SafetyData[[#This Row],[Date]])</f>
        <v>2022</v>
      </c>
    </row>
    <row r="507" spans="1:14" ht="15.5" x14ac:dyDescent="0.35">
      <c r="A507" s="7">
        <v>44717</v>
      </c>
      <c r="B507" s="8" t="s">
        <v>57</v>
      </c>
      <c r="C507" s="8" t="s">
        <v>1</v>
      </c>
      <c r="D507" s="8" t="s">
        <v>18</v>
      </c>
      <c r="E507" s="8" t="s">
        <v>64</v>
      </c>
      <c r="F507" s="8">
        <v>0</v>
      </c>
      <c r="G507" s="8" t="s">
        <v>20</v>
      </c>
      <c r="H507" s="8" t="s">
        <v>21</v>
      </c>
      <c r="I507" s="8" t="s">
        <v>29</v>
      </c>
      <c r="J507" s="8" t="s">
        <v>45</v>
      </c>
      <c r="K507" s="8">
        <v>0</v>
      </c>
      <c r="L507" s="10" t="str">
        <f>TEXT(SafetyData[[#This Row],[Date]],"ddd")</f>
        <v>Sun</v>
      </c>
      <c r="M507" s="10">
        <f>MONTH(SafetyData[[#This Row],[Date]])</f>
        <v>6</v>
      </c>
      <c r="N507" s="10">
        <f>YEAR(SafetyData[[#This Row],[Date]])</f>
        <v>2022</v>
      </c>
    </row>
    <row r="508" spans="1:14" ht="15.5" x14ac:dyDescent="0.35">
      <c r="A508" s="7">
        <v>44719</v>
      </c>
      <c r="B508" s="8" t="s">
        <v>65</v>
      </c>
      <c r="C508" s="8" t="s">
        <v>1</v>
      </c>
      <c r="D508" s="8" t="s">
        <v>18</v>
      </c>
      <c r="E508" s="8" t="s">
        <v>41</v>
      </c>
      <c r="F508" s="8">
        <v>0</v>
      </c>
      <c r="G508" s="8" t="s">
        <v>47</v>
      </c>
      <c r="H508" s="8" t="s">
        <v>21</v>
      </c>
      <c r="I508" s="8" t="s">
        <v>29</v>
      </c>
      <c r="J508" s="8" t="s">
        <v>53</v>
      </c>
      <c r="K508" s="8">
        <v>0</v>
      </c>
      <c r="L508" s="10" t="str">
        <f>TEXT(SafetyData[[#This Row],[Date]],"ddd")</f>
        <v>Tue</v>
      </c>
      <c r="M508" s="10">
        <f>MONTH(SafetyData[[#This Row],[Date]])</f>
        <v>6</v>
      </c>
      <c r="N508" s="10">
        <f>YEAR(SafetyData[[#This Row],[Date]])</f>
        <v>2022</v>
      </c>
    </row>
    <row r="509" spans="1:14" ht="15.5" x14ac:dyDescent="0.35">
      <c r="A509" s="7">
        <v>44722</v>
      </c>
      <c r="B509" s="8" t="s">
        <v>17</v>
      </c>
      <c r="C509" s="8" t="s">
        <v>2</v>
      </c>
      <c r="D509" s="8" t="s">
        <v>37</v>
      </c>
      <c r="E509" s="8" t="s">
        <v>64</v>
      </c>
      <c r="F509" s="8">
        <v>0</v>
      </c>
      <c r="G509" s="8" t="s">
        <v>50</v>
      </c>
      <c r="H509" s="8" t="s">
        <v>54</v>
      </c>
      <c r="I509" s="8" t="s">
        <v>29</v>
      </c>
      <c r="J509" s="8" t="s">
        <v>35</v>
      </c>
      <c r="K509" s="8">
        <v>2356</v>
      </c>
      <c r="L509" s="10" t="str">
        <f>TEXT(SafetyData[[#This Row],[Date]],"ddd")</f>
        <v>Fri</v>
      </c>
      <c r="M509" s="10">
        <f>MONTH(SafetyData[[#This Row],[Date]])</f>
        <v>6</v>
      </c>
      <c r="N509" s="10">
        <f>YEAR(SafetyData[[#This Row],[Date]])</f>
        <v>2022</v>
      </c>
    </row>
    <row r="510" spans="1:14" ht="15.5" x14ac:dyDescent="0.35">
      <c r="A510" s="7">
        <v>44737</v>
      </c>
      <c r="B510" s="8" t="s">
        <v>46</v>
      </c>
      <c r="C510" s="8" t="s">
        <v>1</v>
      </c>
      <c r="D510" s="8" t="s">
        <v>37</v>
      </c>
      <c r="E510" s="8" t="s">
        <v>19</v>
      </c>
      <c r="F510" s="8">
        <v>0</v>
      </c>
      <c r="G510" s="8" t="s">
        <v>20</v>
      </c>
      <c r="H510" s="8" t="s">
        <v>54</v>
      </c>
      <c r="I510" s="8" t="s">
        <v>29</v>
      </c>
      <c r="J510" s="8" t="s">
        <v>45</v>
      </c>
      <c r="K510" s="8">
        <v>2184</v>
      </c>
      <c r="L510" s="10" t="str">
        <f>TEXT(SafetyData[[#This Row],[Date]],"ddd")</f>
        <v>Sat</v>
      </c>
      <c r="M510" s="10">
        <f>MONTH(SafetyData[[#This Row],[Date]])</f>
        <v>6</v>
      </c>
      <c r="N510" s="10">
        <f>YEAR(SafetyData[[#This Row],[Date]])</f>
        <v>2022</v>
      </c>
    </row>
    <row r="511" spans="1:14" ht="15.5" x14ac:dyDescent="0.35">
      <c r="A511" s="7">
        <v>44738</v>
      </c>
      <c r="B511" s="8" t="s">
        <v>62</v>
      </c>
      <c r="C511" s="8" t="s">
        <v>2</v>
      </c>
      <c r="D511" s="8" t="s">
        <v>18</v>
      </c>
      <c r="E511" s="8" t="s">
        <v>41</v>
      </c>
      <c r="F511" s="8">
        <v>0</v>
      </c>
      <c r="G511" s="8" t="s">
        <v>47</v>
      </c>
      <c r="H511" s="8" t="s">
        <v>42</v>
      </c>
      <c r="I511" s="8" t="s">
        <v>48</v>
      </c>
      <c r="J511" s="8" t="s">
        <v>35</v>
      </c>
      <c r="K511" s="8">
        <v>77</v>
      </c>
      <c r="L511" s="10" t="str">
        <f>TEXT(SafetyData[[#This Row],[Date]],"ddd")</f>
        <v>Sun</v>
      </c>
      <c r="M511" s="10">
        <f>MONTH(SafetyData[[#This Row],[Date]])</f>
        <v>6</v>
      </c>
      <c r="N511" s="10">
        <f>YEAR(SafetyData[[#This Row],[Date]])</f>
        <v>2022</v>
      </c>
    </row>
    <row r="512" spans="1:14" ht="15.5" x14ac:dyDescent="0.35">
      <c r="A512" s="7">
        <v>44739</v>
      </c>
      <c r="B512" s="8" t="s">
        <v>59</v>
      </c>
      <c r="C512" s="8" t="s">
        <v>1</v>
      </c>
      <c r="D512" s="8" t="s">
        <v>18</v>
      </c>
      <c r="E512" s="8" t="s">
        <v>39</v>
      </c>
      <c r="F512" s="8">
        <v>0</v>
      </c>
      <c r="G512" s="8" t="s">
        <v>50</v>
      </c>
      <c r="H512" s="8" t="s">
        <v>21</v>
      </c>
      <c r="I512" s="8" t="s">
        <v>22</v>
      </c>
      <c r="J512" s="8" t="s">
        <v>60</v>
      </c>
      <c r="K512" s="8">
        <v>0</v>
      </c>
      <c r="L512" s="10" t="str">
        <f>TEXT(SafetyData[[#This Row],[Date]],"ddd")</f>
        <v>Mon</v>
      </c>
      <c r="M512" s="10">
        <f>MONTH(SafetyData[[#This Row],[Date]])</f>
        <v>6</v>
      </c>
      <c r="N512" s="10">
        <f>YEAR(SafetyData[[#This Row],[Date]])</f>
        <v>2022</v>
      </c>
    </row>
    <row r="513" spans="1:14" ht="15.5" x14ac:dyDescent="0.35">
      <c r="A513" s="7">
        <v>44740</v>
      </c>
      <c r="B513" s="8" t="s">
        <v>59</v>
      </c>
      <c r="C513" s="8" t="s">
        <v>1</v>
      </c>
      <c r="D513" s="8" t="s">
        <v>18</v>
      </c>
      <c r="E513" s="8" t="s">
        <v>33</v>
      </c>
      <c r="F513" s="8">
        <v>0</v>
      </c>
      <c r="G513" s="8" t="s">
        <v>50</v>
      </c>
      <c r="H513" s="8" t="s">
        <v>21</v>
      </c>
      <c r="I513" s="8" t="s">
        <v>22</v>
      </c>
      <c r="J513" s="8" t="s">
        <v>45</v>
      </c>
      <c r="K513" s="8">
        <v>0</v>
      </c>
      <c r="L513" s="10" t="str">
        <f>TEXT(SafetyData[[#This Row],[Date]],"ddd")</f>
        <v>Tue</v>
      </c>
      <c r="M513" s="10">
        <f>MONTH(SafetyData[[#This Row],[Date]])</f>
        <v>6</v>
      </c>
      <c r="N513" s="10">
        <f>YEAR(SafetyData[[#This Row],[Date]])</f>
        <v>2022</v>
      </c>
    </row>
    <row r="514" spans="1:14" ht="15.5" x14ac:dyDescent="0.35">
      <c r="A514" s="7">
        <v>44740</v>
      </c>
      <c r="B514" s="8" t="s">
        <v>66</v>
      </c>
      <c r="C514" s="8" t="s">
        <v>1</v>
      </c>
      <c r="D514" s="8" t="s">
        <v>37</v>
      </c>
      <c r="E514" s="8" t="s">
        <v>38</v>
      </c>
      <c r="F514" s="8">
        <v>0</v>
      </c>
      <c r="G514" s="8" t="s">
        <v>50</v>
      </c>
      <c r="H514" s="8" t="s">
        <v>54</v>
      </c>
      <c r="I514" s="8" t="s">
        <v>48</v>
      </c>
      <c r="J514" s="8" t="s">
        <v>35</v>
      </c>
      <c r="K514" s="8">
        <v>804</v>
      </c>
      <c r="L514" s="10" t="str">
        <f>TEXT(SafetyData[[#This Row],[Date]],"ddd")</f>
        <v>Tue</v>
      </c>
      <c r="M514" s="10">
        <f>MONTH(SafetyData[[#This Row],[Date]])</f>
        <v>6</v>
      </c>
      <c r="N514" s="10">
        <f>YEAR(SafetyData[[#This Row],[Date]])</f>
        <v>2022</v>
      </c>
    </row>
    <row r="515" spans="1:14" ht="15.5" x14ac:dyDescent="0.35">
      <c r="A515" s="7">
        <v>44740</v>
      </c>
      <c r="B515" s="8" t="s">
        <v>59</v>
      </c>
      <c r="C515" s="8" t="s">
        <v>1</v>
      </c>
      <c r="D515" s="8" t="s">
        <v>32</v>
      </c>
      <c r="E515" s="8" t="s">
        <v>26</v>
      </c>
      <c r="F515" s="8">
        <v>0</v>
      </c>
      <c r="G515" s="8" t="s">
        <v>56</v>
      </c>
      <c r="H515" s="8" t="s">
        <v>54</v>
      </c>
      <c r="I515" s="8" t="s">
        <v>22</v>
      </c>
      <c r="J515" s="8" t="s">
        <v>60</v>
      </c>
      <c r="K515" s="8">
        <v>706</v>
      </c>
      <c r="L515" s="10" t="str">
        <f>TEXT(SafetyData[[#This Row],[Date]],"ddd")</f>
        <v>Tue</v>
      </c>
      <c r="M515" s="10">
        <f>MONTH(SafetyData[[#This Row],[Date]])</f>
        <v>6</v>
      </c>
      <c r="N515" s="10">
        <f>YEAR(SafetyData[[#This Row],[Date]])</f>
        <v>2022</v>
      </c>
    </row>
  </sheetData>
  <conditionalFormatting sqref="A1">
    <cfRule type="duplicateValues" dxfId="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A298-77D1-4519-974A-29B5D0BF4BE3}">
  <dimension ref="A1:P516"/>
  <sheetViews>
    <sheetView zoomScale="62" workbookViewId="0">
      <selection activeCell="B1" activeCellId="1" sqref="B3:B1048576 B1"/>
    </sheetView>
  </sheetViews>
  <sheetFormatPr defaultRowHeight="14.5" x14ac:dyDescent="0.35"/>
  <cols>
    <col min="1" max="1" width="10.453125" style="1" bestFit="1" customWidth="1"/>
    <col min="2" max="2" width="18.7265625" style="1" bestFit="1" customWidth="1"/>
    <col min="3" max="3" width="11.54296875" style="1" bestFit="1" customWidth="1"/>
    <col min="4" max="4" width="14.90625" style="1" bestFit="1" customWidth="1"/>
    <col min="5" max="5" width="14.7265625" style="1" bestFit="1" customWidth="1"/>
    <col min="6" max="6" width="17.7265625" style="2" bestFit="1" customWidth="1"/>
    <col min="7" max="7" width="13.54296875" style="1" bestFit="1" customWidth="1"/>
    <col min="8" max="8" width="9.7265625" style="3" bestFit="1" customWidth="1"/>
    <col min="9" max="9" width="16.1796875" style="1" bestFit="1" customWidth="1"/>
    <col min="10" max="10" width="10.36328125" style="1" bestFit="1" customWidth="1"/>
    <col min="11" max="11" width="15.6328125" style="1" bestFit="1" customWidth="1"/>
    <col min="12" max="12" width="18.08984375" style="24" bestFit="1" customWidth="1"/>
    <col min="13" max="13" width="14.453125" style="21" bestFit="1" customWidth="1"/>
    <col min="14" max="14" width="10.81640625" style="21" bestFit="1" customWidth="1"/>
    <col min="15" max="15" width="8.7265625" style="21" bestFit="1" customWidth="1"/>
    <col min="16" max="16" width="7.1796875" style="21" bestFit="1" customWidth="1"/>
    <col min="17" max="16384" width="8.7265625" style="1"/>
  </cols>
  <sheetData>
    <row r="1" spans="1:16" s="11" customFormat="1" ht="15.5" x14ac:dyDescent="0.35">
      <c r="A1" s="29" t="s">
        <v>4</v>
      </c>
      <c r="B1" s="25" t="s">
        <v>73</v>
      </c>
      <c r="C1" s="25" t="s">
        <v>0</v>
      </c>
      <c r="D1" s="25" t="s">
        <v>72</v>
      </c>
      <c r="E1" s="25" t="s">
        <v>71</v>
      </c>
      <c r="F1" s="25" t="s">
        <v>70</v>
      </c>
      <c r="G1" s="25" t="s">
        <v>69</v>
      </c>
      <c r="H1" s="25" t="s">
        <v>9</v>
      </c>
      <c r="I1" s="25" t="s">
        <v>68</v>
      </c>
      <c r="J1" s="25" t="s">
        <v>11</v>
      </c>
      <c r="K1" s="25" t="s">
        <v>12</v>
      </c>
      <c r="L1" s="30" t="s">
        <v>13</v>
      </c>
      <c r="M1" s="25" t="s">
        <v>67</v>
      </c>
      <c r="N1" s="26" t="s">
        <v>15</v>
      </c>
      <c r="O1" s="26" t="s">
        <v>16</v>
      </c>
    </row>
    <row r="2" spans="1:16" ht="15.5" hidden="1" x14ac:dyDescent="0.35">
      <c r="A2" s="12">
        <v>43831</v>
      </c>
      <c r="B2" s="13" t="s">
        <v>17</v>
      </c>
      <c r="C2" s="13" t="s">
        <v>1</v>
      </c>
      <c r="D2" s="13" t="s">
        <v>18</v>
      </c>
      <c r="E2" s="13" t="str">
        <f>IF(Safety_Data[[#This Row],[Age_Group]]="18-24","Youth",IF(Safety_Data[[#This Row],[Age_Group]]="35-49","Adult",IF(Safety_Data[[#This Row],[Age_Group]]="25-34","Middle_age","Old")))</f>
        <v>Middle_age</v>
      </c>
      <c r="F2" s="13" t="s">
        <v>19</v>
      </c>
      <c r="G2" s="13">
        <v>0</v>
      </c>
      <c r="H2" s="13" t="s">
        <v>20</v>
      </c>
      <c r="I2" s="13" t="s">
        <v>21</v>
      </c>
      <c r="J2" s="13" t="s">
        <v>22</v>
      </c>
      <c r="K2" s="13" t="s">
        <v>23</v>
      </c>
      <c r="L2" s="22">
        <v>0</v>
      </c>
      <c r="M2" s="14" t="str">
        <f>TEXT(Safety_Data[[#This Row],[Date]],"ddd")</f>
        <v>Wed</v>
      </c>
      <c r="N2" s="15" t="s">
        <v>83</v>
      </c>
      <c r="O2" s="15">
        <f>YEAR(Safety_Data[[#This Row],[Date]])</f>
        <v>2020</v>
      </c>
      <c r="P2" s="1"/>
    </row>
    <row r="3" spans="1:16" ht="15.5" hidden="1" x14ac:dyDescent="0.35">
      <c r="A3" s="12">
        <v>43833</v>
      </c>
      <c r="B3" s="13" t="s">
        <v>100</v>
      </c>
      <c r="C3" s="13" t="s">
        <v>1</v>
      </c>
      <c r="D3" s="13" t="s">
        <v>25</v>
      </c>
      <c r="E3" s="13" t="str">
        <f>IF(Safety_Data[[#This Row],[Age_Group]]="18-24","Youth",IF(Safety_Data[[#This Row],[Age_Group]]="35-49","Adult",IF(Safety_Data[[#This Row],[Age_Group]]="25-34","Middle_age","Old")))</f>
        <v>Adult</v>
      </c>
      <c r="F3" s="13" t="s">
        <v>26</v>
      </c>
      <c r="G3" s="13">
        <v>0.5</v>
      </c>
      <c r="H3" s="13" t="s">
        <v>27</v>
      </c>
      <c r="I3" s="13" t="s">
        <v>28</v>
      </c>
      <c r="J3" s="13" t="s">
        <v>29</v>
      </c>
      <c r="K3" s="13" t="s">
        <v>30</v>
      </c>
      <c r="L3" s="22">
        <v>3367</v>
      </c>
      <c r="M3" s="14" t="str">
        <f>TEXT(Safety_Data[[#This Row],[Date]],"ddd")</f>
        <v>Fri</v>
      </c>
      <c r="N3" s="15" t="s">
        <v>83</v>
      </c>
      <c r="O3" s="15">
        <f>YEAR(Safety_Data[[#This Row],[Date]])</f>
        <v>2020</v>
      </c>
      <c r="P3" s="1"/>
    </row>
    <row r="4" spans="1:16" ht="15.5" hidden="1" x14ac:dyDescent="0.35">
      <c r="A4" s="12">
        <v>43833</v>
      </c>
      <c r="B4" s="13" t="s">
        <v>31</v>
      </c>
      <c r="C4" s="13" t="s">
        <v>1</v>
      </c>
      <c r="D4" s="13" t="s">
        <v>32</v>
      </c>
      <c r="E4" s="13" t="str">
        <f>IF(Safety_Data[[#This Row],[Age_Group]]="18-24","Youth",IF(Safety_Data[[#This Row],[Age_Group]]="35-49","Adult",IF(Safety_Data[[#This Row],[Age_Group]]="25-34","Middle_age","Old")))</f>
        <v>Youth</v>
      </c>
      <c r="F4" s="13" t="s">
        <v>33</v>
      </c>
      <c r="G4" s="13">
        <v>0</v>
      </c>
      <c r="H4" s="13" t="s">
        <v>34</v>
      </c>
      <c r="I4" s="13" t="s">
        <v>21</v>
      </c>
      <c r="J4" s="13" t="s">
        <v>29</v>
      </c>
      <c r="K4" s="13" t="s">
        <v>35</v>
      </c>
      <c r="L4" s="22">
        <v>0</v>
      </c>
      <c r="M4" s="14" t="str">
        <f>TEXT(Safety_Data[[#This Row],[Date]],"ddd")</f>
        <v>Fri</v>
      </c>
      <c r="N4" s="15" t="s">
        <v>83</v>
      </c>
      <c r="O4" s="15">
        <f>YEAR(Safety_Data[[#This Row],[Date]])</f>
        <v>2020</v>
      </c>
      <c r="P4" s="1"/>
    </row>
    <row r="5" spans="1:16" ht="15.5" hidden="1" x14ac:dyDescent="0.35">
      <c r="A5" s="12">
        <v>43834</v>
      </c>
      <c r="B5" s="13" t="s">
        <v>36</v>
      </c>
      <c r="C5" s="13" t="s">
        <v>2</v>
      </c>
      <c r="D5" s="13" t="s">
        <v>37</v>
      </c>
      <c r="E5" s="13" t="str">
        <f>IF(Safety_Data[[#This Row],[Age_Group]]="18-24","Youth",IF(Safety_Data[[#This Row],[Age_Group]]="35-49","Adult",IF(Safety_Data[[#This Row],[Age_Group]]="25-34","Middle_age","Old")))</f>
        <v>Old</v>
      </c>
      <c r="F5" s="13" t="s">
        <v>38</v>
      </c>
      <c r="G5" s="13">
        <v>0</v>
      </c>
      <c r="H5" s="13" t="s">
        <v>20</v>
      </c>
      <c r="I5" s="13" t="s">
        <v>21</v>
      </c>
      <c r="J5" s="13" t="s">
        <v>29</v>
      </c>
      <c r="K5" s="13" t="s">
        <v>23</v>
      </c>
      <c r="L5" s="22">
        <v>0</v>
      </c>
      <c r="M5" s="14" t="str">
        <f>TEXT(Safety_Data[[#This Row],[Date]],"ddd")</f>
        <v>Sat</v>
      </c>
      <c r="N5" s="15" t="s">
        <v>83</v>
      </c>
      <c r="O5" s="15">
        <f>YEAR(Safety_Data[[#This Row],[Date]])</f>
        <v>2020</v>
      </c>
      <c r="P5" s="1"/>
    </row>
    <row r="6" spans="1:16" ht="15.5" hidden="1" x14ac:dyDescent="0.35">
      <c r="A6" s="12">
        <v>43837</v>
      </c>
      <c r="B6" s="13" t="s">
        <v>36</v>
      </c>
      <c r="C6" s="13" t="s">
        <v>1</v>
      </c>
      <c r="D6" s="13" t="s">
        <v>18</v>
      </c>
      <c r="E6" s="13" t="str">
        <f>IF(Safety_Data[[#This Row],[Age_Group]]="18-24","Youth",IF(Safety_Data[[#This Row],[Age_Group]]="35-49","Adult",IF(Safety_Data[[#This Row],[Age_Group]]="25-34","Middle_age","Old")))</f>
        <v>Middle_age</v>
      </c>
      <c r="F6" s="13" t="s">
        <v>39</v>
      </c>
      <c r="G6" s="13">
        <v>0</v>
      </c>
      <c r="H6" s="13" t="s">
        <v>40</v>
      </c>
      <c r="I6" s="13" t="s">
        <v>21</v>
      </c>
      <c r="J6" s="13" t="s">
        <v>29</v>
      </c>
      <c r="K6" s="13" t="s">
        <v>23</v>
      </c>
      <c r="L6" s="22">
        <v>0</v>
      </c>
      <c r="M6" s="14" t="str">
        <f>TEXT(Safety_Data[[#This Row],[Date]],"ddd")</f>
        <v>Tue</v>
      </c>
      <c r="N6" s="15" t="s">
        <v>83</v>
      </c>
      <c r="O6" s="15">
        <f>YEAR(Safety_Data[[#This Row],[Date]])</f>
        <v>2020</v>
      </c>
      <c r="P6" s="1"/>
    </row>
    <row r="7" spans="1:16" ht="15.5" hidden="1" x14ac:dyDescent="0.35">
      <c r="A7" s="12">
        <v>43841</v>
      </c>
      <c r="B7" s="13" t="s">
        <v>100</v>
      </c>
      <c r="C7" s="13" t="s">
        <v>2</v>
      </c>
      <c r="D7" s="13" t="s">
        <v>37</v>
      </c>
      <c r="E7" s="13" t="str">
        <f>IF(Safety_Data[[#This Row],[Age_Group]]="18-24","Youth",IF(Safety_Data[[#This Row],[Age_Group]]="35-49","Adult",IF(Safety_Data[[#This Row],[Age_Group]]="25-34","Middle_age","Old")))</f>
        <v>Old</v>
      </c>
      <c r="F7" s="13" t="s">
        <v>41</v>
      </c>
      <c r="G7" s="13">
        <v>0</v>
      </c>
      <c r="H7" s="13" t="s">
        <v>34</v>
      </c>
      <c r="I7" s="13" t="s">
        <v>42</v>
      </c>
      <c r="J7" s="13" t="s">
        <v>22</v>
      </c>
      <c r="K7" s="13" t="s">
        <v>43</v>
      </c>
      <c r="L7" s="22">
        <v>132</v>
      </c>
      <c r="M7" s="14" t="str">
        <f>TEXT(Safety_Data[[#This Row],[Date]],"ddd")</f>
        <v>Sat</v>
      </c>
      <c r="N7" s="15" t="s">
        <v>83</v>
      </c>
      <c r="O7" s="15">
        <f>YEAR(Safety_Data[[#This Row],[Date]])</f>
        <v>2020</v>
      </c>
      <c r="P7" s="1"/>
    </row>
    <row r="8" spans="1:16" ht="15.5" hidden="1" x14ac:dyDescent="0.35">
      <c r="A8" s="12">
        <v>43841</v>
      </c>
      <c r="B8" s="13" t="s">
        <v>44</v>
      </c>
      <c r="C8" s="13" t="s">
        <v>1</v>
      </c>
      <c r="D8" s="13" t="s">
        <v>18</v>
      </c>
      <c r="E8" s="13" t="str">
        <f>IF(Safety_Data[[#This Row],[Age_Group]]="18-24","Youth",IF(Safety_Data[[#This Row],[Age_Group]]="35-49","Adult",IF(Safety_Data[[#This Row],[Age_Group]]="25-34","Middle_age","Old")))</f>
        <v>Middle_age</v>
      </c>
      <c r="F8" s="13" t="s">
        <v>41</v>
      </c>
      <c r="G8" s="13">
        <v>3.5</v>
      </c>
      <c r="H8" s="13" t="s">
        <v>20</v>
      </c>
      <c r="I8" s="13" t="s">
        <v>28</v>
      </c>
      <c r="J8" s="13" t="s">
        <v>29</v>
      </c>
      <c r="K8" s="13" t="s">
        <v>45</v>
      </c>
      <c r="L8" s="22">
        <v>4872</v>
      </c>
      <c r="M8" s="14" t="str">
        <f>TEXT(Safety_Data[[#This Row],[Date]],"ddd")</f>
        <v>Sat</v>
      </c>
      <c r="N8" s="15" t="s">
        <v>83</v>
      </c>
      <c r="O8" s="15">
        <f>YEAR(Safety_Data[[#This Row],[Date]])</f>
        <v>2020</v>
      </c>
      <c r="P8" s="1"/>
    </row>
    <row r="9" spans="1:16" ht="15.5" hidden="1" x14ac:dyDescent="0.35">
      <c r="A9" s="12">
        <v>43842</v>
      </c>
      <c r="B9" s="13" t="s">
        <v>46</v>
      </c>
      <c r="C9" s="13" t="s">
        <v>1</v>
      </c>
      <c r="D9" s="13" t="s">
        <v>25</v>
      </c>
      <c r="E9" s="13" t="str">
        <f>IF(Safety_Data[[#This Row],[Age_Group]]="18-24","Youth",IF(Safety_Data[[#This Row],[Age_Group]]="35-49","Adult",IF(Safety_Data[[#This Row],[Age_Group]]="25-34","Middle_age","Old")))</f>
        <v>Adult</v>
      </c>
      <c r="F9" s="13" t="s">
        <v>19</v>
      </c>
      <c r="G9" s="13">
        <v>1.5</v>
      </c>
      <c r="H9" s="13" t="s">
        <v>47</v>
      </c>
      <c r="I9" s="13" t="s">
        <v>28</v>
      </c>
      <c r="J9" s="13" t="s">
        <v>48</v>
      </c>
      <c r="K9" s="13" t="s">
        <v>35</v>
      </c>
      <c r="L9" s="22">
        <v>1248</v>
      </c>
      <c r="M9" s="14" t="str">
        <f>TEXT(Safety_Data[[#This Row],[Date]],"ddd")</f>
        <v>Sun</v>
      </c>
      <c r="N9" s="15" t="s">
        <v>83</v>
      </c>
      <c r="O9" s="15">
        <f>YEAR(Safety_Data[[#This Row],[Date]])</f>
        <v>2020</v>
      </c>
      <c r="P9" s="1"/>
    </row>
    <row r="10" spans="1:16" ht="15.5" hidden="1" x14ac:dyDescent="0.35">
      <c r="A10" s="12">
        <v>43845</v>
      </c>
      <c r="B10" s="13" t="s">
        <v>100</v>
      </c>
      <c r="C10" s="13" t="s">
        <v>1</v>
      </c>
      <c r="D10" s="13" t="s">
        <v>32</v>
      </c>
      <c r="E10" s="13" t="str">
        <f>IF(Safety_Data[[#This Row],[Age_Group]]="18-24","Youth",IF(Safety_Data[[#This Row],[Age_Group]]="35-49","Adult",IF(Safety_Data[[#This Row],[Age_Group]]="25-34","Middle_age","Old")))</f>
        <v>Youth</v>
      </c>
      <c r="F10" s="13" t="s">
        <v>49</v>
      </c>
      <c r="G10" s="13">
        <v>0</v>
      </c>
      <c r="H10" s="13" t="s">
        <v>50</v>
      </c>
      <c r="I10" s="13" t="s">
        <v>42</v>
      </c>
      <c r="J10" s="13" t="s">
        <v>22</v>
      </c>
      <c r="K10" s="13" t="s">
        <v>51</v>
      </c>
      <c r="L10" s="22">
        <v>29</v>
      </c>
      <c r="M10" s="14" t="str">
        <f>TEXT(Safety_Data[[#This Row],[Date]],"ddd")</f>
        <v>Wed</v>
      </c>
      <c r="N10" s="15" t="s">
        <v>83</v>
      </c>
      <c r="O10" s="15">
        <f>YEAR(Safety_Data[[#This Row],[Date]])</f>
        <v>2020</v>
      </c>
      <c r="P10" s="1"/>
    </row>
    <row r="11" spans="1:16" ht="15.5" hidden="1" x14ac:dyDescent="0.35">
      <c r="A11" s="12">
        <v>43846</v>
      </c>
      <c r="B11" s="13" t="s">
        <v>52</v>
      </c>
      <c r="C11" s="13" t="s">
        <v>1</v>
      </c>
      <c r="D11" s="13" t="s">
        <v>37</v>
      </c>
      <c r="E11" s="13" t="str">
        <f>IF(Safety_Data[[#This Row],[Age_Group]]="18-24","Youth",IF(Safety_Data[[#This Row],[Age_Group]]="35-49","Adult",IF(Safety_Data[[#This Row],[Age_Group]]="25-34","Middle_age","Old")))</f>
        <v>Old</v>
      </c>
      <c r="F11" s="13" t="s">
        <v>41</v>
      </c>
      <c r="G11" s="13">
        <v>4.5</v>
      </c>
      <c r="H11" s="13" t="s">
        <v>50</v>
      </c>
      <c r="I11" s="13" t="s">
        <v>28</v>
      </c>
      <c r="J11" s="13" t="s">
        <v>22</v>
      </c>
      <c r="K11" s="13" t="s">
        <v>35</v>
      </c>
      <c r="L11" s="22">
        <v>2525</v>
      </c>
      <c r="M11" s="14" t="str">
        <f>TEXT(Safety_Data[[#This Row],[Date]],"ddd")</f>
        <v>Thu</v>
      </c>
      <c r="N11" s="15" t="s">
        <v>83</v>
      </c>
      <c r="O11" s="15">
        <f>YEAR(Safety_Data[[#This Row],[Date]])</f>
        <v>2020</v>
      </c>
      <c r="P11" s="1"/>
    </row>
    <row r="12" spans="1:16" ht="15.5" hidden="1" x14ac:dyDescent="0.35">
      <c r="A12" s="12">
        <v>43848</v>
      </c>
      <c r="B12" s="13" t="s">
        <v>100</v>
      </c>
      <c r="C12" s="13" t="s">
        <v>2</v>
      </c>
      <c r="D12" s="13" t="s">
        <v>25</v>
      </c>
      <c r="E12" s="13" t="str">
        <f>IF(Safety_Data[[#This Row],[Age_Group]]="18-24","Youth",IF(Safety_Data[[#This Row],[Age_Group]]="35-49","Adult",IF(Safety_Data[[#This Row],[Age_Group]]="25-34","Middle_age","Old")))</f>
        <v>Adult</v>
      </c>
      <c r="F12" s="13" t="s">
        <v>38</v>
      </c>
      <c r="G12" s="13">
        <v>0</v>
      </c>
      <c r="H12" s="13" t="s">
        <v>20</v>
      </c>
      <c r="I12" s="13" t="s">
        <v>42</v>
      </c>
      <c r="J12" s="13" t="s">
        <v>48</v>
      </c>
      <c r="K12" s="13" t="s">
        <v>53</v>
      </c>
      <c r="L12" s="22">
        <v>59</v>
      </c>
      <c r="M12" s="14" t="str">
        <f>TEXT(Safety_Data[[#This Row],[Date]],"ddd")</f>
        <v>Sat</v>
      </c>
      <c r="N12" s="15" t="s">
        <v>83</v>
      </c>
      <c r="O12" s="15">
        <f>YEAR(Safety_Data[[#This Row],[Date]])</f>
        <v>2020</v>
      </c>
      <c r="P12" s="1"/>
    </row>
    <row r="13" spans="1:16" ht="15.5" hidden="1" x14ac:dyDescent="0.35">
      <c r="A13" s="12">
        <v>43853</v>
      </c>
      <c r="B13" s="13" t="s">
        <v>44</v>
      </c>
      <c r="C13" s="13" t="s">
        <v>1</v>
      </c>
      <c r="D13" s="13" t="s">
        <v>25</v>
      </c>
      <c r="E13" s="13" t="str">
        <f>IF(Safety_Data[[#This Row],[Age_Group]]="18-24","Youth",IF(Safety_Data[[#This Row],[Age_Group]]="35-49","Adult",IF(Safety_Data[[#This Row],[Age_Group]]="25-34","Middle_age","Old")))</f>
        <v>Adult</v>
      </c>
      <c r="F13" s="13" t="s">
        <v>41</v>
      </c>
      <c r="G13" s="13">
        <v>0</v>
      </c>
      <c r="H13" s="13" t="s">
        <v>27</v>
      </c>
      <c r="I13" s="13" t="s">
        <v>54</v>
      </c>
      <c r="J13" s="13" t="s">
        <v>22</v>
      </c>
      <c r="K13" s="13" t="s">
        <v>53</v>
      </c>
      <c r="L13" s="22">
        <v>1947</v>
      </c>
      <c r="M13" s="14" t="str">
        <f>TEXT(Safety_Data[[#This Row],[Date]],"ddd")</f>
        <v>Thu</v>
      </c>
      <c r="N13" s="15" t="s">
        <v>83</v>
      </c>
      <c r="O13" s="15">
        <f>YEAR(Safety_Data[[#This Row],[Date]])</f>
        <v>2020</v>
      </c>
      <c r="P13" s="1"/>
    </row>
    <row r="14" spans="1:16" ht="15.5" hidden="1" x14ac:dyDescent="0.35">
      <c r="A14" s="12">
        <v>43856</v>
      </c>
      <c r="B14" s="13" t="s">
        <v>31</v>
      </c>
      <c r="C14" s="13" t="s">
        <v>1</v>
      </c>
      <c r="D14" s="13" t="s">
        <v>25</v>
      </c>
      <c r="E14" s="13" t="str">
        <f>IF(Safety_Data[[#This Row],[Age_Group]]="18-24","Youth",IF(Safety_Data[[#This Row],[Age_Group]]="35-49","Adult",IF(Safety_Data[[#This Row],[Age_Group]]="25-34","Middle_age","Old")))</f>
        <v>Adult</v>
      </c>
      <c r="F14" s="13" t="s">
        <v>26</v>
      </c>
      <c r="G14" s="13">
        <v>0</v>
      </c>
      <c r="H14" s="13" t="s">
        <v>50</v>
      </c>
      <c r="I14" s="13" t="s">
        <v>54</v>
      </c>
      <c r="J14" s="13" t="s">
        <v>29</v>
      </c>
      <c r="K14" s="13" t="s">
        <v>55</v>
      </c>
      <c r="L14" s="22">
        <v>2268</v>
      </c>
      <c r="M14" s="14" t="str">
        <f>TEXT(Safety_Data[[#This Row],[Date]],"ddd")</f>
        <v>Sun</v>
      </c>
      <c r="N14" s="15" t="s">
        <v>83</v>
      </c>
      <c r="O14" s="15">
        <f>YEAR(Safety_Data[[#This Row],[Date]])</f>
        <v>2020</v>
      </c>
      <c r="P14" s="1"/>
    </row>
    <row r="15" spans="1:16" ht="15.5" hidden="1" x14ac:dyDescent="0.35">
      <c r="A15" s="12">
        <v>43857</v>
      </c>
      <c r="B15" s="13" t="s">
        <v>31</v>
      </c>
      <c r="C15" s="13" t="s">
        <v>1</v>
      </c>
      <c r="D15" s="13" t="s">
        <v>37</v>
      </c>
      <c r="E15" s="13" t="str">
        <f>IF(Safety_Data[[#This Row],[Age_Group]]="18-24","Youth",IF(Safety_Data[[#This Row],[Age_Group]]="35-49","Adult",IF(Safety_Data[[#This Row],[Age_Group]]="25-34","Middle_age","Old")))</f>
        <v>Old</v>
      </c>
      <c r="F15" s="13" t="s">
        <v>19</v>
      </c>
      <c r="G15" s="13">
        <v>0</v>
      </c>
      <c r="H15" s="13" t="s">
        <v>56</v>
      </c>
      <c r="I15" s="13" t="s">
        <v>54</v>
      </c>
      <c r="J15" s="13" t="s">
        <v>29</v>
      </c>
      <c r="K15" s="13" t="s">
        <v>51</v>
      </c>
      <c r="L15" s="22">
        <v>628</v>
      </c>
      <c r="M15" s="14" t="str">
        <f>TEXT(Safety_Data[[#This Row],[Date]],"ddd")</f>
        <v>Mon</v>
      </c>
      <c r="N15" s="15" t="s">
        <v>83</v>
      </c>
      <c r="O15" s="15">
        <f>YEAR(Safety_Data[[#This Row],[Date]])</f>
        <v>2020</v>
      </c>
      <c r="P15" s="1"/>
    </row>
    <row r="16" spans="1:16" ht="15.5" hidden="1" x14ac:dyDescent="0.35">
      <c r="A16" s="12">
        <v>43857</v>
      </c>
      <c r="B16" s="13" t="s">
        <v>31</v>
      </c>
      <c r="C16" s="13" t="s">
        <v>1</v>
      </c>
      <c r="D16" s="13" t="s">
        <v>25</v>
      </c>
      <c r="E16" s="13" t="str">
        <f>IF(Safety_Data[[#This Row],[Age_Group]]="18-24","Youth",IF(Safety_Data[[#This Row],[Age_Group]]="35-49","Adult",IF(Safety_Data[[#This Row],[Age_Group]]="25-34","Middle_age","Old")))</f>
        <v>Adult</v>
      </c>
      <c r="F16" s="13" t="s">
        <v>19</v>
      </c>
      <c r="G16" s="13">
        <v>0</v>
      </c>
      <c r="H16" s="13" t="s">
        <v>34</v>
      </c>
      <c r="I16" s="13" t="s">
        <v>42</v>
      </c>
      <c r="J16" s="13" t="s">
        <v>48</v>
      </c>
      <c r="K16" s="13" t="s">
        <v>55</v>
      </c>
      <c r="L16" s="22">
        <v>77</v>
      </c>
      <c r="M16" s="14" t="str">
        <f>TEXT(Safety_Data[[#This Row],[Date]],"ddd")</f>
        <v>Mon</v>
      </c>
      <c r="N16" s="15" t="s">
        <v>83</v>
      </c>
      <c r="O16" s="15">
        <f>YEAR(Safety_Data[[#This Row],[Date]])</f>
        <v>2020</v>
      </c>
      <c r="P16" s="1"/>
    </row>
    <row r="17" spans="1:16" ht="15.5" hidden="1" x14ac:dyDescent="0.35">
      <c r="A17" s="12">
        <v>43857</v>
      </c>
      <c r="B17" s="13" t="s">
        <v>57</v>
      </c>
      <c r="C17" s="13" t="s">
        <v>1</v>
      </c>
      <c r="D17" s="13" t="s">
        <v>37</v>
      </c>
      <c r="E17" s="13" t="str">
        <f>IF(Safety_Data[[#This Row],[Age_Group]]="18-24","Youth",IF(Safety_Data[[#This Row],[Age_Group]]="35-49","Adult",IF(Safety_Data[[#This Row],[Age_Group]]="25-34","Middle_age","Old")))</f>
        <v>Old</v>
      </c>
      <c r="F17" s="13" t="s">
        <v>33</v>
      </c>
      <c r="G17" s="13">
        <v>0</v>
      </c>
      <c r="H17" s="13" t="s">
        <v>40</v>
      </c>
      <c r="I17" s="13" t="s">
        <v>42</v>
      </c>
      <c r="J17" s="13" t="s">
        <v>29</v>
      </c>
      <c r="K17" s="13" t="s">
        <v>53</v>
      </c>
      <c r="L17" s="22">
        <v>341</v>
      </c>
      <c r="M17" s="14" t="str">
        <f>TEXT(Safety_Data[[#This Row],[Date]],"ddd")</f>
        <v>Mon</v>
      </c>
      <c r="N17" s="15" t="s">
        <v>83</v>
      </c>
      <c r="O17" s="15">
        <f>YEAR(Safety_Data[[#This Row],[Date]])</f>
        <v>2020</v>
      </c>
      <c r="P17" s="1"/>
    </row>
    <row r="18" spans="1:16" ht="15.5" hidden="1" x14ac:dyDescent="0.35">
      <c r="A18" s="12">
        <v>43860</v>
      </c>
      <c r="B18" s="13" t="s">
        <v>52</v>
      </c>
      <c r="C18" s="13" t="s">
        <v>1</v>
      </c>
      <c r="D18" s="13" t="s">
        <v>32</v>
      </c>
      <c r="E18" s="13" t="str">
        <f>IF(Safety_Data[[#This Row],[Age_Group]]="18-24","Youth",IF(Safety_Data[[#This Row],[Age_Group]]="35-49","Adult",IF(Safety_Data[[#This Row],[Age_Group]]="25-34","Middle_age","Old")))</f>
        <v>Youth</v>
      </c>
      <c r="F18" s="13" t="s">
        <v>19</v>
      </c>
      <c r="G18" s="13">
        <v>0</v>
      </c>
      <c r="H18" s="13" t="s">
        <v>58</v>
      </c>
      <c r="I18" s="13" t="s">
        <v>21</v>
      </c>
      <c r="J18" s="13" t="s">
        <v>22</v>
      </c>
      <c r="K18" s="13" t="s">
        <v>51</v>
      </c>
      <c r="L18" s="22">
        <v>0</v>
      </c>
      <c r="M18" s="14" t="str">
        <f>TEXT(Safety_Data[[#This Row],[Date]],"ddd")</f>
        <v>Thu</v>
      </c>
      <c r="N18" s="15" t="s">
        <v>83</v>
      </c>
      <c r="O18" s="15">
        <f>YEAR(Safety_Data[[#This Row],[Date]])</f>
        <v>2020</v>
      </c>
      <c r="P18" s="1"/>
    </row>
    <row r="19" spans="1:16" ht="15.5" hidden="1" x14ac:dyDescent="0.35">
      <c r="A19" s="12">
        <v>43860</v>
      </c>
      <c r="B19" s="13" t="s">
        <v>59</v>
      </c>
      <c r="C19" s="13" t="s">
        <v>1</v>
      </c>
      <c r="D19" s="13" t="s">
        <v>25</v>
      </c>
      <c r="E19" s="13" t="str">
        <f>IF(Safety_Data[[#This Row],[Age_Group]]="18-24","Youth",IF(Safety_Data[[#This Row],[Age_Group]]="35-49","Adult",IF(Safety_Data[[#This Row],[Age_Group]]="25-34","Middle_age","Old")))</f>
        <v>Adult</v>
      </c>
      <c r="F19" s="13" t="s">
        <v>49</v>
      </c>
      <c r="G19" s="13">
        <v>0</v>
      </c>
      <c r="H19" s="13" t="s">
        <v>47</v>
      </c>
      <c r="I19" s="13" t="s">
        <v>54</v>
      </c>
      <c r="J19" s="13" t="s">
        <v>29</v>
      </c>
      <c r="K19" s="13" t="s">
        <v>60</v>
      </c>
      <c r="L19" s="22">
        <v>2007</v>
      </c>
      <c r="M19" s="14" t="str">
        <f>TEXT(Safety_Data[[#This Row],[Date]],"ddd")</f>
        <v>Thu</v>
      </c>
      <c r="N19" s="15" t="s">
        <v>83</v>
      </c>
      <c r="O19" s="15">
        <f>YEAR(Safety_Data[[#This Row],[Date]])</f>
        <v>2020</v>
      </c>
      <c r="P19" s="1"/>
    </row>
    <row r="20" spans="1:16" ht="15.5" hidden="1" x14ac:dyDescent="0.35">
      <c r="A20" s="12">
        <v>43862</v>
      </c>
      <c r="B20" s="13" t="s">
        <v>17</v>
      </c>
      <c r="C20" s="13" t="s">
        <v>1</v>
      </c>
      <c r="D20" s="13" t="s">
        <v>37</v>
      </c>
      <c r="E20" s="13" t="str">
        <f>IF(Safety_Data[[#This Row],[Age_Group]]="18-24","Youth",IF(Safety_Data[[#This Row],[Age_Group]]="35-49","Adult",IF(Safety_Data[[#This Row],[Age_Group]]="25-34","Middle_age","Old")))</f>
        <v>Old</v>
      </c>
      <c r="F20" s="13" t="s">
        <v>41</v>
      </c>
      <c r="G20" s="13">
        <v>0</v>
      </c>
      <c r="H20" s="13" t="s">
        <v>61</v>
      </c>
      <c r="I20" s="13" t="s">
        <v>42</v>
      </c>
      <c r="J20" s="13" t="s">
        <v>48</v>
      </c>
      <c r="K20" s="13" t="s">
        <v>23</v>
      </c>
      <c r="L20" s="22">
        <v>338</v>
      </c>
      <c r="M20" s="14" t="str">
        <f>TEXT(Safety_Data[[#This Row],[Date]],"ddd")</f>
        <v>Sat</v>
      </c>
      <c r="N20" s="15" t="s">
        <v>84</v>
      </c>
      <c r="O20" s="15">
        <f>YEAR(Safety_Data[[#This Row],[Date]])</f>
        <v>2020</v>
      </c>
      <c r="P20" s="1"/>
    </row>
    <row r="21" spans="1:16" ht="15.5" hidden="1" x14ac:dyDescent="0.35">
      <c r="A21" s="12">
        <v>43864</v>
      </c>
      <c r="B21" s="13" t="s">
        <v>52</v>
      </c>
      <c r="C21" s="13" t="s">
        <v>1</v>
      </c>
      <c r="D21" s="13" t="s">
        <v>25</v>
      </c>
      <c r="E21" s="13" t="str">
        <f>IF(Safety_Data[[#This Row],[Age_Group]]="18-24","Youth",IF(Safety_Data[[#This Row],[Age_Group]]="35-49","Adult",IF(Safety_Data[[#This Row],[Age_Group]]="25-34","Middle_age","Old")))</f>
        <v>Adult</v>
      </c>
      <c r="F21" s="13" t="s">
        <v>49</v>
      </c>
      <c r="G21" s="13">
        <v>4</v>
      </c>
      <c r="H21" s="13" t="s">
        <v>40</v>
      </c>
      <c r="I21" s="13" t="s">
        <v>28</v>
      </c>
      <c r="J21" s="13" t="s">
        <v>48</v>
      </c>
      <c r="K21" s="13" t="s">
        <v>51</v>
      </c>
      <c r="L21" s="22">
        <v>1196</v>
      </c>
      <c r="M21" s="14" t="str">
        <f>TEXT(Safety_Data[[#This Row],[Date]],"ddd")</f>
        <v>Mon</v>
      </c>
      <c r="N21" s="15" t="s">
        <v>84</v>
      </c>
      <c r="O21" s="15">
        <f>YEAR(Safety_Data[[#This Row],[Date]])</f>
        <v>2020</v>
      </c>
      <c r="P21" s="1"/>
    </row>
    <row r="22" spans="1:16" ht="15.5" hidden="1" x14ac:dyDescent="0.35">
      <c r="A22" s="12">
        <v>43865</v>
      </c>
      <c r="B22" s="13" t="s">
        <v>62</v>
      </c>
      <c r="C22" s="13" t="s">
        <v>1</v>
      </c>
      <c r="D22" s="13" t="s">
        <v>32</v>
      </c>
      <c r="E22" s="13" t="str">
        <f>IF(Safety_Data[[#This Row],[Age_Group]]="18-24","Youth",IF(Safety_Data[[#This Row],[Age_Group]]="35-49","Adult",IF(Safety_Data[[#This Row],[Age_Group]]="25-34","Middle_age","Old")))</f>
        <v>Youth</v>
      </c>
      <c r="F22" s="13" t="s">
        <v>39</v>
      </c>
      <c r="G22" s="13">
        <v>0</v>
      </c>
      <c r="H22" s="13" t="s">
        <v>58</v>
      </c>
      <c r="I22" s="13" t="s">
        <v>21</v>
      </c>
      <c r="J22" s="13" t="s">
        <v>48</v>
      </c>
      <c r="K22" s="13" t="s">
        <v>53</v>
      </c>
      <c r="L22" s="22">
        <v>0</v>
      </c>
      <c r="M22" s="14" t="str">
        <f>TEXT(Safety_Data[[#This Row],[Date]],"ddd")</f>
        <v>Tue</v>
      </c>
      <c r="N22" s="15" t="s">
        <v>84</v>
      </c>
      <c r="O22" s="15">
        <f>YEAR(Safety_Data[[#This Row],[Date]])</f>
        <v>2020</v>
      </c>
      <c r="P22" s="1"/>
    </row>
    <row r="23" spans="1:16" ht="15.5" hidden="1" x14ac:dyDescent="0.35">
      <c r="A23" s="12">
        <v>43870</v>
      </c>
      <c r="B23" s="13" t="s">
        <v>46</v>
      </c>
      <c r="C23" s="13" t="s">
        <v>1</v>
      </c>
      <c r="D23" s="13" t="s">
        <v>25</v>
      </c>
      <c r="E23" s="13" t="str">
        <f>IF(Safety_Data[[#This Row],[Age_Group]]="18-24","Youth",IF(Safety_Data[[#This Row],[Age_Group]]="35-49","Adult",IF(Safety_Data[[#This Row],[Age_Group]]="25-34","Middle_age","Old")))</f>
        <v>Adult</v>
      </c>
      <c r="F23" s="13" t="s">
        <v>41</v>
      </c>
      <c r="G23" s="13">
        <v>0</v>
      </c>
      <c r="H23" s="13" t="s">
        <v>58</v>
      </c>
      <c r="I23" s="13" t="s">
        <v>42</v>
      </c>
      <c r="J23" s="13" t="s">
        <v>22</v>
      </c>
      <c r="K23" s="13" t="s">
        <v>60</v>
      </c>
      <c r="L23" s="22">
        <v>180</v>
      </c>
      <c r="M23" s="14" t="str">
        <f>TEXT(Safety_Data[[#This Row],[Date]],"ddd")</f>
        <v>Sun</v>
      </c>
      <c r="N23" s="15" t="s">
        <v>84</v>
      </c>
      <c r="O23" s="15">
        <f>YEAR(Safety_Data[[#This Row],[Date]])</f>
        <v>2020</v>
      </c>
      <c r="P23" s="1"/>
    </row>
    <row r="24" spans="1:16" ht="15.5" hidden="1" x14ac:dyDescent="0.35">
      <c r="A24" s="12">
        <v>43870</v>
      </c>
      <c r="B24" s="13" t="s">
        <v>62</v>
      </c>
      <c r="C24" s="13" t="s">
        <v>1</v>
      </c>
      <c r="D24" s="13" t="s">
        <v>18</v>
      </c>
      <c r="E24" s="13" t="str">
        <f>IF(Safety_Data[[#This Row],[Age_Group]]="18-24","Youth",IF(Safety_Data[[#This Row],[Age_Group]]="35-49","Adult",IF(Safety_Data[[#This Row],[Age_Group]]="25-34","Middle_age","Old")))</f>
        <v>Middle_age</v>
      </c>
      <c r="F24" s="13" t="s">
        <v>63</v>
      </c>
      <c r="G24" s="13">
        <v>4.5</v>
      </c>
      <c r="H24" s="13" t="s">
        <v>50</v>
      </c>
      <c r="I24" s="13" t="s">
        <v>28</v>
      </c>
      <c r="J24" s="13" t="s">
        <v>22</v>
      </c>
      <c r="K24" s="13" t="s">
        <v>53</v>
      </c>
      <c r="L24" s="22">
        <v>3784</v>
      </c>
      <c r="M24" s="14" t="str">
        <f>TEXT(Safety_Data[[#This Row],[Date]],"ddd")</f>
        <v>Sun</v>
      </c>
      <c r="N24" s="15" t="s">
        <v>84</v>
      </c>
      <c r="O24" s="15">
        <f>YEAR(Safety_Data[[#This Row],[Date]])</f>
        <v>2020</v>
      </c>
      <c r="P24" s="1"/>
    </row>
    <row r="25" spans="1:16" ht="15.5" hidden="1" x14ac:dyDescent="0.35">
      <c r="A25" s="12">
        <v>43871</v>
      </c>
      <c r="B25" s="13" t="s">
        <v>46</v>
      </c>
      <c r="C25" s="13" t="s">
        <v>1</v>
      </c>
      <c r="D25" s="13" t="s">
        <v>25</v>
      </c>
      <c r="E25" s="13" t="str">
        <f>IF(Safety_Data[[#This Row],[Age_Group]]="18-24","Youth",IF(Safety_Data[[#This Row],[Age_Group]]="35-49","Adult",IF(Safety_Data[[#This Row],[Age_Group]]="25-34","Middle_age","Old")))</f>
        <v>Adult</v>
      </c>
      <c r="F25" s="13" t="s">
        <v>19</v>
      </c>
      <c r="G25" s="13">
        <v>1.5</v>
      </c>
      <c r="H25" s="13" t="s">
        <v>56</v>
      </c>
      <c r="I25" s="13" t="s">
        <v>28</v>
      </c>
      <c r="J25" s="13" t="s">
        <v>29</v>
      </c>
      <c r="K25" s="13" t="s">
        <v>60</v>
      </c>
      <c r="L25" s="22">
        <v>4414</v>
      </c>
      <c r="M25" s="14" t="str">
        <f>TEXT(Safety_Data[[#This Row],[Date]],"ddd")</f>
        <v>Mon</v>
      </c>
      <c r="N25" s="15" t="s">
        <v>84</v>
      </c>
      <c r="O25" s="15">
        <f>YEAR(Safety_Data[[#This Row],[Date]])</f>
        <v>2020</v>
      </c>
      <c r="P25" s="1"/>
    </row>
    <row r="26" spans="1:16" ht="15.5" hidden="1" x14ac:dyDescent="0.35">
      <c r="A26" s="12">
        <v>43871</v>
      </c>
      <c r="B26" s="13" t="s">
        <v>62</v>
      </c>
      <c r="C26" s="13" t="s">
        <v>1</v>
      </c>
      <c r="D26" s="13" t="s">
        <v>25</v>
      </c>
      <c r="E26" s="13" t="str">
        <f>IF(Safety_Data[[#This Row],[Age_Group]]="18-24","Youth",IF(Safety_Data[[#This Row],[Age_Group]]="35-49","Adult",IF(Safety_Data[[#This Row],[Age_Group]]="25-34","Middle_age","Old")))</f>
        <v>Adult</v>
      </c>
      <c r="F26" s="13" t="s">
        <v>64</v>
      </c>
      <c r="G26" s="13">
        <v>2.5</v>
      </c>
      <c r="H26" s="13" t="s">
        <v>40</v>
      </c>
      <c r="I26" s="13" t="s">
        <v>28</v>
      </c>
      <c r="J26" s="13" t="s">
        <v>22</v>
      </c>
      <c r="K26" s="13" t="s">
        <v>43</v>
      </c>
      <c r="L26" s="22">
        <v>2790</v>
      </c>
      <c r="M26" s="14" t="str">
        <f>TEXT(Safety_Data[[#This Row],[Date]],"ddd")</f>
        <v>Mon</v>
      </c>
      <c r="N26" s="15" t="s">
        <v>84</v>
      </c>
      <c r="O26" s="15">
        <f>YEAR(Safety_Data[[#This Row],[Date]])</f>
        <v>2020</v>
      </c>
      <c r="P26" s="1"/>
    </row>
    <row r="27" spans="1:16" ht="15.5" hidden="1" x14ac:dyDescent="0.35">
      <c r="A27" s="12">
        <v>43872</v>
      </c>
      <c r="B27" s="13" t="s">
        <v>100</v>
      </c>
      <c r="C27" s="13" t="s">
        <v>1</v>
      </c>
      <c r="D27" s="13" t="s">
        <v>18</v>
      </c>
      <c r="E27" s="13" t="str">
        <f>IF(Safety_Data[[#This Row],[Age_Group]]="18-24","Youth",IF(Safety_Data[[#This Row],[Age_Group]]="35-49","Adult",IF(Safety_Data[[#This Row],[Age_Group]]="25-34","Middle_age","Old")))</f>
        <v>Middle_age</v>
      </c>
      <c r="F27" s="13" t="s">
        <v>64</v>
      </c>
      <c r="G27" s="13">
        <v>0</v>
      </c>
      <c r="H27" s="13" t="s">
        <v>61</v>
      </c>
      <c r="I27" s="13" t="s">
        <v>42</v>
      </c>
      <c r="J27" s="13" t="s">
        <v>22</v>
      </c>
      <c r="K27" s="13" t="s">
        <v>35</v>
      </c>
      <c r="L27" s="22">
        <v>394</v>
      </c>
      <c r="M27" s="14" t="str">
        <f>TEXT(Safety_Data[[#This Row],[Date]],"ddd")</f>
        <v>Tue</v>
      </c>
      <c r="N27" s="15" t="s">
        <v>84</v>
      </c>
      <c r="O27" s="15">
        <f>YEAR(Safety_Data[[#This Row],[Date]])</f>
        <v>2020</v>
      </c>
      <c r="P27" s="1"/>
    </row>
    <row r="28" spans="1:16" ht="15.5" hidden="1" x14ac:dyDescent="0.35">
      <c r="A28" s="12">
        <v>43873</v>
      </c>
      <c r="B28" s="13" t="s">
        <v>59</v>
      </c>
      <c r="C28" s="13" t="s">
        <v>1</v>
      </c>
      <c r="D28" s="13" t="s">
        <v>37</v>
      </c>
      <c r="E28" s="13" t="str">
        <f>IF(Safety_Data[[#This Row],[Age_Group]]="18-24","Youth",IF(Safety_Data[[#This Row],[Age_Group]]="35-49","Adult",IF(Safety_Data[[#This Row],[Age_Group]]="25-34","Middle_age","Old")))</f>
        <v>Old</v>
      </c>
      <c r="F28" s="13" t="s">
        <v>49</v>
      </c>
      <c r="G28" s="13">
        <v>4</v>
      </c>
      <c r="H28" s="13" t="s">
        <v>58</v>
      </c>
      <c r="I28" s="13" t="s">
        <v>28</v>
      </c>
      <c r="J28" s="13" t="s">
        <v>22</v>
      </c>
      <c r="K28" s="13" t="s">
        <v>55</v>
      </c>
      <c r="L28" s="22">
        <v>4743</v>
      </c>
      <c r="M28" s="14" t="str">
        <f>TEXT(Safety_Data[[#This Row],[Date]],"ddd")</f>
        <v>Wed</v>
      </c>
      <c r="N28" s="15" t="s">
        <v>84</v>
      </c>
      <c r="O28" s="15">
        <f>YEAR(Safety_Data[[#This Row],[Date]])</f>
        <v>2020</v>
      </c>
      <c r="P28" s="1"/>
    </row>
    <row r="29" spans="1:16" ht="15.5" hidden="1" x14ac:dyDescent="0.35">
      <c r="A29" s="12">
        <v>43874</v>
      </c>
      <c r="B29" s="13" t="s">
        <v>100</v>
      </c>
      <c r="C29" s="13" t="s">
        <v>1</v>
      </c>
      <c r="D29" s="13" t="s">
        <v>37</v>
      </c>
      <c r="E29" s="13" t="str">
        <f>IF(Safety_Data[[#This Row],[Age_Group]]="18-24","Youth",IF(Safety_Data[[#This Row],[Age_Group]]="35-49","Adult",IF(Safety_Data[[#This Row],[Age_Group]]="25-34","Middle_age","Old")))</f>
        <v>Old</v>
      </c>
      <c r="F29" s="13" t="s">
        <v>19</v>
      </c>
      <c r="G29" s="13">
        <v>4.5</v>
      </c>
      <c r="H29" s="13" t="s">
        <v>61</v>
      </c>
      <c r="I29" s="13" t="s">
        <v>28</v>
      </c>
      <c r="J29" s="13" t="s">
        <v>48</v>
      </c>
      <c r="K29" s="13" t="s">
        <v>55</v>
      </c>
      <c r="L29" s="22">
        <v>3417</v>
      </c>
      <c r="M29" s="14" t="str">
        <f>TEXT(Safety_Data[[#This Row],[Date]],"ddd")</f>
        <v>Thu</v>
      </c>
      <c r="N29" s="15" t="s">
        <v>84</v>
      </c>
      <c r="O29" s="15">
        <f>YEAR(Safety_Data[[#This Row],[Date]])</f>
        <v>2020</v>
      </c>
      <c r="P29" s="1"/>
    </row>
    <row r="30" spans="1:16" ht="15.5" hidden="1" x14ac:dyDescent="0.35">
      <c r="A30" s="12">
        <v>43874</v>
      </c>
      <c r="B30" s="13" t="s">
        <v>36</v>
      </c>
      <c r="C30" s="13" t="s">
        <v>1</v>
      </c>
      <c r="D30" s="13" t="s">
        <v>18</v>
      </c>
      <c r="E30" s="13" t="str">
        <f>IF(Safety_Data[[#This Row],[Age_Group]]="18-24","Youth",IF(Safety_Data[[#This Row],[Age_Group]]="35-49","Adult",IF(Safety_Data[[#This Row],[Age_Group]]="25-34","Middle_age","Old")))</f>
        <v>Middle_age</v>
      </c>
      <c r="F30" s="13" t="s">
        <v>41</v>
      </c>
      <c r="G30" s="13">
        <v>0</v>
      </c>
      <c r="H30" s="13" t="s">
        <v>27</v>
      </c>
      <c r="I30" s="13" t="s">
        <v>54</v>
      </c>
      <c r="J30" s="13" t="s">
        <v>48</v>
      </c>
      <c r="K30" s="13" t="s">
        <v>23</v>
      </c>
      <c r="L30" s="22">
        <v>2337</v>
      </c>
      <c r="M30" s="14" t="str">
        <f>TEXT(Safety_Data[[#This Row],[Date]],"ddd")</f>
        <v>Thu</v>
      </c>
      <c r="N30" s="15" t="s">
        <v>84</v>
      </c>
      <c r="O30" s="15">
        <f>YEAR(Safety_Data[[#This Row],[Date]])</f>
        <v>2020</v>
      </c>
      <c r="P30" s="1"/>
    </row>
    <row r="31" spans="1:16" ht="15.5" hidden="1" x14ac:dyDescent="0.35">
      <c r="A31" s="12">
        <v>43875</v>
      </c>
      <c r="B31" s="13" t="s">
        <v>65</v>
      </c>
      <c r="C31" s="13" t="s">
        <v>1</v>
      </c>
      <c r="D31" s="13" t="s">
        <v>18</v>
      </c>
      <c r="E31" s="13" t="str">
        <f>IF(Safety_Data[[#This Row],[Age_Group]]="18-24","Youth",IF(Safety_Data[[#This Row],[Age_Group]]="35-49","Adult",IF(Safety_Data[[#This Row],[Age_Group]]="25-34","Middle_age","Old")))</f>
        <v>Middle_age</v>
      </c>
      <c r="F31" s="13" t="s">
        <v>63</v>
      </c>
      <c r="G31" s="13">
        <v>0</v>
      </c>
      <c r="H31" s="13" t="s">
        <v>34</v>
      </c>
      <c r="I31" s="13" t="s">
        <v>21</v>
      </c>
      <c r="J31" s="13" t="s">
        <v>48</v>
      </c>
      <c r="K31" s="13" t="s">
        <v>53</v>
      </c>
      <c r="L31" s="22">
        <v>0</v>
      </c>
      <c r="M31" s="14" t="str">
        <f>TEXT(Safety_Data[[#This Row],[Date]],"ddd")</f>
        <v>Fri</v>
      </c>
      <c r="N31" s="15" t="s">
        <v>84</v>
      </c>
      <c r="O31" s="15">
        <f>YEAR(Safety_Data[[#This Row],[Date]])</f>
        <v>2020</v>
      </c>
      <c r="P31" s="1"/>
    </row>
    <row r="32" spans="1:16" ht="15.5" hidden="1" x14ac:dyDescent="0.35">
      <c r="A32" s="12">
        <v>43877</v>
      </c>
      <c r="B32" s="13" t="s">
        <v>65</v>
      </c>
      <c r="C32" s="13" t="s">
        <v>1</v>
      </c>
      <c r="D32" s="13" t="s">
        <v>37</v>
      </c>
      <c r="E32" s="13" t="str">
        <f>IF(Safety_Data[[#This Row],[Age_Group]]="18-24","Youth",IF(Safety_Data[[#This Row],[Age_Group]]="35-49","Adult",IF(Safety_Data[[#This Row],[Age_Group]]="25-34","Middle_age","Old")))</f>
        <v>Old</v>
      </c>
      <c r="F32" s="13" t="s">
        <v>64</v>
      </c>
      <c r="G32" s="13">
        <v>0</v>
      </c>
      <c r="H32" s="13" t="s">
        <v>47</v>
      </c>
      <c r="I32" s="13" t="s">
        <v>42</v>
      </c>
      <c r="J32" s="13" t="s">
        <v>29</v>
      </c>
      <c r="K32" s="13" t="s">
        <v>30</v>
      </c>
      <c r="L32" s="22">
        <v>207</v>
      </c>
      <c r="M32" s="14" t="str">
        <f>TEXT(Safety_Data[[#This Row],[Date]],"ddd")</f>
        <v>Sun</v>
      </c>
      <c r="N32" s="15" t="s">
        <v>84</v>
      </c>
      <c r="O32" s="15">
        <f>YEAR(Safety_Data[[#This Row],[Date]])</f>
        <v>2020</v>
      </c>
      <c r="P32" s="1"/>
    </row>
    <row r="33" spans="1:16" ht="15.5" hidden="1" x14ac:dyDescent="0.35">
      <c r="A33" s="12">
        <v>43878</v>
      </c>
      <c r="B33" s="13" t="s">
        <v>17</v>
      </c>
      <c r="C33" s="13" t="s">
        <v>2</v>
      </c>
      <c r="D33" s="13" t="s">
        <v>25</v>
      </c>
      <c r="E33" s="13" t="str">
        <f>IF(Safety_Data[[#This Row],[Age_Group]]="18-24","Youth",IF(Safety_Data[[#This Row],[Age_Group]]="35-49","Adult",IF(Safety_Data[[#This Row],[Age_Group]]="25-34","Middle_age","Old")))</f>
        <v>Adult</v>
      </c>
      <c r="F33" s="13" t="s">
        <v>49</v>
      </c>
      <c r="G33" s="13">
        <v>2</v>
      </c>
      <c r="H33" s="13" t="s">
        <v>40</v>
      </c>
      <c r="I33" s="13" t="s">
        <v>28</v>
      </c>
      <c r="J33" s="13" t="s">
        <v>48</v>
      </c>
      <c r="K33" s="13" t="s">
        <v>51</v>
      </c>
      <c r="L33" s="22">
        <v>2544</v>
      </c>
      <c r="M33" s="14" t="str">
        <f>TEXT(Safety_Data[[#This Row],[Date]],"ddd")</f>
        <v>Mon</v>
      </c>
      <c r="N33" s="15" t="s">
        <v>84</v>
      </c>
      <c r="O33" s="15">
        <f>YEAR(Safety_Data[[#This Row],[Date]])</f>
        <v>2020</v>
      </c>
      <c r="P33" s="1"/>
    </row>
    <row r="34" spans="1:16" ht="15.5" hidden="1" x14ac:dyDescent="0.35">
      <c r="A34" s="12">
        <v>43880</v>
      </c>
      <c r="B34" s="13" t="s">
        <v>17</v>
      </c>
      <c r="C34" s="13" t="s">
        <v>2</v>
      </c>
      <c r="D34" s="13" t="s">
        <v>25</v>
      </c>
      <c r="E34" s="13" t="str">
        <f>IF(Safety_Data[[#This Row],[Age_Group]]="18-24","Youth",IF(Safety_Data[[#This Row],[Age_Group]]="35-49","Adult",IF(Safety_Data[[#This Row],[Age_Group]]="25-34","Middle_age","Old")))</f>
        <v>Adult</v>
      </c>
      <c r="F34" s="13" t="s">
        <v>63</v>
      </c>
      <c r="G34" s="13">
        <v>0</v>
      </c>
      <c r="H34" s="13" t="s">
        <v>58</v>
      </c>
      <c r="I34" s="13" t="s">
        <v>54</v>
      </c>
      <c r="J34" s="13" t="s">
        <v>29</v>
      </c>
      <c r="K34" s="13" t="s">
        <v>35</v>
      </c>
      <c r="L34" s="22">
        <v>3411</v>
      </c>
      <c r="M34" s="14" t="str">
        <f>TEXT(Safety_Data[[#This Row],[Date]],"ddd")</f>
        <v>Wed</v>
      </c>
      <c r="N34" s="15" t="s">
        <v>84</v>
      </c>
      <c r="O34" s="15">
        <f>YEAR(Safety_Data[[#This Row],[Date]])</f>
        <v>2020</v>
      </c>
      <c r="P34" s="1"/>
    </row>
    <row r="35" spans="1:16" ht="15.5" hidden="1" x14ac:dyDescent="0.35">
      <c r="A35" s="12">
        <v>43881</v>
      </c>
      <c r="B35" s="13" t="s">
        <v>57</v>
      </c>
      <c r="C35" s="13" t="s">
        <v>1</v>
      </c>
      <c r="D35" s="13" t="s">
        <v>18</v>
      </c>
      <c r="E35" s="13" t="str">
        <f>IF(Safety_Data[[#This Row],[Age_Group]]="18-24","Youth",IF(Safety_Data[[#This Row],[Age_Group]]="35-49","Adult",IF(Safety_Data[[#This Row],[Age_Group]]="25-34","Middle_age","Old")))</f>
        <v>Middle_age</v>
      </c>
      <c r="F35" s="13" t="s">
        <v>64</v>
      </c>
      <c r="G35" s="13">
        <v>0</v>
      </c>
      <c r="H35" s="13" t="s">
        <v>47</v>
      </c>
      <c r="I35" s="13" t="s">
        <v>21</v>
      </c>
      <c r="J35" s="13" t="s">
        <v>22</v>
      </c>
      <c r="K35" s="13" t="s">
        <v>30</v>
      </c>
      <c r="L35" s="22">
        <v>0</v>
      </c>
      <c r="M35" s="14" t="str">
        <f>TEXT(Safety_Data[[#This Row],[Date]],"ddd")</f>
        <v>Thu</v>
      </c>
      <c r="N35" s="15" t="s">
        <v>84</v>
      </c>
      <c r="O35" s="15">
        <f>YEAR(Safety_Data[[#This Row],[Date]])</f>
        <v>2020</v>
      </c>
      <c r="P35" s="1"/>
    </row>
    <row r="36" spans="1:16" ht="15.5" hidden="1" x14ac:dyDescent="0.35">
      <c r="A36" s="12">
        <v>43883</v>
      </c>
      <c r="B36" s="13" t="s">
        <v>100</v>
      </c>
      <c r="C36" s="13" t="s">
        <v>1</v>
      </c>
      <c r="D36" s="13" t="s">
        <v>18</v>
      </c>
      <c r="E36" s="13" t="str">
        <f>IF(Safety_Data[[#This Row],[Age_Group]]="18-24","Youth",IF(Safety_Data[[#This Row],[Age_Group]]="35-49","Adult",IF(Safety_Data[[#This Row],[Age_Group]]="25-34","Middle_age","Old")))</f>
        <v>Middle_age</v>
      </c>
      <c r="F36" s="13" t="s">
        <v>63</v>
      </c>
      <c r="G36" s="13">
        <v>0</v>
      </c>
      <c r="H36" s="13" t="s">
        <v>34</v>
      </c>
      <c r="I36" s="13" t="s">
        <v>54</v>
      </c>
      <c r="J36" s="13" t="s">
        <v>22</v>
      </c>
      <c r="K36" s="13" t="s">
        <v>30</v>
      </c>
      <c r="L36" s="22">
        <v>4800</v>
      </c>
      <c r="M36" s="14" t="str">
        <f>TEXT(Safety_Data[[#This Row],[Date]],"ddd")</f>
        <v>Sat</v>
      </c>
      <c r="N36" s="15" t="s">
        <v>84</v>
      </c>
      <c r="O36" s="15">
        <f>YEAR(Safety_Data[[#This Row],[Date]])</f>
        <v>2020</v>
      </c>
      <c r="P36" s="1"/>
    </row>
    <row r="37" spans="1:16" ht="15.5" hidden="1" x14ac:dyDescent="0.35">
      <c r="A37" s="12">
        <v>43888</v>
      </c>
      <c r="B37" s="13" t="s">
        <v>44</v>
      </c>
      <c r="C37" s="13" t="s">
        <v>1</v>
      </c>
      <c r="D37" s="13" t="s">
        <v>37</v>
      </c>
      <c r="E37" s="13" t="str">
        <f>IF(Safety_Data[[#This Row],[Age_Group]]="18-24","Youth",IF(Safety_Data[[#This Row],[Age_Group]]="35-49","Adult",IF(Safety_Data[[#This Row],[Age_Group]]="25-34","Middle_age","Old")))</f>
        <v>Old</v>
      </c>
      <c r="F37" s="13" t="s">
        <v>63</v>
      </c>
      <c r="G37" s="13">
        <v>0</v>
      </c>
      <c r="H37" s="13" t="s">
        <v>56</v>
      </c>
      <c r="I37" s="13" t="s">
        <v>54</v>
      </c>
      <c r="J37" s="13" t="s">
        <v>48</v>
      </c>
      <c r="K37" s="13" t="s">
        <v>51</v>
      </c>
      <c r="L37" s="22">
        <v>3339</v>
      </c>
      <c r="M37" s="14" t="str">
        <f>TEXT(Safety_Data[[#This Row],[Date]],"ddd")</f>
        <v>Thu</v>
      </c>
      <c r="N37" s="15" t="s">
        <v>84</v>
      </c>
      <c r="O37" s="15">
        <f>YEAR(Safety_Data[[#This Row],[Date]])</f>
        <v>2020</v>
      </c>
      <c r="P37" s="1"/>
    </row>
    <row r="38" spans="1:16" ht="15.5" hidden="1" x14ac:dyDescent="0.35">
      <c r="A38" s="12">
        <v>43889</v>
      </c>
      <c r="B38" s="13" t="s">
        <v>57</v>
      </c>
      <c r="C38" s="13" t="s">
        <v>1</v>
      </c>
      <c r="D38" s="13" t="s">
        <v>37</v>
      </c>
      <c r="E38" s="13" t="str">
        <f>IF(Safety_Data[[#This Row],[Age_Group]]="18-24","Youth",IF(Safety_Data[[#This Row],[Age_Group]]="35-49","Adult",IF(Safety_Data[[#This Row],[Age_Group]]="25-34","Middle_age","Old")))</f>
        <v>Old</v>
      </c>
      <c r="F38" s="13" t="s">
        <v>39</v>
      </c>
      <c r="G38" s="13">
        <v>5</v>
      </c>
      <c r="H38" s="13" t="s">
        <v>58</v>
      </c>
      <c r="I38" s="13" t="s">
        <v>28</v>
      </c>
      <c r="J38" s="13" t="s">
        <v>48</v>
      </c>
      <c r="K38" s="13" t="s">
        <v>30</v>
      </c>
      <c r="L38" s="22">
        <v>4969</v>
      </c>
      <c r="M38" s="14" t="str">
        <f>TEXT(Safety_Data[[#This Row],[Date]],"ddd")</f>
        <v>Fri</v>
      </c>
      <c r="N38" s="15" t="s">
        <v>84</v>
      </c>
      <c r="O38" s="15">
        <f>YEAR(Safety_Data[[#This Row],[Date]])</f>
        <v>2020</v>
      </c>
      <c r="P38" s="1"/>
    </row>
    <row r="39" spans="1:16" ht="15.5" hidden="1" x14ac:dyDescent="0.35">
      <c r="A39" s="12">
        <v>43891</v>
      </c>
      <c r="B39" s="13" t="s">
        <v>66</v>
      </c>
      <c r="C39" s="13" t="s">
        <v>1</v>
      </c>
      <c r="D39" s="13" t="s">
        <v>32</v>
      </c>
      <c r="E39" s="13" t="str">
        <f>IF(Safety_Data[[#This Row],[Age_Group]]="18-24","Youth",IF(Safety_Data[[#This Row],[Age_Group]]="35-49","Adult",IF(Safety_Data[[#This Row],[Age_Group]]="25-34","Middle_age","Old")))</f>
        <v>Youth</v>
      </c>
      <c r="F39" s="13" t="s">
        <v>49</v>
      </c>
      <c r="G39" s="13">
        <v>0</v>
      </c>
      <c r="H39" s="13" t="s">
        <v>58</v>
      </c>
      <c r="I39" s="13" t="s">
        <v>42</v>
      </c>
      <c r="J39" s="13" t="s">
        <v>22</v>
      </c>
      <c r="K39" s="13" t="s">
        <v>53</v>
      </c>
      <c r="L39" s="22">
        <v>360</v>
      </c>
      <c r="M39" s="14" t="str">
        <f>TEXT(Safety_Data[[#This Row],[Date]],"ddd")</f>
        <v>Sun</v>
      </c>
      <c r="N39" s="15" t="s">
        <v>85</v>
      </c>
      <c r="O39" s="15">
        <f>YEAR(Safety_Data[[#This Row],[Date]])</f>
        <v>2020</v>
      </c>
      <c r="P39" s="1"/>
    </row>
    <row r="40" spans="1:16" ht="15.5" hidden="1" x14ac:dyDescent="0.35">
      <c r="A40" s="12">
        <v>43893</v>
      </c>
      <c r="B40" s="13" t="s">
        <v>31</v>
      </c>
      <c r="C40" s="13" t="s">
        <v>1</v>
      </c>
      <c r="D40" s="13" t="s">
        <v>25</v>
      </c>
      <c r="E40" s="13" t="str">
        <f>IF(Safety_Data[[#This Row],[Age_Group]]="18-24","Youth",IF(Safety_Data[[#This Row],[Age_Group]]="35-49","Adult",IF(Safety_Data[[#This Row],[Age_Group]]="25-34","Middle_age","Old")))</f>
        <v>Adult</v>
      </c>
      <c r="F40" s="13" t="s">
        <v>19</v>
      </c>
      <c r="G40" s="13">
        <v>0</v>
      </c>
      <c r="H40" s="13" t="s">
        <v>20</v>
      </c>
      <c r="I40" s="13" t="s">
        <v>21</v>
      </c>
      <c r="J40" s="13" t="s">
        <v>22</v>
      </c>
      <c r="K40" s="13" t="s">
        <v>53</v>
      </c>
      <c r="L40" s="22">
        <v>0</v>
      </c>
      <c r="M40" s="14" t="str">
        <f>TEXT(Safety_Data[[#This Row],[Date]],"ddd")</f>
        <v>Tue</v>
      </c>
      <c r="N40" s="15" t="s">
        <v>85</v>
      </c>
      <c r="O40" s="15">
        <f>YEAR(Safety_Data[[#This Row],[Date]])</f>
        <v>2020</v>
      </c>
      <c r="P40" s="1"/>
    </row>
    <row r="41" spans="1:16" ht="15.5" hidden="1" x14ac:dyDescent="0.35">
      <c r="A41" s="12">
        <v>43893</v>
      </c>
      <c r="B41" s="13" t="s">
        <v>100</v>
      </c>
      <c r="C41" s="13" t="s">
        <v>1</v>
      </c>
      <c r="D41" s="13" t="s">
        <v>37</v>
      </c>
      <c r="E41" s="13" t="str">
        <f>IF(Safety_Data[[#This Row],[Age_Group]]="18-24","Youth",IF(Safety_Data[[#This Row],[Age_Group]]="35-49","Adult",IF(Safety_Data[[#This Row],[Age_Group]]="25-34","Middle_age","Old")))</f>
        <v>Old</v>
      </c>
      <c r="F41" s="13" t="s">
        <v>41</v>
      </c>
      <c r="G41" s="13">
        <v>2.5</v>
      </c>
      <c r="H41" s="13" t="s">
        <v>50</v>
      </c>
      <c r="I41" s="13" t="s">
        <v>28</v>
      </c>
      <c r="J41" s="13" t="s">
        <v>29</v>
      </c>
      <c r="K41" s="13" t="s">
        <v>51</v>
      </c>
      <c r="L41" s="22">
        <v>4718</v>
      </c>
      <c r="M41" s="14" t="str">
        <f>TEXT(Safety_Data[[#This Row],[Date]],"ddd")</f>
        <v>Tue</v>
      </c>
      <c r="N41" s="15" t="s">
        <v>85</v>
      </c>
      <c r="O41" s="15">
        <f>YEAR(Safety_Data[[#This Row],[Date]])</f>
        <v>2020</v>
      </c>
      <c r="P41" s="1"/>
    </row>
    <row r="42" spans="1:16" ht="15.5" hidden="1" x14ac:dyDescent="0.35">
      <c r="A42" s="12">
        <v>43896</v>
      </c>
      <c r="B42" s="13" t="s">
        <v>31</v>
      </c>
      <c r="C42" s="13" t="s">
        <v>1</v>
      </c>
      <c r="D42" s="13" t="s">
        <v>18</v>
      </c>
      <c r="E42" s="13" t="str">
        <f>IF(Safety_Data[[#This Row],[Age_Group]]="18-24","Youth",IF(Safety_Data[[#This Row],[Age_Group]]="35-49","Adult",IF(Safety_Data[[#This Row],[Age_Group]]="25-34","Middle_age","Old")))</f>
        <v>Middle_age</v>
      </c>
      <c r="F42" s="13" t="s">
        <v>19</v>
      </c>
      <c r="G42" s="13">
        <v>0</v>
      </c>
      <c r="H42" s="13" t="s">
        <v>40</v>
      </c>
      <c r="I42" s="13" t="s">
        <v>21</v>
      </c>
      <c r="J42" s="13" t="s">
        <v>48</v>
      </c>
      <c r="K42" s="13" t="s">
        <v>53</v>
      </c>
      <c r="L42" s="22">
        <v>0</v>
      </c>
      <c r="M42" s="14" t="str">
        <f>TEXT(Safety_Data[[#This Row],[Date]],"ddd")</f>
        <v>Fri</v>
      </c>
      <c r="N42" s="15" t="s">
        <v>85</v>
      </c>
      <c r="O42" s="15">
        <f>YEAR(Safety_Data[[#This Row],[Date]])</f>
        <v>2020</v>
      </c>
      <c r="P42" s="1"/>
    </row>
    <row r="43" spans="1:16" ht="15.5" hidden="1" x14ac:dyDescent="0.35">
      <c r="A43" s="12">
        <v>43896</v>
      </c>
      <c r="B43" s="13" t="s">
        <v>62</v>
      </c>
      <c r="C43" s="13" t="s">
        <v>1</v>
      </c>
      <c r="D43" s="13" t="s">
        <v>32</v>
      </c>
      <c r="E43" s="13" t="str">
        <f>IF(Safety_Data[[#This Row],[Age_Group]]="18-24","Youth",IF(Safety_Data[[#This Row],[Age_Group]]="35-49","Adult",IF(Safety_Data[[#This Row],[Age_Group]]="25-34","Middle_age","Old")))</f>
        <v>Youth</v>
      </c>
      <c r="F43" s="13" t="s">
        <v>33</v>
      </c>
      <c r="G43" s="13">
        <v>0</v>
      </c>
      <c r="H43" s="13" t="s">
        <v>58</v>
      </c>
      <c r="I43" s="13" t="s">
        <v>42</v>
      </c>
      <c r="J43" s="13" t="s">
        <v>29</v>
      </c>
      <c r="K43" s="13" t="s">
        <v>53</v>
      </c>
      <c r="L43" s="22">
        <v>456</v>
      </c>
      <c r="M43" s="14" t="str">
        <f>TEXT(Safety_Data[[#This Row],[Date]],"ddd")</f>
        <v>Fri</v>
      </c>
      <c r="N43" s="15" t="s">
        <v>85</v>
      </c>
      <c r="O43" s="15">
        <f>YEAR(Safety_Data[[#This Row],[Date]])</f>
        <v>2020</v>
      </c>
      <c r="P43" s="1"/>
    </row>
    <row r="44" spans="1:16" ht="15.5" hidden="1" x14ac:dyDescent="0.35">
      <c r="A44" s="12">
        <v>43897</v>
      </c>
      <c r="B44" s="13" t="s">
        <v>46</v>
      </c>
      <c r="C44" s="13" t="s">
        <v>1</v>
      </c>
      <c r="D44" s="13" t="s">
        <v>32</v>
      </c>
      <c r="E44" s="13" t="str">
        <f>IF(Safety_Data[[#This Row],[Age_Group]]="18-24","Youth",IF(Safety_Data[[#This Row],[Age_Group]]="35-49","Adult",IF(Safety_Data[[#This Row],[Age_Group]]="25-34","Middle_age","Old")))</f>
        <v>Youth</v>
      </c>
      <c r="F44" s="13" t="s">
        <v>49</v>
      </c>
      <c r="G44" s="13">
        <v>0</v>
      </c>
      <c r="H44" s="13" t="s">
        <v>27</v>
      </c>
      <c r="I44" s="13" t="s">
        <v>42</v>
      </c>
      <c r="J44" s="13" t="s">
        <v>48</v>
      </c>
      <c r="K44" s="13" t="s">
        <v>35</v>
      </c>
      <c r="L44" s="22">
        <v>307</v>
      </c>
      <c r="M44" s="14" t="str">
        <f>TEXT(Safety_Data[[#This Row],[Date]],"ddd")</f>
        <v>Sat</v>
      </c>
      <c r="N44" s="15" t="s">
        <v>85</v>
      </c>
      <c r="O44" s="15">
        <f>YEAR(Safety_Data[[#This Row],[Date]])</f>
        <v>2020</v>
      </c>
      <c r="P44" s="1"/>
    </row>
    <row r="45" spans="1:16" ht="15.5" hidden="1" x14ac:dyDescent="0.35">
      <c r="A45" s="12">
        <v>43901</v>
      </c>
      <c r="B45" s="13" t="s">
        <v>52</v>
      </c>
      <c r="C45" s="13" t="s">
        <v>1</v>
      </c>
      <c r="D45" s="13" t="s">
        <v>25</v>
      </c>
      <c r="E45" s="13" t="str">
        <f>IF(Safety_Data[[#This Row],[Age_Group]]="18-24","Youth",IF(Safety_Data[[#This Row],[Age_Group]]="35-49","Adult",IF(Safety_Data[[#This Row],[Age_Group]]="25-34","Middle_age","Old")))</f>
        <v>Adult</v>
      </c>
      <c r="F45" s="13" t="s">
        <v>33</v>
      </c>
      <c r="G45" s="13">
        <v>0</v>
      </c>
      <c r="H45" s="13" t="s">
        <v>40</v>
      </c>
      <c r="I45" s="13" t="s">
        <v>21</v>
      </c>
      <c r="J45" s="13" t="s">
        <v>29</v>
      </c>
      <c r="K45" s="13" t="s">
        <v>51</v>
      </c>
      <c r="L45" s="22">
        <v>0</v>
      </c>
      <c r="M45" s="14" t="str">
        <f>TEXT(Safety_Data[[#This Row],[Date]],"ddd")</f>
        <v>Wed</v>
      </c>
      <c r="N45" s="15" t="s">
        <v>85</v>
      </c>
      <c r="O45" s="15">
        <f>YEAR(Safety_Data[[#This Row],[Date]])</f>
        <v>2020</v>
      </c>
      <c r="P45" s="1"/>
    </row>
    <row r="46" spans="1:16" ht="15.5" hidden="1" x14ac:dyDescent="0.35">
      <c r="A46" s="12">
        <v>43902</v>
      </c>
      <c r="B46" s="13" t="s">
        <v>44</v>
      </c>
      <c r="C46" s="13" t="s">
        <v>2</v>
      </c>
      <c r="D46" s="13" t="s">
        <v>32</v>
      </c>
      <c r="E46" s="13" t="str">
        <f>IF(Safety_Data[[#This Row],[Age_Group]]="18-24","Youth",IF(Safety_Data[[#This Row],[Age_Group]]="35-49","Adult",IF(Safety_Data[[#This Row],[Age_Group]]="25-34","Middle_age","Old")))</f>
        <v>Youth</v>
      </c>
      <c r="F46" s="13" t="s">
        <v>49</v>
      </c>
      <c r="G46" s="13">
        <v>0</v>
      </c>
      <c r="H46" s="13" t="s">
        <v>50</v>
      </c>
      <c r="I46" s="13" t="s">
        <v>54</v>
      </c>
      <c r="J46" s="13" t="s">
        <v>29</v>
      </c>
      <c r="K46" s="13" t="s">
        <v>35</v>
      </c>
      <c r="L46" s="22">
        <v>4933</v>
      </c>
      <c r="M46" s="14" t="str">
        <f>TEXT(Safety_Data[[#This Row],[Date]],"ddd")</f>
        <v>Thu</v>
      </c>
      <c r="N46" s="15" t="s">
        <v>85</v>
      </c>
      <c r="O46" s="15">
        <f>YEAR(Safety_Data[[#This Row],[Date]])</f>
        <v>2020</v>
      </c>
      <c r="P46" s="1"/>
    </row>
    <row r="47" spans="1:16" ht="15.5" hidden="1" x14ac:dyDescent="0.35">
      <c r="A47" s="12">
        <v>43907</v>
      </c>
      <c r="B47" s="13" t="s">
        <v>65</v>
      </c>
      <c r="C47" s="13" t="s">
        <v>1</v>
      </c>
      <c r="D47" s="13" t="s">
        <v>18</v>
      </c>
      <c r="E47" s="13" t="str">
        <f>IF(Safety_Data[[#This Row],[Age_Group]]="18-24","Youth",IF(Safety_Data[[#This Row],[Age_Group]]="35-49","Adult",IF(Safety_Data[[#This Row],[Age_Group]]="25-34","Middle_age","Old")))</f>
        <v>Middle_age</v>
      </c>
      <c r="F47" s="13" t="s">
        <v>64</v>
      </c>
      <c r="G47" s="13">
        <v>4.5</v>
      </c>
      <c r="H47" s="13" t="s">
        <v>20</v>
      </c>
      <c r="I47" s="13" t="s">
        <v>28</v>
      </c>
      <c r="J47" s="13" t="s">
        <v>29</v>
      </c>
      <c r="K47" s="13" t="s">
        <v>30</v>
      </c>
      <c r="L47" s="22">
        <v>3146</v>
      </c>
      <c r="M47" s="14" t="str">
        <f>TEXT(Safety_Data[[#This Row],[Date]],"ddd")</f>
        <v>Tue</v>
      </c>
      <c r="N47" s="15" t="s">
        <v>85</v>
      </c>
      <c r="O47" s="15">
        <f>YEAR(Safety_Data[[#This Row],[Date]])</f>
        <v>2020</v>
      </c>
      <c r="P47" s="1"/>
    </row>
    <row r="48" spans="1:16" ht="15.5" hidden="1" x14ac:dyDescent="0.35">
      <c r="A48" s="12">
        <v>43910</v>
      </c>
      <c r="B48" s="13" t="s">
        <v>31</v>
      </c>
      <c r="C48" s="13" t="s">
        <v>1</v>
      </c>
      <c r="D48" s="13" t="s">
        <v>25</v>
      </c>
      <c r="E48" s="13" t="str">
        <f>IF(Safety_Data[[#This Row],[Age_Group]]="18-24","Youth",IF(Safety_Data[[#This Row],[Age_Group]]="35-49","Adult",IF(Safety_Data[[#This Row],[Age_Group]]="25-34","Middle_age","Old")))</f>
        <v>Adult</v>
      </c>
      <c r="F48" s="13" t="s">
        <v>39</v>
      </c>
      <c r="G48" s="13">
        <v>0</v>
      </c>
      <c r="H48" s="13" t="s">
        <v>58</v>
      </c>
      <c r="I48" s="13" t="s">
        <v>21</v>
      </c>
      <c r="J48" s="13" t="s">
        <v>29</v>
      </c>
      <c r="K48" s="13" t="s">
        <v>43</v>
      </c>
      <c r="L48" s="22">
        <v>0</v>
      </c>
      <c r="M48" s="14" t="str">
        <f>TEXT(Safety_Data[[#This Row],[Date]],"ddd")</f>
        <v>Fri</v>
      </c>
      <c r="N48" s="15" t="s">
        <v>85</v>
      </c>
      <c r="O48" s="15">
        <f>YEAR(Safety_Data[[#This Row],[Date]])</f>
        <v>2020</v>
      </c>
      <c r="P48" s="1"/>
    </row>
    <row r="49" spans="1:16" ht="15.5" hidden="1" x14ac:dyDescent="0.35">
      <c r="A49" s="12">
        <v>43911</v>
      </c>
      <c r="B49" s="13" t="s">
        <v>57</v>
      </c>
      <c r="C49" s="13" t="s">
        <v>1</v>
      </c>
      <c r="D49" s="13" t="s">
        <v>25</v>
      </c>
      <c r="E49" s="13" t="str">
        <f>IF(Safety_Data[[#This Row],[Age_Group]]="18-24","Youth",IF(Safety_Data[[#This Row],[Age_Group]]="35-49","Adult",IF(Safety_Data[[#This Row],[Age_Group]]="25-34","Middle_age","Old")))</f>
        <v>Adult</v>
      </c>
      <c r="F49" s="13" t="s">
        <v>38</v>
      </c>
      <c r="G49" s="13">
        <v>0</v>
      </c>
      <c r="H49" s="13" t="s">
        <v>40</v>
      </c>
      <c r="I49" s="13" t="s">
        <v>54</v>
      </c>
      <c r="J49" s="13" t="s">
        <v>48</v>
      </c>
      <c r="K49" s="13" t="s">
        <v>60</v>
      </c>
      <c r="L49" s="22">
        <v>3084</v>
      </c>
      <c r="M49" s="14" t="str">
        <f>TEXT(Safety_Data[[#This Row],[Date]],"ddd")</f>
        <v>Sat</v>
      </c>
      <c r="N49" s="15" t="s">
        <v>85</v>
      </c>
      <c r="O49" s="15">
        <f>YEAR(Safety_Data[[#This Row],[Date]])</f>
        <v>2020</v>
      </c>
      <c r="P49" s="1"/>
    </row>
    <row r="50" spans="1:16" ht="15.5" hidden="1" x14ac:dyDescent="0.35">
      <c r="A50" s="12">
        <v>43913</v>
      </c>
      <c r="B50" s="13" t="s">
        <v>17</v>
      </c>
      <c r="C50" s="13" t="s">
        <v>1</v>
      </c>
      <c r="D50" s="13" t="s">
        <v>25</v>
      </c>
      <c r="E50" s="13" t="str">
        <f>IF(Safety_Data[[#This Row],[Age_Group]]="18-24","Youth",IF(Safety_Data[[#This Row],[Age_Group]]="35-49","Adult",IF(Safety_Data[[#This Row],[Age_Group]]="25-34","Middle_age","Old")))</f>
        <v>Adult</v>
      </c>
      <c r="F50" s="13" t="s">
        <v>38</v>
      </c>
      <c r="G50" s="13">
        <v>0</v>
      </c>
      <c r="H50" s="13" t="s">
        <v>50</v>
      </c>
      <c r="I50" s="13" t="s">
        <v>21</v>
      </c>
      <c r="J50" s="13" t="s">
        <v>22</v>
      </c>
      <c r="K50" s="13" t="s">
        <v>55</v>
      </c>
      <c r="L50" s="22">
        <v>0</v>
      </c>
      <c r="M50" s="14" t="str">
        <f>TEXT(Safety_Data[[#This Row],[Date]],"ddd")</f>
        <v>Mon</v>
      </c>
      <c r="N50" s="15" t="s">
        <v>85</v>
      </c>
      <c r="O50" s="15">
        <f>YEAR(Safety_Data[[#This Row],[Date]])</f>
        <v>2020</v>
      </c>
      <c r="P50" s="1"/>
    </row>
    <row r="51" spans="1:16" ht="15.5" hidden="1" x14ac:dyDescent="0.35">
      <c r="A51" s="12">
        <v>43924</v>
      </c>
      <c r="B51" s="13" t="s">
        <v>36</v>
      </c>
      <c r="C51" s="13" t="s">
        <v>1</v>
      </c>
      <c r="D51" s="13" t="s">
        <v>32</v>
      </c>
      <c r="E51" s="13" t="str">
        <f>IF(Safety_Data[[#This Row],[Age_Group]]="18-24","Youth",IF(Safety_Data[[#This Row],[Age_Group]]="35-49","Adult",IF(Safety_Data[[#This Row],[Age_Group]]="25-34","Middle_age","Old")))</f>
        <v>Youth</v>
      </c>
      <c r="F51" s="13" t="s">
        <v>19</v>
      </c>
      <c r="G51" s="13">
        <v>0</v>
      </c>
      <c r="H51" s="13" t="s">
        <v>47</v>
      </c>
      <c r="I51" s="13" t="s">
        <v>42</v>
      </c>
      <c r="J51" s="13" t="s">
        <v>48</v>
      </c>
      <c r="K51" s="13" t="s">
        <v>23</v>
      </c>
      <c r="L51" s="22">
        <v>260</v>
      </c>
      <c r="M51" s="14" t="str">
        <f>TEXT(Safety_Data[[#This Row],[Date]],"ddd")</f>
        <v>Fri</v>
      </c>
      <c r="N51" s="15" t="s">
        <v>86</v>
      </c>
      <c r="O51" s="15">
        <f>YEAR(Safety_Data[[#This Row],[Date]])</f>
        <v>2020</v>
      </c>
      <c r="P51" s="1"/>
    </row>
    <row r="52" spans="1:16" ht="15.5" hidden="1" x14ac:dyDescent="0.35">
      <c r="A52" s="12">
        <v>43925</v>
      </c>
      <c r="B52" s="13" t="s">
        <v>66</v>
      </c>
      <c r="C52" s="13" t="s">
        <v>1</v>
      </c>
      <c r="D52" s="13" t="s">
        <v>18</v>
      </c>
      <c r="E52" s="13" t="str">
        <f>IF(Safety_Data[[#This Row],[Age_Group]]="18-24","Youth",IF(Safety_Data[[#This Row],[Age_Group]]="35-49","Adult",IF(Safety_Data[[#This Row],[Age_Group]]="25-34","Middle_age","Old")))</f>
        <v>Middle_age</v>
      </c>
      <c r="F52" s="13" t="s">
        <v>63</v>
      </c>
      <c r="G52" s="13">
        <v>0</v>
      </c>
      <c r="H52" s="13" t="s">
        <v>61</v>
      </c>
      <c r="I52" s="13" t="s">
        <v>42</v>
      </c>
      <c r="J52" s="13" t="s">
        <v>22</v>
      </c>
      <c r="K52" s="13" t="s">
        <v>60</v>
      </c>
      <c r="L52" s="22">
        <v>40</v>
      </c>
      <c r="M52" s="14" t="str">
        <f>TEXT(Safety_Data[[#This Row],[Date]],"ddd")</f>
        <v>Sat</v>
      </c>
      <c r="N52" s="15" t="s">
        <v>86</v>
      </c>
      <c r="O52" s="15">
        <f>YEAR(Safety_Data[[#This Row],[Date]])</f>
        <v>2020</v>
      </c>
      <c r="P52" s="1"/>
    </row>
    <row r="53" spans="1:16" ht="15.5" hidden="1" x14ac:dyDescent="0.35">
      <c r="A53" s="12">
        <v>43925</v>
      </c>
      <c r="B53" s="13" t="s">
        <v>57</v>
      </c>
      <c r="C53" s="13" t="s">
        <v>1</v>
      </c>
      <c r="D53" s="13" t="s">
        <v>18</v>
      </c>
      <c r="E53" s="13" t="str">
        <f>IF(Safety_Data[[#This Row],[Age_Group]]="18-24","Youth",IF(Safety_Data[[#This Row],[Age_Group]]="35-49","Adult",IF(Safety_Data[[#This Row],[Age_Group]]="25-34","Middle_age","Old")))</f>
        <v>Middle_age</v>
      </c>
      <c r="F53" s="13" t="s">
        <v>26</v>
      </c>
      <c r="G53" s="13">
        <v>0</v>
      </c>
      <c r="H53" s="13" t="s">
        <v>58</v>
      </c>
      <c r="I53" s="13" t="s">
        <v>54</v>
      </c>
      <c r="J53" s="13" t="s">
        <v>29</v>
      </c>
      <c r="K53" s="13" t="s">
        <v>55</v>
      </c>
      <c r="L53" s="22">
        <v>2615</v>
      </c>
      <c r="M53" s="14" t="str">
        <f>TEXT(Safety_Data[[#This Row],[Date]],"ddd")</f>
        <v>Sat</v>
      </c>
      <c r="N53" s="15" t="s">
        <v>86</v>
      </c>
      <c r="O53" s="15">
        <f>YEAR(Safety_Data[[#This Row],[Date]])</f>
        <v>2020</v>
      </c>
      <c r="P53" s="1"/>
    </row>
    <row r="54" spans="1:16" ht="15.5" hidden="1" x14ac:dyDescent="0.35">
      <c r="A54" s="12">
        <v>43925</v>
      </c>
      <c r="B54" s="13" t="s">
        <v>52</v>
      </c>
      <c r="C54" s="13" t="s">
        <v>1</v>
      </c>
      <c r="D54" s="13" t="s">
        <v>25</v>
      </c>
      <c r="E54" s="13" t="str">
        <f>IF(Safety_Data[[#This Row],[Age_Group]]="18-24","Youth",IF(Safety_Data[[#This Row],[Age_Group]]="35-49","Adult",IF(Safety_Data[[#This Row],[Age_Group]]="25-34","Middle_age","Old")))</f>
        <v>Adult</v>
      </c>
      <c r="F54" s="13" t="s">
        <v>38</v>
      </c>
      <c r="G54" s="13">
        <v>4.5</v>
      </c>
      <c r="H54" s="13" t="s">
        <v>58</v>
      </c>
      <c r="I54" s="13" t="s">
        <v>28</v>
      </c>
      <c r="J54" s="13" t="s">
        <v>29</v>
      </c>
      <c r="K54" s="13" t="s">
        <v>35</v>
      </c>
      <c r="L54" s="22">
        <v>450</v>
      </c>
      <c r="M54" s="14" t="str">
        <f>TEXT(Safety_Data[[#This Row],[Date]],"ddd")</f>
        <v>Sat</v>
      </c>
      <c r="N54" s="15" t="s">
        <v>86</v>
      </c>
      <c r="O54" s="15">
        <f>YEAR(Safety_Data[[#This Row],[Date]])</f>
        <v>2020</v>
      </c>
      <c r="P54" s="1"/>
    </row>
    <row r="55" spans="1:16" ht="15.5" hidden="1" x14ac:dyDescent="0.35">
      <c r="A55" s="12">
        <v>43927</v>
      </c>
      <c r="B55" s="13" t="s">
        <v>100</v>
      </c>
      <c r="C55" s="13" t="s">
        <v>1</v>
      </c>
      <c r="D55" s="13" t="s">
        <v>32</v>
      </c>
      <c r="E55" s="13" t="str">
        <f>IF(Safety_Data[[#This Row],[Age_Group]]="18-24","Youth",IF(Safety_Data[[#This Row],[Age_Group]]="35-49","Adult",IF(Safety_Data[[#This Row],[Age_Group]]="25-34","Middle_age","Old")))</f>
        <v>Youth</v>
      </c>
      <c r="F55" s="13" t="s">
        <v>64</v>
      </c>
      <c r="G55" s="13">
        <v>0</v>
      </c>
      <c r="H55" s="13" t="s">
        <v>61</v>
      </c>
      <c r="I55" s="13" t="s">
        <v>54</v>
      </c>
      <c r="J55" s="13" t="s">
        <v>48</v>
      </c>
      <c r="K55" s="13" t="s">
        <v>55</v>
      </c>
      <c r="L55" s="22">
        <v>4462</v>
      </c>
      <c r="M55" s="14" t="str">
        <f>TEXT(Safety_Data[[#This Row],[Date]],"ddd")</f>
        <v>Mon</v>
      </c>
      <c r="N55" s="15" t="s">
        <v>86</v>
      </c>
      <c r="O55" s="15">
        <f>YEAR(Safety_Data[[#This Row],[Date]])</f>
        <v>2020</v>
      </c>
      <c r="P55" s="1"/>
    </row>
    <row r="56" spans="1:16" ht="15.5" hidden="1" x14ac:dyDescent="0.35">
      <c r="A56" s="12">
        <v>43928</v>
      </c>
      <c r="B56" s="13" t="s">
        <v>36</v>
      </c>
      <c r="C56" s="13" t="s">
        <v>1</v>
      </c>
      <c r="D56" s="13" t="s">
        <v>18</v>
      </c>
      <c r="E56" s="13" t="str">
        <f>IF(Safety_Data[[#This Row],[Age_Group]]="18-24","Youth",IF(Safety_Data[[#This Row],[Age_Group]]="35-49","Adult",IF(Safety_Data[[#This Row],[Age_Group]]="25-34","Middle_age","Old")))</f>
        <v>Middle_age</v>
      </c>
      <c r="F56" s="13" t="s">
        <v>39</v>
      </c>
      <c r="G56" s="13">
        <v>0</v>
      </c>
      <c r="H56" s="13" t="s">
        <v>40</v>
      </c>
      <c r="I56" s="13" t="s">
        <v>42</v>
      </c>
      <c r="J56" s="13" t="s">
        <v>48</v>
      </c>
      <c r="K56" s="13" t="s">
        <v>45</v>
      </c>
      <c r="L56" s="22">
        <v>76</v>
      </c>
      <c r="M56" s="14" t="str">
        <f>TEXT(Safety_Data[[#This Row],[Date]],"ddd")</f>
        <v>Tue</v>
      </c>
      <c r="N56" s="15" t="s">
        <v>86</v>
      </c>
      <c r="O56" s="15">
        <f>YEAR(Safety_Data[[#This Row],[Date]])</f>
        <v>2020</v>
      </c>
      <c r="P56" s="1"/>
    </row>
    <row r="57" spans="1:16" ht="15.5" hidden="1" x14ac:dyDescent="0.35">
      <c r="A57" s="12">
        <v>43933</v>
      </c>
      <c r="B57" s="13" t="s">
        <v>100</v>
      </c>
      <c r="C57" s="13" t="s">
        <v>1</v>
      </c>
      <c r="D57" s="13" t="s">
        <v>18</v>
      </c>
      <c r="E57" s="13" t="str">
        <f>IF(Safety_Data[[#This Row],[Age_Group]]="18-24","Youth",IF(Safety_Data[[#This Row],[Age_Group]]="35-49","Adult",IF(Safety_Data[[#This Row],[Age_Group]]="25-34","Middle_age","Old")))</f>
        <v>Middle_age</v>
      </c>
      <c r="F57" s="13" t="s">
        <v>49</v>
      </c>
      <c r="G57" s="13">
        <v>0</v>
      </c>
      <c r="H57" s="13" t="s">
        <v>40</v>
      </c>
      <c r="I57" s="13" t="s">
        <v>42</v>
      </c>
      <c r="J57" s="13" t="s">
        <v>48</v>
      </c>
      <c r="K57" s="13" t="s">
        <v>51</v>
      </c>
      <c r="L57" s="22">
        <v>297</v>
      </c>
      <c r="M57" s="14" t="str">
        <f>TEXT(Safety_Data[[#This Row],[Date]],"ddd")</f>
        <v>Sun</v>
      </c>
      <c r="N57" s="15" t="s">
        <v>86</v>
      </c>
      <c r="O57" s="15">
        <f>YEAR(Safety_Data[[#This Row],[Date]])</f>
        <v>2020</v>
      </c>
      <c r="P57" s="1"/>
    </row>
    <row r="58" spans="1:16" ht="15.5" hidden="1" x14ac:dyDescent="0.35">
      <c r="A58" s="12">
        <v>43934</v>
      </c>
      <c r="B58" s="13" t="s">
        <v>31</v>
      </c>
      <c r="C58" s="13" t="s">
        <v>2</v>
      </c>
      <c r="D58" s="13" t="s">
        <v>37</v>
      </c>
      <c r="E58" s="13" t="str">
        <f>IF(Safety_Data[[#This Row],[Age_Group]]="18-24","Youth",IF(Safety_Data[[#This Row],[Age_Group]]="35-49","Adult",IF(Safety_Data[[#This Row],[Age_Group]]="25-34","Middle_age","Old")))</f>
        <v>Old</v>
      </c>
      <c r="F58" s="13" t="s">
        <v>26</v>
      </c>
      <c r="G58" s="13">
        <v>4.5</v>
      </c>
      <c r="H58" s="13" t="s">
        <v>27</v>
      </c>
      <c r="I58" s="13" t="s">
        <v>28</v>
      </c>
      <c r="J58" s="13" t="s">
        <v>48</v>
      </c>
      <c r="K58" s="13" t="s">
        <v>30</v>
      </c>
      <c r="L58" s="22">
        <v>1152</v>
      </c>
      <c r="M58" s="14" t="str">
        <f>TEXT(Safety_Data[[#This Row],[Date]],"ddd")</f>
        <v>Mon</v>
      </c>
      <c r="N58" s="15" t="s">
        <v>86</v>
      </c>
      <c r="O58" s="15">
        <f>YEAR(Safety_Data[[#This Row],[Date]])</f>
        <v>2020</v>
      </c>
      <c r="P58" s="1"/>
    </row>
    <row r="59" spans="1:16" ht="15.5" hidden="1" x14ac:dyDescent="0.35">
      <c r="A59" s="12">
        <v>43934</v>
      </c>
      <c r="B59" s="13" t="s">
        <v>36</v>
      </c>
      <c r="C59" s="13" t="s">
        <v>1</v>
      </c>
      <c r="D59" s="13" t="s">
        <v>32</v>
      </c>
      <c r="E59" s="13" t="str">
        <f>IF(Safety_Data[[#This Row],[Age_Group]]="18-24","Youth",IF(Safety_Data[[#This Row],[Age_Group]]="35-49","Adult",IF(Safety_Data[[#This Row],[Age_Group]]="25-34","Middle_age","Old")))</f>
        <v>Youth</v>
      </c>
      <c r="F59" s="13" t="s">
        <v>64</v>
      </c>
      <c r="G59" s="13">
        <v>0</v>
      </c>
      <c r="H59" s="13" t="s">
        <v>61</v>
      </c>
      <c r="I59" s="13" t="s">
        <v>21</v>
      </c>
      <c r="J59" s="13" t="s">
        <v>29</v>
      </c>
      <c r="K59" s="13" t="s">
        <v>55</v>
      </c>
      <c r="L59" s="22">
        <v>0</v>
      </c>
      <c r="M59" s="14" t="str">
        <f>TEXT(Safety_Data[[#This Row],[Date]],"ddd")</f>
        <v>Mon</v>
      </c>
      <c r="N59" s="15" t="s">
        <v>86</v>
      </c>
      <c r="O59" s="15">
        <f>YEAR(Safety_Data[[#This Row],[Date]])</f>
        <v>2020</v>
      </c>
      <c r="P59" s="1"/>
    </row>
    <row r="60" spans="1:16" ht="15.5" hidden="1" x14ac:dyDescent="0.35">
      <c r="A60" s="12">
        <v>43935</v>
      </c>
      <c r="B60" s="13" t="s">
        <v>57</v>
      </c>
      <c r="C60" s="13" t="s">
        <v>1</v>
      </c>
      <c r="D60" s="13" t="s">
        <v>37</v>
      </c>
      <c r="E60" s="13" t="str">
        <f>IF(Safety_Data[[#This Row],[Age_Group]]="18-24","Youth",IF(Safety_Data[[#This Row],[Age_Group]]="35-49","Adult",IF(Safety_Data[[#This Row],[Age_Group]]="25-34","Middle_age","Old")))</f>
        <v>Old</v>
      </c>
      <c r="F60" s="13" t="s">
        <v>19</v>
      </c>
      <c r="G60" s="13">
        <v>0</v>
      </c>
      <c r="H60" s="13" t="s">
        <v>56</v>
      </c>
      <c r="I60" s="13" t="s">
        <v>42</v>
      </c>
      <c r="J60" s="13" t="s">
        <v>48</v>
      </c>
      <c r="K60" s="13" t="s">
        <v>45</v>
      </c>
      <c r="L60" s="22">
        <v>173</v>
      </c>
      <c r="M60" s="14" t="str">
        <f>TEXT(Safety_Data[[#This Row],[Date]],"ddd")</f>
        <v>Tue</v>
      </c>
      <c r="N60" s="15" t="s">
        <v>86</v>
      </c>
      <c r="O60" s="15">
        <f>YEAR(Safety_Data[[#This Row],[Date]])</f>
        <v>2020</v>
      </c>
      <c r="P60" s="1"/>
    </row>
    <row r="61" spans="1:16" ht="15.5" hidden="1" x14ac:dyDescent="0.35">
      <c r="A61" s="12">
        <v>43935</v>
      </c>
      <c r="B61" s="13" t="s">
        <v>52</v>
      </c>
      <c r="C61" s="13" t="s">
        <v>1</v>
      </c>
      <c r="D61" s="13" t="s">
        <v>37</v>
      </c>
      <c r="E61" s="13" t="str">
        <f>IF(Safety_Data[[#This Row],[Age_Group]]="18-24","Youth",IF(Safety_Data[[#This Row],[Age_Group]]="35-49","Adult",IF(Safety_Data[[#This Row],[Age_Group]]="25-34","Middle_age","Old")))</f>
        <v>Old</v>
      </c>
      <c r="F61" s="13" t="s">
        <v>49</v>
      </c>
      <c r="G61" s="13">
        <v>0</v>
      </c>
      <c r="H61" s="13" t="s">
        <v>58</v>
      </c>
      <c r="I61" s="13" t="s">
        <v>21</v>
      </c>
      <c r="J61" s="13" t="s">
        <v>48</v>
      </c>
      <c r="K61" s="13" t="s">
        <v>55</v>
      </c>
      <c r="L61" s="22">
        <v>0</v>
      </c>
      <c r="M61" s="14" t="str">
        <f>TEXT(Safety_Data[[#This Row],[Date]],"ddd")</f>
        <v>Tue</v>
      </c>
      <c r="N61" s="15" t="s">
        <v>86</v>
      </c>
      <c r="O61" s="15">
        <f>YEAR(Safety_Data[[#This Row],[Date]])</f>
        <v>2020</v>
      </c>
      <c r="P61" s="1"/>
    </row>
    <row r="62" spans="1:16" ht="15.5" hidden="1" x14ac:dyDescent="0.35">
      <c r="A62" s="12">
        <v>43936</v>
      </c>
      <c r="B62" s="13" t="s">
        <v>57</v>
      </c>
      <c r="C62" s="13" t="s">
        <v>1</v>
      </c>
      <c r="D62" s="13" t="s">
        <v>25</v>
      </c>
      <c r="E62" s="13" t="str">
        <f>IF(Safety_Data[[#This Row],[Age_Group]]="18-24","Youth",IF(Safety_Data[[#This Row],[Age_Group]]="35-49","Adult",IF(Safety_Data[[#This Row],[Age_Group]]="25-34","Middle_age","Old")))</f>
        <v>Adult</v>
      </c>
      <c r="F62" s="13" t="s">
        <v>38</v>
      </c>
      <c r="G62" s="13">
        <v>1.5</v>
      </c>
      <c r="H62" s="13" t="s">
        <v>61</v>
      </c>
      <c r="I62" s="13" t="s">
        <v>28</v>
      </c>
      <c r="J62" s="13" t="s">
        <v>22</v>
      </c>
      <c r="K62" s="13" t="s">
        <v>53</v>
      </c>
      <c r="L62" s="22">
        <v>4731</v>
      </c>
      <c r="M62" s="14" t="str">
        <f>TEXT(Safety_Data[[#This Row],[Date]],"ddd")</f>
        <v>Wed</v>
      </c>
      <c r="N62" s="15" t="s">
        <v>86</v>
      </c>
      <c r="O62" s="15">
        <f>YEAR(Safety_Data[[#This Row],[Date]])</f>
        <v>2020</v>
      </c>
      <c r="P62" s="1"/>
    </row>
    <row r="63" spans="1:16" ht="15.5" hidden="1" x14ac:dyDescent="0.35">
      <c r="A63" s="12">
        <v>43937</v>
      </c>
      <c r="B63" s="13" t="s">
        <v>31</v>
      </c>
      <c r="C63" s="13" t="s">
        <v>1</v>
      </c>
      <c r="D63" s="13" t="s">
        <v>37</v>
      </c>
      <c r="E63" s="13" t="str">
        <f>IF(Safety_Data[[#This Row],[Age_Group]]="18-24","Youth",IF(Safety_Data[[#This Row],[Age_Group]]="35-49","Adult",IF(Safety_Data[[#This Row],[Age_Group]]="25-34","Middle_age","Old")))</f>
        <v>Old</v>
      </c>
      <c r="F63" s="13" t="s">
        <v>19</v>
      </c>
      <c r="G63" s="13">
        <v>0</v>
      </c>
      <c r="H63" s="13" t="s">
        <v>20</v>
      </c>
      <c r="I63" s="13" t="s">
        <v>42</v>
      </c>
      <c r="J63" s="13" t="s">
        <v>22</v>
      </c>
      <c r="K63" s="13" t="s">
        <v>23</v>
      </c>
      <c r="L63" s="22">
        <v>155</v>
      </c>
      <c r="M63" s="14" t="str">
        <f>TEXT(Safety_Data[[#This Row],[Date]],"ddd")</f>
        <v>Thu</v>
      </c>
      <c r="N63" s="15" t="s">
        <v>86</v>
      </c>
      <c r="O63" s="15">
        <f>YEAR(Safety_Data[[#This Row],[Date]])</f>
        <v>2020</v>
      </c>
      <c r="P63" s="1"/>
    </row>
    <row r="64" spans="1:16" ht="15.5" hidden="1" x14ac:dyDescent="0.35">
      <c r="A64" s="12">
        <v>43938</v>
      </c>
      <c r="B64" s="13" t="s">
        <v>65</v>
      </c>
      <c r="C64" s="13" t="s">
        <v>1</v>
      </c>
      <c r="D64" s="13" t="s">
        <v>18</v>
      </c>
      <c r="E64" s="13" t="str">
        <f>IF(Safety_Data[[#This Row],[Age_Group]]="18-24","Youth",IF(Safety_Data[[#This Row],[Age_Group]]="35-49","Adult",IF(Safety_Data[[#This Row],[Age_Group]]="25-34","Middle_age","Old")))</f>
        <v>Middle_age</v>
      </c>
      <c r="F64" s="13" t="s">
        <v>41</v>
      </c>
      <c r="G64" s="13">
        <v>3</v>
      </c>
      <c r="H64" s="13" t="s">
        <v>34</v>
      </c>
      <c r="I64" s="13" t="s">
        <v>28</v>
      </c>
      <c r="J64" s="13" t="s">
        <v>48</v>
      </c>
      <c r="K64" s="13" t="s">
        <v>35</v>
      </c>
      <c r="L64" s="22">
        <v>3425</v>
      </c>
      <c r="M64" s="14" t="str">
        <f>TEXT(Safety_Data[[#This Row],[Date]],"ddd")</f>
        <v>Fri</v>
      </c>
      <c r="N64" s="15" t="s">
        <v>86</v>
      </c>
      <c r="O64" s="15">
        <f>YEAR(Safety_Data[[#This Row],[Date]])</f>
        <v>2020</v>
      </c>
      <c r="P64" s="1"/>
    </row>
    <row r="65" spans="1:16" ht="15.5" hidden="1" x14ac:dyDescent="0.35">
      <c r="A65" s="12">
        <v>43939</v>
      </c>
      <c r="B65" s="13" t="s">
        <v>44</v>
      </c>
      <c r="C65" s="13" t="s">
        <v>1</v>
      </c>
      <c r="D65" s="13" t="s">
        <v>18</v>
      </c>
      <c r="E65" s="13" t="str">
        <f>IF(Safety_Data[[#This Row],[Age_Group]]="18-24","Youth",IF(Safety_Data[[#This Row],[Age_Group]]="35-49","Adult",IF(Safety_Data[[#This Row],[Age_Group]]="25-34","Middle_age","Old")))</f>
        <v>Middle_age</v>
      </c>
      <c r="F65" s="13" t="s">
        <v>19</v>
      </c>
      <c r="G65" s="13">
        <v>0</v>
      </c>
      <c r="H65" s="13" t="s">
        <v>27</v>
      </c>
      <c r="I65" s="13" t="s">
        <v>21</v>
      </c>
      <c r="J65" s="13" t="s">
        <v>48</v>
      </c>
      <c r="K65" s="13" t="s">
        <v>35</v>
      </c>
      <c r="L65" s="22">
        <v>0</v>
      </c>
      <c r="M65" s="14" t="str">
        <f>TEXT(Safety_Data[[#This Row],[Date]],"ddd")</f>
        <v>Sat</v>
      </c>
      <c r="N65" s="15" t="s">
        <v>86</v>
      </c>
      <c r="O65" s="15">
        <f>YEAR(Safety_Data[[#This Row],[Date]])</f>
        <v>2020</v>
      </c>
      <c r="P65" s="1"/>
    </row>
    <row r="66" spans="1:16" ht="15.5" hidden="1" x14ac:dyDescent="0.35">
      <c r="A66" s="12">
        <v>43942</v>
      </c>
      <c r="B66" s="13" t="s">
        <v>52</v>
      </c>
      <c r="C66" s="13" t="s">
        <v>1</v>
      </c>
      <c r="D66" s="13" t="s">
        <v>32</v>
      </c>
      <c r="E66" s="13" t="str">
        <f>IF(Safety_Data[[#This Row],[Age_Group]]="18-24","Youth",IF(Safety_Data[[#This Row],[Age_Group]]="35-49","Adult",IF(Safety_Data[[#This Row],[Age_Group]]="25-34","Middle_age","Old")))</f>
        <v>Youth</v>
      </c>
      <c r="F66" s="13" t="s">
        <v>33</v>
      </c>
      <c r="G66" s="13">
        <v>3</v>
      </c>
      <c r="H66" s="13" t="s">
        <v>47</v>
      </c>
      <c r="I66" s="13" t="s">
        <v>28</v>
      </c>
      <c r="J66" s="13" t="s">
        <v>48</v>
      </c>
      <c r="K66" s="13" t="s">
        <v>30</v>
      </c>
      <c r="L66" s="22">
        <v>2627</v>
      </c>
      <c r="M66" s="14" t="str">
        <f>TEXT(Safety_Data[[#This Row],[Date]],"ddd")</f>
        <v>Tue</v>
      </c>
      <c r="N66" s="15" t="s">
        <v>86</v>
      </c>
      <c r="O66" s="15">
        <f>YEAR(Safety_Data[[#This Row],[Date]])</f>
        <v>2020</v>
      </c>
      <c r="P66" s="1"/>
    </row>
    <row r="67" spans="1:16" ht="15.5" hidden="1" x14ac:dyDescent="0.35">
      <c r="A67" s="12">
        <v>43942</v>
      </c>
      <c r="B67" s="13" t="s">
        <v>62</v>
      </c>
      <c r="C67" s="13" t="s">
        <v>2</v>
      </c>
      <c r="D67" s="13" t="s">
        <v>32</v>
      </c>
      <c r="E67" s="13" t="str">
        <f>IF(Safety_Data[[#This Row],[Age_Group]]="18-24","Youth",IF(Safety_Data[[#This Row],[Age_Group]]="35-49","Adult",IF(Safety_Data[[#This Row],[Age_Group]]="25-34","Middle_age","Old")))</f>
        <v>Youth</v>
      </c>
      <c r="F67" s="13" t="s">
        <v>26</v>
      </c>
      <c r="G67" s="13">
        <v>4</v>
      </c>
      <c r="H67" s="13" t="s">
        <v>56</v>
      </c>
      <c r="I67" s="13" t="s">
        <v>28</v>
      </c>
      <c r="J67" s="13" t="s">
        <v>22</v>
      </c>
      <c r="K67" s="13" t="s">
        <v>53</v>
      </c>
      <c r="L67" s="22">
        <v>3680</v>
      </c>
      <c r="M67" s="14" t="str">
        <f>TEXT(Safety_Data[[#This Row],[Date]],"ddd")</f>
        <v>Tue</v>
      </c>
      <c r="N67" s="15" t="s">
        <v>86</v>
      </c>
      <c r="O67" s="15">
        <f>YEAR(Safety_Data[[#This Row],[Date]])</f>
        <v>2020</v>
      </c>
      <c r="P67" s="1"/>
    </row>
    <row r="68" spans="1:16" ht="15.5" hidden="1" x14ac:dyDescent="0.35">
      <c r="A68" s="12">
        <v>43943</v>
      </c>
      <c r="B68" s="13" t="s">
        <v>36</v>
      </c>
      <c r="C68" s="13" t="s">
        <v>1</v>
      </c>
      <c r="D68" s="13" t="s">
        <v>25</v>
      </c>
      <c r="E68" s="13" t="str">
        <f>IF(Safety_Data[[#This Row],[Age_Group]]="18-24","Youth",IF(Safety_Data[[#This Row],[Age_Group]]="35-49","Adult",IF(Safety_Data[[#This Row],[Age_Group]]="25-34","Middle_age","Old")))</f>
        <v>Adult</v>
      </c>
      <c r="F68" s="13" t="s">
        <v>26</v>
      </c>
      <c r="G68" s="13">
        <v>0</v>
      </c>
      <c r="H68" s="13" t="s">
        <v>20</v>
      </c>
      <c r="I68" s="13" t="s">
        <v>42</v>
      </c>
      <c r="J68" s="13" t="s">
        <v>29</v>
      </c>
      <c r="K68" s="13" t="s">
        <v>35</v>
      </c>
      <c r="L68" s="22">
        <v>281</v>
      </c>
      <c r="M68" s="14" t="str">
        <f>TEXT(Safety_Data[[#This Row],[Date]],"ddd")</f>
        <v>Wed</v>
      </c>
      <c r="N68" s="15" t="s">
        <v>86</v>
      </c>
      <c r="O68" s="15">
        <f>YEAR(Safety_Data[[#This Row],[Date]])</f>
        <v>2020</v>
      </c>
      <c r="P68" s="1"/>
    </row>
    <row r="69" spans="1:16" ht="15.5" hidden="1" x14ac:dyDescent="0.35">
      <c r="A69" s="12">
        <v>43943</v>
      </c>
      <c r="B69" s="13" t="s">
        <v>36</v>
      </c>
      <c r="C69" s="13" t="s">
        <v>1</v>
      </c>
      <c r="D69" s="13" t="s">
        <v>32</v>
      </c>
      <c r="E69" s="13" t="str">
        <f>IF(Safety_Data[[#This Row],[Age_Group]]="18-24","Youth",IF(Safety_Data[[#This Row],[Age_Group]]="35-49","Adult",IF(Safety_Data[[#This Row],[Age_Group]]="25-34","Middle_age","Old")))</f>
        <v>Youth</v>
      </c>
      <c r="F69" s="13" t="s">
        <v>63</v>
      </c>
      <c r="G69" s="13">
        <v>0</v>
      </c>
      <c r="H69" s="13" t="s">
        <v>20</v>
      </c>
      <c r="I69" s="13" t="s">
        <v>21</v>
      </c>
      <c r="J69" s="13" t="s">
        <v>22</v>
      </c>
      <c r="K69" s="13" t="s">
        <v>43</v>
      </c>
      <c r="L69" s="22">
        <v>0</v>
      </c>
      <c r="M69" s="14" t="str">
        <f>TEXT(Safety_Data[[#This Row],[Date]],"ddd")</f>
        <v>Wed</v>
      </c>
      <c r="N69" s="15" t="s">
        <v>86</v>
      </c>
      <c r="O69" s="15">
        <f>YEAR(Safety_Data[[#This Row],[Date]])</f>
        <v>2020</v>
      </c>
      <c r="P69" s="1"/>
    </row>
    <row r="70" spans="1:16" ht="15.5" hidden="1" x14ac:dyDescent="0.35">
      <c r="A70" s="12">
        <v>43945</v>
      </c>
      <c r="B70" s="13" t="s">
        <v>57</v>
      </c>
      <c r="C70" s="13" t="s">
        <v>1</v>
      </c>
      <c r="D70" s="13" t="s">
        <v>32</v>
      </c>
      <c r="E70" s="13" t="str">
        <f>IF(Safety_Data[[#This Row],[Age_Group]]="18-24","Youth",IF(Safety_Data[[#This Row],[Age_Group]]="35-49","Adult",IF(Safety_Data[[#This Row],[Age_Group]]="25-34","Middle_age","Old")))</f>
        <v>Youth</v>
      </c>
      <c r="F70" s="13" t="s">
        <v>39</v>
      </c>
      <c r="G70" s="13">
        <v>1</v>
      </c>
      <c r="H70" s="13" t="s">
        <v>58</v>
      </c>
      <c r="I70" s="13" t="s">
        <v>28</v>
      </c>
      <c r="J70" s="13" t="s">
        <v>29</v>
      </c>
      <c r="K70" s="13" t="s">
        <v>51</v>
      </c>
      <c r="L70" s="22">
        <v>3954</v>
      </c>
      <c r="M70" s="14" t="str">
        <f>TEXT(Safety_Data[[#This Row],[Date]],"ddd")</f>
        <v>Fri</v>
      </c>
      <c r="N70" s="15" t="s">
        <v>86</v>
      </c>
      <c r="O70" s="15">
        <f>YEAR(Safety_Data[[#This Row],[Date]])</f>
        <v>2020</v>
      </c>
      <c r="P70" s="1"/>
    </row>
    <row r="71" spans="1:16" ht="15.5" hidden="1" x14ac:dyDescent="0.35">
      <c r="A71" s="12">
        <v>43946</v>
      </c>
      <c r="B71" s="13" t="s">
        <v>31</v>
      </c>
      <c r="C71" s="13" t="s">
        <v>2</v>
      </c>
      <c r="D71" s="13" t="s">
        <v>37</v>
      </c>
      <c r="E71" s="13" t="str">
        <f>IF(Safety_Data[[#This Row],[Age_Group]]="18-24","Youth",IF(Safety_Data[[#This Row],[Age_Group]]="35-49","Adult",IF(Safety_Data[[#This Row],[Age_Group]]="25-34","Middle_age","Old")))</f>
        <v>Old</v>
      </c>
      <c r="F71" s="13" t="s">
        <v>63</v>
      </c>
      <c r="G71" s="13">
        <v>0</v>
      </c>
      <c r="H71" s="13" t="s">
        <v>58</v>
      </c>
      <c r="I71" s="13" t="s">
        <v>21</v>
      </c>
      <c r="J71" s="13" t="s">
        <v>29</v>
      </c>
      <c r="K71" s="13" t="s">
        <v>45</v>
      </c>
      <c r="L71" s="22">
        <v>0</v>
      </c>
      <c r="M71" s="14" t="str">
        <f>TEXT(Safety_Data[[#This Row],[Date]],"ddd")</f>
        <v>Sat</v>
      </c>
      <c r="N71" s="15" t="s">
        <v>86</v>
      </c>
      <c r="O71" s="15">
        <f>YEAR(Safety_Data[[#This Row],[Date]])</f>
        <v>2020</v>
      </c>
      <c r="P71" s="1"/>
    </row>
    <row r="72" spans="1:16" ht="15.5" hidden="1" x14ac:dyDescent="0.35">
      <c r="A72" s="12">
        <v>43948</v>
      </c>
      <c r="B72" s="13" t="s">
        <v>66</v>
      </c>
      <c r="C72" s="13" t="s">
        <v>2</v>
      </c>
      <c r="D72" s="13" t="s">
        <v>32</v>
      </c>
      <c r="E72" s="13" t="str">
        <f>IF(Safety_Data[[#This Row],[Age_Group]]="18-24","Youth",IF(Safety_Data[[#This Row],[Age_Group]]="35-49","Adult",IF(Safety_Data[[#This Row],[Age_Group]]="25-34","Middle_age","Old")))</f>
        <v>Youth</v>
      </c>
      <c r="F72" s="13" t="s">
        <v>64</v>
      </c>
      <c r="G72" s="13">
        <v>0</v>
      </c>
      <c r="H72" s="13" t="s">
        <v>47</v>
      </c>
      <c r="I72" s="13" t="s">
        <v>21</v>
      </c>
      <c r="J72" s="13" t="s">
        <v>29</v>
      </c>
      <c r="K72" s="13" t="s">
        <v>45</v>
      </c>
      <c r="L72" s="22">
        <v>0</v>
      </c>
      <c r="M72" s="14" t="str">
        <f>TEXT(Safety_Data[[#This Row],[Date]],"ddd")</f>
        <v>Mon</v>
      </c>
      <c r="N72" s="15" t="s">
        <v>86</v>
      </c>
      <c r="O72" s="15">
        <f>YEAR(Safety_Data[[#This Row],[Date]])</f>
        <v>2020</v>
      </c>
      <c r="P72" s="1"/>
    </row>
    <row r="73" spans="1:16" ht="15.5" hidden="1" x14ac:dyDescent="0.35">
      <c r="A73" s="12">
        <v>43953</v>
      </c>
      <c r="B73" s="13" t="s">
        <v>36</v>
      </c>
      <c r="C73" s="13" t="s">
        <v>1</v>
      </c>
      <c r="D73" s="13" t="s">
        <v>18</v>
      </c>
      <c r="E73" s="13" t="str">
        <f>IF(Safety_Data[[#This Row],[Age_Group]]="18-24","Youth",IF(Safety_Data[[#This Row],[Age_Group]]="35-49","Adult",IF(Safety_Data[[#This Row],[Age_Group]]="25-34","Middle_age","Old")))</f>
        <v>Middle_age</v>
      </c>
      <c r="F73" s="13" t="s">
        <v>39</v>
      </c>
      <c r="G73" s="13">
        <v>0</v>
      </c>
      <c r="H73" s="13" t="s">
        <v>61</v>
      </c>
      <c r="I73" s="13" t="s">
        <v>54</v>
      </c>
      <c r="J73" s="13" t="s">
        <v>29</v>
      </c>
      <c r="K73" s="13" t="s">
        <v>51</v>
      </c>
      <c r="L73" s="22">
        <v>2461</v>
      </c>
      <c r="M73" s="14" t="str">
        <f>TEXT(Safety_Data[[#This Row],[Date]],"ddd")</f>
        <v>Sat</v>
      </c>
      <c r="N73" s="15" t="s">
        <v>87</v>
      </c>
      <c r="O73" s="15">
        <f>YEAR(Safety_Data[[#This Row],[Date]])</f>
        <v>2020</v>
      </c>
      <c r="P73" s="1"/>
    </row>
    <row r="74" spans="1:16" ht="15.5" hidden="1" x14ac:dyDescent="0.35">
      <c r="A74" s="12">
        <v>43955</v>
      </c>
      <c r="B74" s="13" t="s">
        <v>62</v>
      </c>
      <c r="C74" s="13" t="s">
        <v>1</v>
      </c>
      <c r="D74" s="13" t="s">
        <v>18</v>
      </c>
      <c r="E74" s="13" t="str">
        <f>IF(Safety_Data[[#This Row],[Age_Group]]="18-24","Youth",IF(Safety_Data[[#This Row],[Age_Group]]="35-49","Adult",IF(Safety_Data[[#This Row],[Age_Group]]="25-34","Middle_age","Old")))</f>
        <v>Middle_age</v>
      </c>
      <c r="F74" s="13" t="s">
        <v>33</v>
      </c>
      <c r="G74" s="13">
        <v>0</v>
      </c>
      <c r="H74" s="13" t="s">
        <v>61</v>
      </c>
      <c r="I74" s="13" t="s">
        <v>54</v>
      </c>
      <c r="J74" s="13" t="s">
        <v>29</v>
      </c>
      <c r="K74" s="13" t="s">
        <v>35</v>
      </c>
      <c r="L74" s="22">
        <v>3851</v>
      </c>
      <c r="M74" s="14" t="str">
        <f>TEXT(Safety_Data[[#This Row],[Date]],"ddd")</f>
        <v>Mon</v>
      </c>
      <c r="N74" s="15" t="s">
        <v>87</v>
      </c>
      <c r="O74" s="15">
        <f>YEAR(Safety_Data[[#This Row],[Date]])</f>
        <v>2020</v>
      </c>
      <c r="P74" s="1"/>
    </row>
    <row r="75" spans="1:16" ht="15.5" hidden="1" x14ac:dyDescent="0.35">
      <c r="A75" s="12">
        <v>43956</v>
      </c>
      <c r="B75" s="13" t="s">
        <v>46</v>
      </c>
      <c r="C75" s="13" t="s">
        <v>1</v>
      </c>
      <c r="D75" s="13" t="s">
        <v>37</v>
      </c>
      <c r="E75" s="13" t="str">
        <f>IF(Safety_Data[[#This Row],[Age_Group]]="18-24","Youth",IF(Safety_Data[[#This Row],[Age_Group]]="35-49","Adult",IF(Safety_Data[[#This Row],[Age_Group]]="25-34","Middle_age","Old")))</f>
        <v>Old</v>
      </c>
      <c r="F75" s="13" t="s">
        <v>19</v>
      </c>
      <c r="G75" s="13">
        <v>0</v>
      </c>
      <c r="H75" s="13" t="s">
        <v>50</v>
      </c>
      <c r="I75" s="13" t="s">
        <v>42</v>
      </c>
      <c r="J75" s="13" t="s">
        <v>48</v>
      </c>
      <c r="K75" s="13" t="s">
        <v>55</v>
      </c>
      <c r="L75" s="22">
        <v>224</v>
      </c>
      <c r="M75" s="14" t="str">
        <f>TEXT(Safety_Data[[#This Row],[Date]],"ddd")</f>
        <v>Tue</v>
      </c>
      <c r="N75" s="15" t="s">
        <v>87</v>
      </c>
      <c r="O75" s="15">
        <f>YEAR(Safety_Data[[#This Row],[Date]])</f>
        <v>2020</v>
      </c>
      <c r="P75" s="1"/>
    </row>
    <row r="76" spans="1:16" ht="15.5" hidden="1" x14ac:dyDescent="0.35">
      <c r="A76" s="12">
        <v>43958</v>
      </c>
      <c r="B76" s="13" t="s">
        <v>44</v>
      </c>
      <c r="C76" s="13" t="s">
        <v>1</v>
      </c>
      <c r="D76" s="13" t="s">
        <v>32</v>
      </c>
      <c r="E76" s="13" t="str">
        <f>IF(Safety_Data[[#This Row],[Age_Group]]="18-24","Youth",IF(Safety_Data[[#This Row],[Age_Group]]="35-49","Adult",IF(Safety_Data[[#This Row],[Age_Group]]="25-34","Middle_age","Old")))</f>
        <v>Youth</v>
      </c>
      <c r="F76" s="13" t="s">
        <v>39</v>
      </c>
      <c r="G76" s="13">
        <v>4</v>
      </c>
      <c r="H76" s="13" t="s">
        <v>50</v>
      </c>
      <c r="I76" s="13" t="s">
        <v>28</v>
      </c>
      <c r="J76" s="13" t="s">
        <v>48</v>
      </c>
      <c r="K76" s="13" t="s">
        <v>55</v>
      </c>
      <c r="L76" s="22">
        <v>3969</v>
      </c>
      <c r="M76" s="14" t="str">
        <f>TEXT(Safety_Data[[#This Row],[Date]],"ddd")</f>
        <v>Thu</v>
      </c>
      <c r="N76" s="15" t="s">
        <v>87</v>
      </c>
      <c r="O76" s="15">
        <f>YEAR(Safety_Data[[#This Row],[Date]])</f>
        <v>2020</v>
      </c>
      <c r="P76" s="1"/>
    </row>
    <row r="77" spans="1:16" ht="15.5" hidden="1" x14ac:dyDescent="0.35">
      <c r="A77" s="12">
        <v>43959</v>
      </c>
      <c r="B77" s="13" t="s">
        <v>52</v>
      </c>
      <c r="C77" s="13" t="s">
        <v>1</v>
      </c>
      <c r="D77" s="13" t="s">
        <v>32</v>
      </c>
      <c r="E77" s="13" t="str">
        <f>IF(Safety_Data[[#This Row],[Age_Group]]="18-24","Youth",IF(Safety_Data[[#This Row],[Age_Group]]="35-49","Adult",IF(Safety_Data[[#This Row],[Age_Group]]="25-34","Middle_age","Old")))</f>
        <v>Youth</v>
      </c>
      <c r="F77" s="13" t="s">
        <v>19</v>
      </c>
      <c r="G77" s="13">
        <v>0</v>
      </c>
      <c r="H77" s="13" t="s">
        <v>27</v>
      </c>
      <c r="I77" s="13" t="s">
        <v>42</v>
      </c>
      <c r="J77" s="13" t="s">
        <v>48</v>
      </c>
      <c r="K77" s="13" t="s">
        <v>35</v>
      </c>
      <c r="L77" s="22">
        <v>434</v>
      </c>
      <c r="M77" s="14" t="str">
        <f>TEXT(Safety_Data[[#This Row],[Date]],"ddd")</f>
        <v>Fri</v>
      </c>
      <c r="N77" s="15" t="s">
        <v>87</v>
      </c>
      <c r="O77" s="15">
        <f>YEAR(Safety_Data[[#This Row],[Date]])</f>
        <v>2020</v>
      </c>
      <c r="P77" s="1"/>
    </row>
    <row r="78" spans="1:16" ht="15.5" hidden="1" x14ac:dyDescent="0.35">
      <c r="A78" s="12">
        <v>43959</v>
      </c>
      <c r="B78" s="13" t="s">
        <v>44</v>
      </c>
      <c r="C78" s="13" t="s">
        <v>1</v>
      </c>
      <c r="D78" s="13" t="s">
        <v>37</v>
      </c>
      <c r="E78" s="13" t="str">
        <f>IF(Safety_Data[[#This Row],[Age_Group]]="18-24","Youth",IF(Safety_Data[[#This Row],[Age_Group]]="35-49","Adult",IF(Safety_Data[[#This Row],[Age_Group]]="25-34","Middle_age","Old")))</f>
        <v>Old</v>
      </c>
      <c r="F78" s="13" t="s">
        <v>41</v>
      </c>
      <c r="G78" s="13">
        <v>1</v>
      </c>
      <c r="H78" s="13" t="s">
        <v>40</v>
      </c>
      <c r="I78" s="13" t="s">
        <v>28</v>
      </c>
      <c r="J78" s="13" t="s">
        <v>48</v>
      </c>
      <c r="K78" s="13" t="s">
        <v>60</v>
      </c>
      <c r="L78" s="22">
        <v>1173</v>
      </c>
      <c r="M78" s="14" t="str">
        <f>TEXT(Safety_Data[[#This Row],[Date]],"ddd")</f>
        <v>Fri</v>
      </c>
      <c r="N78" s="15" t="s">
        <v>87</v>
      </c>
      <c r="O78" s="15">
        <f>YEAR(Safety_Data[[#This Row],[Date]])</f>
        <v>2020</v>
      </c>
      <c r="P78" s="1"/>
    </row>
    <row r="79" spans="1:16" ht="15.5" hidden="1" x14ac:dyDescent="0.35">
      <c r="A79" s="12">
        <v>43960</v>
      </c>
      <c r="B79" s="13" t="s">
        <v>31</v>
      </c>
      <c r="C79" s="13" t="s">
        <v>1</v>
      </c>
      <c r="D79" s="13" t="s">
        <v>25</v>
      </c>
      <c r="E79" s="13" t="str">
        <f>IF(Safety_Data[[#This Row],[Age_Group]]="18-24","Youth",IF(Safety_Data[[#This Row],[Age_Group]]="35-49","Adult",IF(Safety_Data[[#This Row],[Age_Group]]="25-34","Middle_age","Old")))</f>
        <v>Adult</v>
      </c>
      <c r="F79" s="13" t="s">
        <v>49</v>
      </c>
      <c r="G79" s="13">
        <v>0</v>
      </c>
      <c r="H79" s="13" t="s">
        <v>27</v>
      </c>
      <c r="I79" s="13" t="s">
        <v>42</v>
      </c>
      <c r="J79" s="13" t="s">
        <v>22</v>
      </c>
      <c r="K79" s="13" t="s">
        <v>51</v>
      </c>
      <c r="L79" s="22">
        <v>236</v>
      </c>
      <c r="M79" s="14" t="str">
        <f>TEXT(Safety_Data[[#This Row],[Date]],"ddd")</f>
        <v>Sat</v>
      </c>
      <c r="N79" s="15" t="s">
        <v>87</v>
      </c>
      <c r="O79" s="15">
        <f>YEAR(Safety_Data[[#This Row],[Date]])</f>
        <v>2020</v>
      </c>
      <c r="P79" s="1"/>
    </row>
    <row r="80" spans="1:16" ht="15.5" hidden="1" x14ac:dyDescent="0.35">
      <c r="A80" s="12">
        <v>43961</v>
      </c>
      <c r="B80" s="13" t="s">
        <v>66</v>
      </c>
      <c r="C80" s="13" t="s">
        <v>1</v>
      </c>
      <c r="D80" s="13" t="s">
        <v>25</v>
      </c>
      <c r="E80" s="13" t="str">
        <f>IF(Safety_Data[[#This Row],[Age_Group]]="18-24","Youth",IF(Safety_Data[[#This Row],[Age_Group]]="35-49","Adult",IF(Safety_Data[[#This Row],[Age_Group]]="25-34","Middle_age","Old")))</f>
        <v>Adult</v>
      </c>
      <c r="F80" s="13" t="s">
        <v>39</v>
      </c>
      <c r="G80" s="13">
        <v>0</v>
      </c>
      <c r="H80" s="13" t="s">
        <v>20</v>
      </c>
      <c r="I80" s="13" t="s">
        <v>21</v>
      </c>
      <c r="J80" s="13" t="s">
        <v>29</v>
      </c>
      <c r="K80" s="13" t="s">
        <v>35</v>
      </c>
      <c r="L80" s="22">
        <v>0</v>
      </c>
      <c r="M80" s="14" t="str">
        <f>TEXT(Safety_Data[[#This Row],[Date]],"ddd")</f>
        <v>Sun</v>
      </c>
      <c r="N80" s="15" t="s">
        <v>87</v>
      </c>
      <c r="O80" s="15">
        <f>YEAR(Safety_Data[[#This Row],[Date]])</f>
        <v>2020</v>
      </c>
      <c r="P80" s="1"/>
    </row>
    <row r="81" spans="1:16" ht="15.5" hidden="1" x14ac:dyDescent="0.35">
      <c r="A81" s="12">
        <v>43961</v>
      </c>
      <c r="B81" s="13" t="s">
        <v>46</v>
      </c>
      <c r="C81" s="13" t="s">
        <v>1</v>
      </c>
      <c r="D81" s="13" t="s">
        <v>25</v>
      </c>
      <c r="E81" s="13" t="str">
        <f>IF(Safety_Data[[#This Row],[Age_Group]]="18-24","Youth",IF(Safety_Data[[#This Row],[Age_Group]]="35-49","Adult",IF(Safety_Data[[#This Row],[Age_Group]]="25-34","Middle_age","Old")))</f>
        <v>Adult</v>
      </c>
      <c r="F81" s="13" t="s">
        <v>41</v>
      </c>
      <c r="G81" s="13">
        <v>1.5</v>
      </c>
      <c r="H81" s="13" t="s">
        <v>58</v>
      </c>
      <c r="I81" s="13" t="s">
        <v>28</v>
      </c>
      <c r="J81" s="13" t="s">
        <v>48</v>
      </c>
      <c r="K81" s="13" t="s">
        <v>51</v>
      </c>
      <c r="L81" s="22">
        <v>1592</v>
      </c>
      <c r="M81" s="14" t="str">
        <f>TEXT(Safety_Data[[#This Row],[Date]],"ddd")</f>
        <v>Sun</v>
      </c>
      <c r="N81" s="15" t="s">
        <v>87</v>
      </c>
      <c r="O81" s="15">
        <f>YEAR(Safety_Data[[#This Row],[Date]])</f>
        <v>2020</v>
      </c>
      <c r="P81" s="1"/>
    </row>
    <row r="82" spans="1:16" ht="15.5" hidden="1" x14ac:dyDescent="0.35">
      <c r="A82" s="12">
        <v>43962</v>
      </c>
      <c r="B82" s="13" t="s">
        <v>65</v>
      </c>
      <c r="C82" s="13" t="s">
        <v>1</v>
      </c>
      <c r="D82" s="13" t="s">
        <v>37</v>
      </c>
      <c r="E82" s="13" t="str">
        <f>IF(Safety_Data[[#This Row],[Age_Group]]="18-24","Youth",IF(Safety_Data[[#This Row],[Age_Group]]="35-49","Adult",IF(Safety_Data[[#This Row],[Age_Group]]="25-34","Middle_age","Old")))</f>
        <v>Old</v>
      </c>
      <c r="F82" s="13" t="s">
        <v>64</v>
      </c>
      <c r="G82" s="13">
        <v>0</v>
      </c>
      <c r="H82" s="13" t="s">
        <v>34</v>
      </c>
      <c r="I82" s="13" t="s">
        <v>21</v>
      </c>
      <c r="J82" s="13" t="s">
        <v>48</v>
      </c>
      <c r="K82" s="13" t="s">
        <v>53</v>
      </c>
      <c r="L82" s="22">
        <v>0</v>
      </c>
      <c r="M82" s="14" t="str">
        <f>TEXT(Safety_Data[[#This Row],[Date]],"ddd")</f>
        <v>Mon</v>
      </c>
      <c r="N82" s="15" t="s">
        <v>87</v>
      </c>
      <c r="O82" s="15">
        <f>YEAR(Safety_Data[[#This Row],[Date]])</f>
        <v>2020</v>
      </c>
      <c r="P82" s="1"/>
    </row>
    <row r="83" spans="1:16" ht="15.5" hidden="1" x14ac:dyDescent="0.35">
      <c r="A83" s="12">
        <v>43964</v>
      </c>
      <c r="B83" s="13" t="s">
        <v>46</v>
      </c>
      <c r="C83" s="13" t="s">
        <v>1</v>
      </c>
      <c r="D83" s="13" t="s">
        <v>37</v>
      </c>
      <c r="E83" s="13" t="str">
        <f>IF(Safety_Data[[#This Row],[Age_Group]]="18-24","Youth",IF(Safety_Data[[#This Row],[Age_Group]]="35-49","Adult",IF(Safety_Data[[#This Row],[Age_Group]]="25-34","Middle_age","Old")))</f>
        <v>Old</v>
      </c>
      <c r="F83" s="13" t="s">
        <v>49</v>
      </c>
      <c r="G83" s="13">
        <v>0</v>
      </c>
      <c r="H83" s="13" t="s">
        <v>58</v>
      </c>
      <c r="I83" s="13" t="s">
        <v>21</v>
      </c>
      <c r="J83" s="13" t="s">
        <v>22</v>
      </c>
      <c r="K83" s="13" t="s">
        <v>60</v>
      </c>
      <c r="L83" s="22">
        <v>0</v>
      </c>
      <c r="M83" s="14" t="str">
        <f>TEXT(Safety_Data[[#This Row],[Date]],"ddd")</f>
        <v>Wed</v>
      </c>
      <c r="N83" s="15" t="s">
        <v>87</v>
      </c>
      <c r="O83" s="15">
        <f>YEAR(Safety_Data[[#This Row],[Date]])</f>
        <v>2020</v>
      </c>
      <c r="P83" s="1"/>
    </row>
    <row r="84" spans="1:16" ht="15.5" hidden="1" x14ac:dyDescent="0.35">
      <c r="A84" s="12">
        <v>43964</v>
      </c>
      <c r="B84" s="13" t="s">
        <v>44</v>
      </c>
      <c r="C84" s="13" t="s">
        <v>1</v>
      </c>
      <c r="D84" s="13" t="s">
        <v>25</v>
      </c>
      <c r="E84" s="13" t="str">
        <f>IF(Safety_Data[[#This Row],[Age_Group]]="18-24","Youth",IF(Safety_Data[[#This Row],[Age_Group]]="35-49","Adult",IF(Safety_Data[[#This Row],[Age_Group]]="25-34","Middle_age","Old")))</f>
        <v>Adult</v>
      </c>
      <c r="F84" s="13" t="s">
        <v>33</v>
      </c>
      <c r="G84" s="13">
        <v>0</v>
      </c>
      <c r="H84" s="13" t="s">
        <v>61</v>
      </c>
      <c r="I84" s="13" t="s">
        <v>42</v>
      </c>
      <c r="J84" s="13" t="s">
        <v>48</v>
      </c>
      <c r="K84" s="13" t="s">
        <v>51</v>
      </c>
      <c r="L84" s="22">
        <v>457</v>
      </c>
      <c r="M84" s="14" t="str">
        <f>TEXT(Safety_Data[[#This Row],[Date]],"ddd")</f>
        <v>Wed</v>
      </c>
      <c r="N84" s="15" t="s">
        <v>87</v>
      </c>
      <c r="O84" s="15">
        <f>YEAR(Safety_Data[[#This Row],[Date]])</f>
        <v>2020</v>
      </c>
      <c r="P84" s="1"/>
    </row>
    <row r="85" spans="1:16" ht="15.5" hidden="1" x14ac:dyDescent="0.35">
      <c r="A85" s="12">
        <v>43968</v>
      </c>
      <c r="B85" s="13" t="s">
        <v>100</v>
      </c>
      <c r="C85" s="13" t="s">
        <v>1</v>
      </c>
      <c r="D85" s="13" t="s">
        <v>25</v>
      </c>
      <c r="E85" s="13" t="str">
        <f>IF(Safety_Data[[#This Row],[Age_Group]]="18-24","Youth",IF(Safety_Data[[#This Row],[Age_Group]]="35-49","Adult",IF(Safety_Data[[#This Row],[Age_Group]]="25-34","Middle_age","Old")))</f>
        <v>Adult</v>
      </c>
      <c r="F85" s="13" t="s">
        <v>33</v>
      </c>
      <c r="G85" s="13">
        <v>0</v>
      </c>
      <c r="H85" s="13" t="s">
        <v>40</v>
      </c>
      <c r="I85" s="13" t="s">
        <v>21</v>
      </c>
      <c r="J85" s="13" t="s">
        <v>29</v>
      </c>
      <c r="K85" s="13" t="s">
        <v>43</v>
      </c>
      <c r="L85" s="22">
        <v>0</v>
      </c>
      <c r="M85" s="14" t="str">
        <f>TEXT(Safety_Data[[#This Row],[Date]],"ddd")</f>
        <v>Sun</v>
      </c>
      <c r="N85" s="15" t="s">
        <v>87</v>
      </c>
      <c r="O85" s="15">
        <f>YEAR(Safety_Data[[#This Row],[Date]])</f>
        <v>2020</v>
      </c>
      <c r="P85" s="1"/>
    </row>
    <row r="86" spans="1:16" ht="15.5" hidden="1" x14ac:dyDescent="0.35">
      <c r="A86" s="12">
        <v>43968</v>
      </c>
      <c r="B86" s="13" t="s">
        <v>62</v>
      </c>
      <c r="C86" s="13" t="s">
        <v>1</v>
      </c>
      <c r="D86" s="13" t="s">
        <v>32</v>
      </c>
      <c r="E86" s="13" t="str">
        <f>IF(Safety_Data[[#This Row],[Age_Group]]="18-24","Youth",IF(Safety_Data[[#This Row],[Age_Group]]="35-49","Adult",IF(Safety_Data[[#This Row],[Age_Group]]="25-34","Middle_age","Old")))</f>
        <v>Youth</v>
      </c>
      <c r="F86" s="13" t="s">
        <v>49</v>
      </c>
      <c r="G86" s="13">
        <v>0</v>
      </c>
      <c r="H86" s="13" t="s">
        <v>40</v>
      </c>
      <c r="I86" s="13" t="s">
        <v>42</v>
      </c>
      <c r="J86" s="13" t="s">
        <v>22</v>
      </c>
      <c r="K86" s="13" t="s">
        <v>43</v>
      </c>
      <c r="L86" s="22">
        <v>247</v>
      </c>
      <c r="M86" s="14" t="str">
        <f>TEXT(Safety_Data[[#This Row],[Date]],"ddd")</f>
        <v>Sun</v>
      </c>
      <c r="N86" s="15" t="s">
        <v>87</v>
      </c>
      <c r="O86" s="15">
        <f>YEAR(Safety_Data[[#This Row],[Date]])</f>
        <v>2020</v>
      </c>
      <c r="P86" s="1"/>
    </row>
    <row r="87" spans="1:16" ht="15.5" hidden="1" x14ac:dyDescent="0.35">
      <c r="A87" s="12">
        <v>43970</v>
      </c>
      <c r="B87" s="13" t="s">
        <v>59</v>
      </c>
      <c r="C87" s="13" t="s">
        <v>1</v>
      </c>
      <c r="D87" s="13" t="s">
        <v>18</v>
      </c>
      <c r="E87" s="13" t="str">
        <f>IF(Safety_Data[[#This Row],[Age_Group]]="18-24","Youth",IF(Safety_Data[[#This Row],[Age_Group]]="35-49","Adult",IF(Safety_Data[[#This Row],[Age_Group]]="25-34","Middle_age","Old")))</f>
        <v>Middle_age</v>
      </c>
      <c r="F87" s="13" t="s">
        <v>41</v>
      </c>
      <c r="G87" s="13">
        <v>0</v>
      </c>
      <c r="H87" s="13" t="s">
        <v>34</v>
      </c>
      <c r="I87" s="13" t="s">
        <v>42</v>
      </c>
      <c r="J87" s="13" t="s">
        <v>48</v>
      </c>
      <c r="K87" s="13" t="s">
        <v>35</v>
      </c>
      <c r="L87" s="22">
        <v>457</v>
      </c>
      <c r="M87" s="14" t="str">
        <f>TEXT(Safety_Data[[#This Row],[Date]],"ddd")</f>
        <v>Tue</v>
      </c>
      <c r="N87" s="15" t="s">
        <v>87</v>
      </c>
      <c r="O87" s="15">
        <f>YEAR(Safety_Data[[#This Row],[Date]])</f>
        <v>2020</v>
      </c>
      <c r="P87" s="1"/>
    </row>
    <row r="88" spans="1:16" ht="15.5" hidden="1" x14ac:dyDescent="0.35">
      <c r="A88" s="12">
        <v>43972</v>
      </c>
      <c r="B88" s="13" t="s">
        <v>57</v>
      </c>
      <c r="C88" s="13" t="s">
        <v>1</v>
      </c>
      <c r="D88" s="13" t="s">
        <v>25</v>
      </c>
      <c r="E88" s="13" t="str">
        <f>IF(Safety_Data[[#This Row],[Age_Group]]="18-24","Youth",IF(Safety_Data[[#This Row],[Age_Group]]="35-49","Adult",IF(Safety_Data[[#This Row],[Age_Group]]="25-34","Middle_age","Old")))</f>
        <v>Adult</v>
      </c>
      <c r="F88" s="13" t="s">
        <v>38</v>
      </c>
      <c r="G88" s="13">
        <v>0</v>
      </c>
      <c r="H88" s="13" t="s">
        <v>61</v>
      </c>
      <c r="I88" s="13" t="s">
        <v>21</v>
      </c>
      <c r="J88" s="13" t="s">
        <v>22</v>
      </c>
      <c r="K88" s="13" t="s">
        <v>43</v>
      </c>
      <c r="L88" s="22">
        <v>0</v>
      </c>
      <c r="M88" s="14" t="str">
        <f>TEXT(Safety_Data[[#This Row],[Date]],"ddd")</f>
        <v>Thu</v>
      </c>
      <c r="N88" s="15" t="s">
        <v>87</v>
      </c>
      <c r="O88" s="15">
        <f>YEAR(Safety_Data[[#This Row],[Date]])</f>
        <v>2020</v>
      </c>
      <c r="P88" s="1"/>
    </row>
    <row r="89" spans="1:16" ht="15.5" hidden="1" x14ac:dyDescent="0.35">
      <c r="A89" s="12">
        <v>43973</v>
      </c>
      <c r="B89" s="13" t="s">
        <v>66</v>
      </c>
      <c r="C89" s="13" t="s">
        <v>1</v>
      </c>
      <c r="D89" s="13" t="s">
        <v>25</v>
      </c>
      <c r="E89" s="13" t="str">
        <f>IF(Safety_Data[[#This Row],[Age_Group]]="18-24","Youth",IF(Safety_Data[[#This Row],[Age_Group]]="35-49","Adult",IF(Safety_Data[[#This Row],[Age_Group]]="25-34","Middle_age","Old")))</f>
        <v>Adult</v>
      </c>
      <c r="F89" s="13" t="s">
        <v>38</v>
      </c>
      <c r="G89" s="13">
        <v>0</v>
      </c>
      <c r="H89" s="13" t="s">
        <v>40</v>
      </c>
      <c r="I89" s="13" t="s">
        <v>42</v>
      </c>
      <c r="J89" s="13" t="s">
        <v>29</v>
      </c>
      <c r="K89" s="13" t="s">
        <v>60</v>
      </c>
      <c r="L89" s="22">
        <v>305</v>
      </c>
      <c r="M89" s="14" t="str">
        <f>TEXT(Safety_Data[[#This Row],[Date]],"ddd")</f>
        <v>Fri</v>
      </c>
      <c r="N89" s="15" t="s">
        <v>87</v>
      </c>
      <c r="O89" s="15">
        <f>YEAR(Safety_Data[[#This Row],[Date]])</f>
        <v>2020</v>
      </c>
      <c r="P89" s="1"/>
    </row>
    <row r="90" spans="1:16" ht="15.5" hidden="1" x14ac:dyDescent="0.35">
      <c r="A90" s="12">
        <v>43974</v>
      </c>
      <c r="B90" s="13" t="s">
        <v>44</v>
      </c>
      <c r="C90" s="13" t="s">
        <v>1</v>
      </c>
      <c r="D90" s="13" t="s">
        <v>37</v>
      </c>
      <c r="E90" s="13" t="str">
        <f>IF(Safety_Data[[#This Row],[Age_Group]]="18-24","Youth",IF(Safety_Data[[#This Row],[Age_Group]]="35-49","Adult",IF(Safety_Data[[#This Row],[Age_Group]]="25-34","Middle_age","Old")))</f>
        <v>Old</v>
      </c>
      <c r="F90" s="13" t="s">
        <v>39</v>
      </c>
      <c r="G90" s="13">
        <v>0</v>
      </c>
      <c r="H90" s="13" t="s">
        <v>58</v>
      </c>
      <c r="I90" s="13" t="s">
        <v>21</v>
      </c>
      <c r="J90" s="13" t="s">
        <v>22</v>
      </c>
      <c r="K90" s="13" t="s">
        <v>35</v>
      </c>
      <c r="L90" s="22">
        <v>0</v>
      </c>
      <c r="M90" s="14" t="str">
        <f>TEXT(Safety_Data[[#This Row],[Date]],"ddd")</f>
        <v>Sat</v>
      </c>
      <c r="N90" s="15" t="s">
        <v>87</v>
      </c>
      <c r="O90" s="15">
        <f>YEAR(Safety_Data[[#This Row],[Date]])</f>
        <v>2020</v>
      </c>
      <c r="P90" s="1"/>
    </row>
    <row r="91" spans="1:16" ht="15.5" hidden="1" x14ac:dyDescent="0.35">
      <c r="A91" s="12">
        <v>43976</v>
      </c>
      <c r="B91" s="13" t="s">
        <v>62</v>
      </c>
      <c r="C91" s="13" t="s">
        <v>1</v>
      </c>
      <c r="D91" s="13" t="s">
        <v>18</v>
      </c>
      <c r="E91" s="13" t="str">
        <f>IF(Safety_Data[[#This Row],[Age_Group]]="18-24","Youth",IF(Safety_Data[[#This Row],[Age_Group]]="35-49","Adult",IF(Safety_Data[[#This Row],[Age_Group]]="25-34","Middle_age","Old")))</f>
        <v>Middle_age</v>
      </c>
      <c r="F91" s="13" t="s">
        <v>41</v>
      </c>
      <c r="G91" s="13">
        <v>0.5</v>
      </c>
      <c r="H91" s="13" t="s">
        <v>50</v>
      </c>
      <c r="I91" s="13" t="s">
        <v>28</v>
      </c>
      <c r="J91" s="13" t="s">
        <v>22</v>
      </c>
      <c r="K91" s="13" t="s">
        <v>45</v>
      </c>
      <c r="L91" s="22">
        <v>2468</v>
      </c>
      <c r="M91" s="14" t="str">
        <f>TEXT(Safety_Data[[#This Row],[Date]],"ddd")</f>
        <v>Mon</v>
      </c>
      <c r="N91" s="15" t="s">
        <v>87</v>
      </c>
      <c r="O91" s="15">
        <f>YEAR(Safety_Data[[#This Row],[Date]])</f>
        <v>2020</v>
      </c>
      <c r="P91" s="1"/>
    </row>
    <row r="92" spans="1:16" ht="15.5" hidden="1" x14ac:dyDescent="0.35">
      <c r="A92" s="12">
        <v>43977</v>
      </c>
      <c r="B92" s="13" t="s">
        <v>52</v>
      </c>
      <c r="C92" s="13" t="s">
        <v>1</v>
      </c>
      <c r="D92" s="13" t="s">
        <v>25</v>
      </c>
      <c r="E92" s="13" t="str">
        <f>IF(Safety_Data[[#This Row],[Age_Group]]="18-24","Youth",IF(Safety_Data[[#This Row],[Age_Group]]="35-49","Adult",IF(Safety_Data[[#This Row],[Age_Group]]="25-34","Middle_age","Old")))</f>
        <v>Adult</v>
      </c>
      <c r="F92" s="13" t="s">
        <v>19</v>
      </c>
      <c r="G92" s="13">
        <v>0.5</v>
      </c>
      <c r="H92" s="13" t="s">
        <v>47</v>
      </c>
      <c r="I92" s="13" t="s">
        <v>28</v>
      </c>
      <c r="J92" s="13" t="s">
        <v>22</v>
      </c>
      <c r="K92" s="13" t="s">
        <v>55</v>
      </c>
      <c r="L92" s="22">
        <v>786</v>
      </c>
      <c r="M92" s="14" t="str">
        <f>TEXT(Safety_Data[[#This Row],[Date]],"ddd")</f>
        <v>Tue</v>
      </c>
      <c r="N92" s="15" t="s">
        <v>87</v>
      </c>
      <c r="O92" s="15">
        <f>YEAR(Safety_Data[[#This Row],[Date]])</f>
        <v>2020</v>
      </c>
      <c r="P92" s="1"/>
    </row>
    <row r="93" spans="1:16" ht="15.5" hidden="1" x14ac:dyDescent="0.35">
      <c r="A93" s="12">
        <v>43977</v>
      </c>
      <c r="B93" s="13" t="s">
        <v>31</v>
      </c>
      <c r="C93" s="13" t="s">
        <v>1</v>
      </c>
      <c r="D93" s="13" t="s">
        <v>32</v>
      </c>
      <c r="E93" s="13" t="str">
        <f>IF(Safety_Data[[#This Row],[Age_Group]]="18-24","Youth",IF(Safety_Data[[#This Row],[Age_Group]]="35-49","Adult",IF(Safety_Data[[#This Row],[Age_Group]]="25-34","Middle_age","Old")))</f>
        <v>Youth</v>
      </c>
      <c r="F93" s="13" t="s">
        <v>39</v>
      </c>
      <c r="G93" s="13">
        <v>0</v>
      </c>
      <c r="H93" s="13" t="s">
        <v>27</v>
      </c>
      <c r="I93" s="13" t="s">
        <v>54</v>
      </c>
      <c r="J93" s="13" t="s">
        <v>29</v>
      </c>
      <c r="K93" s="13" t="s">
        <v>35</v>
      </c>
      <c r="L93" s="22">
        <v>2481</v>
      </c>
      <c r="M93" s="14" t="str">
        <f>TEXT(Safety_Data[[#This Row],[Date]],"ddd")</f>
        <v>Tue</v>
      </c>
      <c r="N93" s="15" t="s">
        <v>87</v>
      </c>
      <c r="O93" s="15">
        <f>YEAR(Safety_Data[[#This Row],[Date]])</f>
        <v>2020</v>
      </c>
      <c r="P93" s="1"/>
    </row>
    <row r="94" spans="1:16" ht="15.5" hidden="1" x14ac:dyDescent="0.35">
      <c r="A94" s="12">
        <v>43980</v>
      </c>
      <c r="B94" s="13" t="s">
        <v>52</v>
      </c>
      <c r="C94" s="13" t="s">
        <v>1</v>
      </c>
      <c r="D94" s="13" t="s">
        <v>18</v>
      </c>
      <c r="E94" s="13" t="str">
        <f>IF(Safety_Data[[#This Row],[Age_Group]]="18-24","Youth",IF(Safety_Data[[#This Row],[Age_Group]]="35-49","Adult",IF(Safety_Data[[#This Row],[Age_Group]]="25-34","Middle_age","Old")))</f>
        <v>Middle_age</v>
      </c>
      <c r="F94" s="13" t="s">
        <v>19</v>
      </c>
      <c r="G94" s="13">
        <v>0.5</v>
      </c>
      <c r="H94" s="13" t="s">
        <v>47</v>
      </c>
      <c r="I94" s="13" t="s">
        <v>28</v>
      </c>
      <c r="J94" s="13" t="s">
        <v>29</v>
      </c>
      <c r="K94" s="13" t="s">
        <v>53</v>
      </c>
      <c r="L94" s="22">
        <v>674</v>
      </c>
      <c r="M94" s="14" t="str">
        <f>TEXT(Safety_Data[[#This Row],[Date]],"ddd")</f>
        <v>Fri</v>
      </c>
      <c r="N94" s="15" t="s">
        <v>87</v>
      </c>
      <c r="O94" s="15">
        <f>YEAR(Safety_Data[[#This Row],[Date]])</f>
        <v>2020</v>
      </c>
      <c r="P94" s="1"/>
    </row>
    <row r="95" spans="1:16" ht="15.5" hidden="1" x14ac:dyDescent="0.35">
      <c r="A95" s="12">
        <v>43982</v>
      </c>
      <c r="B95" s="13" t="s">
        <v>62</v>
      </c>
      <c r="C95" s="13" t="s">
        <v>1</v>
      </c>
      <c r="D95" s="13" t="s">
        <v>37</v>
      </c>
      <c r="E95" s="13" t="str">
        <f>IF(Safety_Data[[#This Row],[Age_Group]]="18-24","Youth",IF(Safety_Data[[#This Row],[Age_Group]]="35-49","Adult",IF(Safety_Data[[#This Row],[Age_Group]]="25-34","Middle_age","Old")))</f>
        <v>Old</v>
      </c>
      <c r="F95" s="13" t="s">
        <v>41</v>
      </c>
      <c r="G95" s="13">
        <v>0</v>
      </c>
      <c r="H95" s="13" t="s">
        <v>27</v>
      </c>
      <c r="I95" s="13" t="s">
        <v>21</v>
      </c>
      <c r="J95" s="13" t="s">
        <v>48</v>
      </c>
      <c r="K95" s="13" t="s">
        <v>45</v>
      </c>
      <c r="L95" s="22">
        <v>0</v>
      </c>
      <c r="M95" s="14" t="str">
        <f>TEXT(Safety_Data[[#This Row],[Date]],"ddd")</f>
        <v>Sun</v>
      </c>
      <c r="N95" s="15" t="s">
        <v>87</v>
      </c>
      <c r="O95" s="15">
        <f>YEAR(Safety_Data[[#This Row],[Date]])</f>
        <v>2020</v>
      </c>
      <c r="P95" s="1"/>
    </row>
    <row r="96" spans="1:16" ht="15.5" hidden="1" x14ac:dyDescent="0.35">
      <c r="A96" s="12">
        <v>43982</v>
      </c>
      <c r="B96" s="13" t="s">
        <v>36</v>
      </c>
      <c r="C96" s="13" t="s">
        <v>1</v>
      </c>
      <c r="D96" s="13" t="s">
        <v>25</v>
      </c>
      <c r="E96" s="13" t="str">
        <f>IF(Safety_Data[[#This Row],[Age_Group]]="18-24","Youth",IF(Safety_Data[[#This Row],[Age_Group]]="35-49","Adult",IF(Safety_Data[[#This Row],[Age_Group]]="25-34","Middle_age","Old")))</f>
        <v>Adult</v>
      </c>
      <c r="F96" s="13" t="s">
        <v>39</v>
      </c>
      <c r="G96" s="13">
        <v>0</v>
      </c>
      <c r="H96" s="13" t="s">
        <v>27</v>
      </c>
      <c r="I96" s="13" t="s">
        <v>21</v>
      </c>
      <c r="J96" s="13" t="s">
        <v>22</v>
      </c>
      <c r="K96" s="13" t="s">
        <v>53</v>
      </c>
      <c r="L96" s="22">
        <v>0</v>
      </c>
      <c r="M96" s="14" t="str">
        <f>TEXT(Safety_Data[[#This Row],[Date]],"ddd")</f>
        <v>Sun</v>
      </c>
      <c r="N96" s="15" t="s">
        <v>87</v>
      </c>
      <c r="O96" s="15">
        <f>YEAR(Safety_Data[[#This Row],[Date]])</f>
        <v>2020</v>
      </c>
      <c r="P96" s="1"/>
    </row>
    <row r="97" spans="1:16" ht="15.5" hidden="1" x14ac:dyDescent="0.35">
      <c r="A97" s="12">
        <v>43984</v>
      </c>
      <c r="B97" s="13" t="s">
        <v>46</v>
      </c>
      <c r="C97" s="13" t="s">
        <v>1</v>
      </c>
      <c r="D97" s="13" t="s">
        <v>37</v>
      </c>
      <c r="E97" s="13" t="str">
        <f>IF(Safety_Data[[#This Row],[Age_Group]]="18-24","Youth",IF(Safety_Data[[#This Row],[Age_Group]]="35-49","Adult",IF(Safety_Data[[#This Row],[Age_Group]]="25-34","Middle_age","Old")))</f>
        <v>Old</v>
      </c>
      <c r="F97" s="13" t="s">
        <v>64</v>
      </c>
      <c r="G97" s="13">
        <v>0</v>
      </c>
      <c r="H97" s="13" t="s">
        <v>34</v>
      </c>
      <c r="I97" s="13" t="s">
        <v>21</v>
      </c>
      <c r="J97" s="13" t="s">
        <v>22</v>
      </c>
      <c r="K97" s="13" t="s">
        <v>53</v>
      </c>
      <c r="L97" s="22">
        <v>0</v>
      </c>
      <c r="M97" s="14" t="str">
        <f>TEXT(Safety_Data[[#This Row],[Date]],"ddd")</f>
        <v>Tue</v>
      </c>
      <c r="N97" s="15" t="s">
        <v>88</v>
      </c>
      <c r="O97" s="15">
        <f>YEAR(Safety_Data[[#This Row],[Date]])</f>
        <v>2020</v>
      </c>
      <c r="P97" s="1"/>
    </row>
    <row r="98" spans="1:16" ht="15.5" hidden="1" x14ac:dyDescent="0.35">
      <c r="A98" s="12">
        <v>43989</v>
      </c>
      <c r="B98" s="13" t="s">
        <v>36</v>
      </c>
      <c r="C98" s="13" t="s">
        <v>1</v>
      </c>
      <c r="D98" s="13" t="s">
        <v>18</v>
      </c>
      <c r="E98" s="13" t="str">
        <f>IF(Safety_Data[[#This Row],[Age_Group]]="18-24","Youth",IF(Safety_Data[[#This Row],[Age_Group]]="35-49","Adult",IF(Safety_Data[[#This Row],[Age_Group]]="25-34","Middle_age","Old")))</f>
        <v>Middle_age</v>
      </c>
      <c r="F98" s="13" t="s">
        <v>63</v>
      </c>
      <c r="G98" s="13">
        <v>0</v>
      </c>
      <c r="H98" s="13" t="s">
        <v>34</v>
      </c>
      <c r="I98" s="13" t="s">
        <v>21</v>
      </c>
      <c r="J98" s="13" t="s">
        <v>48</v>
      </c>
      <c r="K98" s="13" t="s">
        <v>53</v>
      </c>
      <c r="L98" s="22">
        <v>0</v>
      </c>
      <c r="M98" s="14" t="str">
        <f>TEXT(Safety_Data[[#This Row],[Date]],"ddd")</f>
        <v>Sun</v>
      </c>
      <c r="N98" s="15" t="s">
        <v>88</v>
      </c>
      <c r="O98" s="15">
        <f>YEAR(Safety_Data[[#This Row],[Date]])</f>
        <v>2020</v>
      </c>
      <c r="P98" s="1"/>
    </row>
    <row r="99" spans="1:16" ht="15.5" hidden="1" x14ac:dyDescent="0.35">
      <c r="A99" s="12">
        <v>43992</v>
      </c>
      <c r="B99" s="13" t="s">
        <v>57</v>
      </c>
      <c r="C99" s="13" t="s">
        <v>1</v>
      </c>
      <c r="D99" s="13" t="s">
        <v>32</v>
      </c>
      <c r="E99" s="13" t="str">
        <f>IF(Safety_Data[[#This Row],[Age_Group]]="18-24","Youth",IF(Safety_Data[[#This Row],[Age_Group]]="35-49","Adult",IF(Safety_Data[[#This Row],[Age_Group]]="25-34","Middle_age","Old")))</f>
        <v>Youth</v>
      </c>
      <c r="F99" s="13" t="s">
        <v>63</v>
      </c>
      <c r="G99" s="13">
        <v>2.5</v>
      </c>
      <c r="H99" s="13" t="s">
        <v>40</v>
      </c>
      <c r="I99" s="13" t="s">
        <v>28</v>
      </c>
      <c r="J99" s="13" t="s">
        <v>48</v>
      </c>
      <c r="K99" s="13" t="s">
        <v>53</v>
      </c>
      <c r="L99" s="22">
        <v>2370</v>
      </c>
      <c r="M99" s="14" t="str">
        <f>TEXT(Safety_Data[[#This Row],[Date]],"ddd")</f>
        <v>Wed</v>
      </c>
      <c r="N99" s="15" t="s">
        <v>88</v>
      </c>
      <c r="O99" s="15">
        <f>YEAR(Safety_Data[[#This Row],[Date]])</f>
        <v>2020</v>
      </c>
      <c r="P99" s="1"/>
    </row>
    <row r="100" spans="1:16" ht="15.5" hidden="1" x14ac:dyDescent="0.35">
      <c r="A100" s="12">
        <v>43993</v>
      </c>
      <c r="B100" s="13" t="s">
        <v>59</v>
      </c>
      <c r="C100" s="13" t="s">
        <v>1</v>
      </c>
      <c r="D100" s="13" t="s">
        <v>25</v>
      </c>
      <c r="E100" s="13" t="str">
        <f>IF(Safety_Data[[#This Row],[Age_Group]]="18-24","Youth",IF(Safety_Data[[#This Row],[Age_Group]]="35-49","Adult",IF(Safety_Data[[#This Row],[Age_Group]]="25-34","Middle_age","Old")))</f>
        <v>Adult</v>
      </c>
      <c r="F100" s="13" t="s">
        <v>38</v>
      </c>
      <c r="G100" s="13">
        <v>0</v>
      </c>
      <c r="H100" s="13" t="s">
        <v>47</v>
      </c>
      <c r="I100" s="13" t="s">
        <v>54</v>
      </c>
      <c r="J100" s="13" t="s">
        <v>48</v>
      </c>
      <c r="K100" s="13" t="s">
        <v>45</v>
      </c>
      <c r="L100" s="22">
        <v>1121</v>
      </c>
      <c r="M100" s="14" t="str">
        <f>TEXT(Safety_Data[[#This Row],[Date]],"ddd")</f>
        <v>Thu</v>
      </c>
      <c r="N100" s="15" t="s">
        <v>88</v>
      </c>
      <c r="O100" s="15">
        <f>YEAR(Safety_Data[[#This Row],[Date]])</f>
        <v>2020</v>
      </c>
      <c r="P100" s="1"/>
    </row>
    <row r="101" spans="1:16" ht="15.5" hidden="1" x14ac:dyDescent="0.35">
      <c r="A101" s="12">
        <v>43994</v>
      </c>
      <c r="B101" s="13" t="s">
        <v>31</v>
      </c>
      <c r="C101" s="13" t="s">
        <v>1</v>
      </c>
      <c r="D101" s="13" t="s">
        <v>32</v>
      </c>
      <c r="E101" s="13" t="str">
        <f>IF(Safety_Data[[#This Row],[Age_Group]]="18-24","Youth",IF(Safety_Data[[#This Row],[Age_Group]]="35-49","Adult",IF(Safety_Data[[#This Row],[Age_Group]]="25-34","Middle_age","Old")))</f>
        <v>Youth</v>
      </c>
      <c r="F101" s="13" t="s">
        <v>64</v>
      </c>
      <c r="G101" s="13">
        <v>0</v>
      </c>
      <c r="H101" s="13" t="s">
        <v>47</v>
      </c>
      <c r="I101" s="13" t="s">
        <v>54</v>
      </c>
      <c r="J101" s="13" t="s">
        <v>29</v>
      </c>
      <c r="K101" s="13" t="s">
        <v>51</v>
      </c>
      <c r="L101" s="22">
        <v>3269</v>
      </c>
      <c r="M101" s="14" t="str">
        <f>TEXT(Safety_Data[[#This Row],[Date]],"ddd")</f>
        <v>Fri</v>
      </c>
      <c r="N101" s="15" t="s">
        <v>88</v>
      </c>
      <c r="O101" s="15">
        <f>YEAR(Safety_Data[[#This Row],[Date]])</f>
        <v>2020</v>
      </c>
      <c r="P101" s="1"/>
    </row>
    <row r="102" spans="1:16" ht="15.5" hidden="1" x14ac:dyDescent="0.35">
      <c r="A102" s="12">
        <v>43997</v>
      </c>
      <c r="B102" s="13" t="s">
        <v>36</v>
      </c>
      <c r="C102" s="13" t="s">
        <v>1</v>
      </c>
      <c r="D102" s="13" t="s">
        <v>32</v>
      </c>
      <c r="E102" s="13" t="str">
        <f>IF(Safety_Data[[#This Row],[Age_Group]]="18-24","Youth",IF(Safety_Data[[#This Row],[Age_Group]]="35-49","Adult",IF(Safety_Data[[#This Row],[Age_Group]]="25-34","Middle_age","Old")))</f>
        <v>Youth</v>
      </c>
      <c r="F102" s="13" t="s">
        <v>39</v>
      </c>
      <c r="G102" s="13">
        <v>0</v>
      </c>
      <c r="H102" s="13" t="s">
        <v>61</v>
      </c>
      <c r="I102" s="13" t="s">
        <v>42</v>
      </c>
      <c r="J102" s="13" t="s">
        <v>29</v>
      </c>
      <c r="K102" s="13" t="s">
        <v>23</v>
      </c>
      <c r="L102" s="22">
        <v>249</v>
      </c>
      <c r="M102" s="14" t="str">
        <f>TEXT(Safety_Data[[#This Row],[Date]],"ddd")</f>
        <v>Mon</v>
      </c>
      <c r="N102" s="15" t="s">
        <v>88</v>
      </c>
      <c r="O102" s="15">
        <f>YEAR(Safety_Data[[#This Row],[Date]])</f>
        <v>2020</v>
      </c>
      <c r="P102" s="1"/>
    </row>
    <row r="103" spans="1:16" ht="15.5" hidden="1" x14ac:dyDescent="0.35">
      <c r="A103" s="12">
        <v>43997</v>
      </c>
      <c r="B103" s="13" t="s">
        <v>17</v>
      </c>
      <c r="C103" s="13" t="s">
        <v>1</v>
      </c>
      <c r="D103" s="13" t="s">
        <v>32</v>
      </c>
      <c r="E103" s="13" t="str">
        <f>IF(Safety_Data[[#This Row],[Age_Group]]="18-24","Youth",IF(Safety_Data[[#This Row],[Age_Group]]="35-49","Adult",IF(Safety_Data[[#This Row],[Age_Group]]="25-34","Middle_age","Old")))</f>
        <v>Youth</v>
      </c>
      <c r="F103" s="13" t="s">
        <v>19</v>
      </c>
      <c r="G103" s="13">
        <v>0</v>
      </c>
      <c r="H103" s="13" t="s">
        <v>61</v>
      </c>
      <c r="I103" s="13" t="s">
        <v>42</v>
      </c>
      <c r="J103" s="13" t="s">
        <v>48</v>
      </c>
      <c r="K103" s="13" t="s">
        <v>53</v>
      </c>
      <c r="L103" s="22">
        <v>423</v>
      </c>
      <c r="M103" s="14" t="str">
        <f>TEXT(Safety_Data[[#This Row],[Date]],"ddd")</f>
        <v>Mon</v>
      </c>
      <c r="N103" s="15" t="s">
        <v>88</v>
      </c>
      <c r="O103" s="15">
        <f>YEAR(Safety_Data[[#This Row],[Date]])</f>
        <v>2020</v>
      </c>
      <c r="P103" s="1"/>
    </row>
    <row r="104" spans="1:16" ht="15.5" hidden="1" x14ac:dyDescent="0.35">
      <c r="A104" s="12">
        <v>43998</v>
      </c>
      <c r="B104" s="13" t="s">
        <v>46</v>
      </c>
      <c r="C104" s="13" t="s">
        <v>1</v>
      </c>
      <c r="D104" s="13" t="s">
        <v>32</v>
      </c>
      <c r="E104" s="13" t="str">
        <f>IF(Safety_Data[[#This Row],[Age_Group]]="18-24","Youth",IF(Safety_Data[[#This Row],[Age_Group]]="35-49","Adult",IF(Safety_Data[[#This Row],[Age_Group]]="25-34","Middle_age","Old")))</f>
        <v>Youth</v>
      </c>
      <c r="F104" s="13" t="s">
        <v>38</v>
      </c>
      <c r="G104" s="13">
        <v>0</v>
      </c>
      <c r="H104" s="13" t="s">
        <v>34</v>
      </c>
      <c r="I104" s="13" t="s">
        <v>54</v>
      </c>
      <c r="J104" s="13" t="s">
        <v>29</v>
      </c>
      <c r="K104" s="13" t="s">
        <v>51</v>
      </c>
      <c r="L104" s="22">
        <v>3397</v>
      </c>
      <c r="M104" s="14" t="str">
        <f>TEXT(Safety_Data[[#This Row],[Date]],"ddd")</f>
        <v>Tue</v>
      </c>
      <c r="N104" s="15" t="s">
        <v>88</v>
      </c>
      <c r="O104" s="15">
        <f>YEAR(Safety_Data[[#This Row],[Date]])</f>
        <v>2020</v>
      </c>
      <c r="P104" s="1"/>
    </row>
    <row r="105" spans="1:16" ht="15.5" hidden="1" x14ac:dyDescent="0.35">
      <c r="A105" s="12">
        <v>44001</v>
      </c>
      <c r="B105" s="13" t="s">
        <v>62</v>
      </c>
      <c r="C105" s="13" t="s">
        <v>2</v>
      </c>
      <c r="D105" s="13" t="s">
        <v>18</v>
      </c>
      <c r="E105" s="13" t="str">
        <f>IF(Safety_Data[[#This Row],[Age_Group]]="18-24","Youth",IF(Safety_Data[[#This Row],[Age_Group]]="35-49","Adult",IF(Safety_Data[[#This Row],[Age_Group]]="25-34","Middle_age","Old")))</f>
        <v>Middle_age</v>
      </c>
      <c r="F105" s="13" t="s">
        <v>38</v>
      </c>
      <c r="G105" s="13">
        <v>0</v>
      </c>
      <c r="H105" s="13" t="s">
        <v>47</v>
      </c>
      <c r="I105" s="13" t="s">
        <v>54</v>
      </c>
      <c r="J105" s="13" t="s">
        <v>29</v>
      </c>
      <c r="K105" s="13" t="s">
        <v>30</v>
      </c>
      <c r="L105" s="22">
        <v>4016</v>
      </c>
      <c r="M105" s="14" t="str">
        <f>TEXT(Safety_Data[[#This Row],[Date]],"ddd")</f>
        <v>Fri</v>
      </c>
      <c r="N105" s="15" t="s">
        <v>88</v>
      </c>
      <c r="O105" s="15">
        <f>YEAR(Safety_Data[[#This Row],[Date]])</f>
        <v>2020</v>
      </c>
      <c r="P105" s="1"/>
    </row>
    <row r="106" spans="1:16" ht="15.5" hidden="1" x14ac:dyDescent="0.35">
      <c r="A106" s="12">
        <v>44005</v>
      </c>
      <c r="B106" s="13" t="s">
        <v>59</v>
      </c>
      <c r="C106" s="13" t="s">
        <v>1</v>
      </c>
      <c r="D106" s="13" t="s">
        <v>18</v>
      </c>
      <c r="E106" s="13" t="str">
        <f>IF(Safety_Data[[#This Row],[Age_Group]]="18-24","Youth",IF(Safety_Data[[#This Row],[Age_Group]]="35-49","Adult",IF(Safety_Data[[#This Row],[Age_Group]]="25-34","Middle_age","Old")))</f>
        <v>Middle_age</v>
      </c>
      <c r="F106" s="13" t="s">
        <v>64</v>
      </c>
      <c r="G106" s="13">
        <v>0</v>
      </c>
      <c r="H106" s="13" t="s">
        <v>58</v>
      </c>
      <c r="I106" s="13" t="s">
        <v>54</v>
      </c>
      <c r="J106" s="13" t="s">
        <v>22</v>
      </c>
      <c r="K106" s="13" t="s">
        <v>51</v>
      </c>
      <c r="L106" s="22">
        <v>2387</v>
      </c>
      <c r="M106" s="14" t="str">
        <f>TEXT(Safety_Data[[#This Row],[Date]],"ddd")</f>
        <v>Tue</v>
      </c>
      <c r="N106" s="15" t="s">
        <v>88</v>
      </c>
      <c r="O106" s="15">
        <f>YEAR(Safety_Data[[#This Row],[Date]])</f>
        <v>2020</v>
      </c>
      <c r="P106" s="1"/>
    </row>
    <row r="107" spans="1:16" ht="15.5" hidden="1" x14ac:dyDescent="0.35">
      <c r="A107" s="12">
        <v>44008</v>
      </c>
      <c r="B107" s="13" t="s">
        <v>36</v>
      </c>
      <c r="C107" s="13" t="s">
        <v>1</v>
      </c>
      <c r="D107" s="13" t="s">
        <v>37</v>
      </c>
      <c r="E107" s="13" t="str">
        <f>IF(Safety_Data[[#This Row],[Age_Group]]="18-24","Youth",IF(Safety_Data[[#This Row],[Age_Group]]="35-49","Adult",IF(Safety_Data[[#This Row],[Age_Group]]="25-34","Middle_age","Old")))</f>
        <v>Old</v>
      </c>
      <c r="F107" s="13" t="s">
        <v>41</v>
      </c>
      <c r="G107" s="13">
        <v>0</v>
      </c>
      <c r="H107" s="13" t="s">
        <v>20</v>
      </c>
      <c r="I107" s="13" t="s">
        <v>21</v>
      </c>
      <c r="J107" s="13" t="s">
        <v>22</v>
      </c>
      <c r="K107" s="13" t="s">
        <v>35</v>
      </c>
      <c r="L107" s="22">
        <v>0</v>
      </c>
      <c r="M107" s="14" t="str">
        <f>TEXT(Safety_Data[[#This Row],[Date]],"ddd")</f>
        <v>Fri</v>
      </c>
      <c r="N107" s="15" t="s">
        <v>88</v>
      </c>
      <c r="O107" s="15">
        <f>YEAR(Safety_Data[[#This Row],[Date]])</f>
        <v>2020</v>
      </c>
      <c r="P107" s="1"/>
    </row>
    <row r="108" spans="1:16" ht="15.5" hidden="1" x14ac:dyDescent="0.35">
      <c r="A108" s="12">
        <v>44009</v>
      </c>
      <c r="B108" s="13" t="s">
        <v>57</v>
      </c>
      <c r="C108" s="13" t="s">
        <v>1</v>
      </c>
      <c r="D108" s="13" t="s">
        <v>25</v>
      </c>
      <c r="E108" s="13" t="str">
        <f>IF(Safety_Data[[#This Row],[Age_Group]]="18-24","Youth",IF(Safety_Data[[#This Row],[Age_Group]]="35-49","Adult",IF(Safety_Data[[#This Row],[Age_Group]]="25-34","Middle_age","Old")))</f>
        <v>Adult</v>
      </c>
      <c r="F108" s="13" t="s">
        <v>64</v>
      </c>
      <c r="G108" s="13">
        <v>0</v>
      </c>
      <c r="H108" s="13" t="s">
        <v>58</v>
      </c>
      <c r="I108" s="13" t="s">
        <v>54</v>
      </c>
      <c r="J108" s="13" t="s">
        <v>22</v>
      </c>
      <c r="K108" s="13" t="s">
        <v>53</v>
      </c>
      <c r="L108" s="22">
        <v>4292</v>
      </c>
      <c r="M108" s="14" t="str">
        <f>TEXT(Safety_Data[[#This Row],[Date]],"ddd")</f>
        <v>Sat</v>
      </c>
      <c r="N108" s="15" t="s">
        <v>88</v>
      </c>
      <c r="O108" s="15">
        <f>YEAR(Safety_Data[[#This Row],[Date]])</f>
        <v>2020</v>
      </c>
      <c r="P108" s="1"/>
    </row>
    <row r="109" spans="1:16" ht="15.5" hidden="1" x14ac:dyDescent="0.35">
      <c r="A109" s="12">
        <v>44010</v>
      </c>
      <c r="B109" s="13" t="s">
        <v>46</v>
      </c>
      <c r="C109" s="13" t="s">
        <v>2</v>
      </c>
      <c r="D109" s="13" t="s">
        <v>18</v>
      </c>
      <c r="E109" s="13" t="str">
        <f>IF(Safety_Data[[#This Row],[Age_Group]]="18-24","Youth",IF(Safety_Data[[#This Row],[Age_Group]]="35-49","Adult",IF(Safety_Data[[#This Row],[Age_Group]]="25-34","Middle_age","Old")))</f>
        <v>Middle_age</v>
      </c>
      <c r="F109" s="13" t="s">
        <v>63</v>
      </c>
      <c r="G109" s="13">
        <v>2</v>
      </c>
      <c r="H109" s="13" t="s">
        <v>27</v>
      </c>
      <c r="I109" s="13" t="s">
        <v>28</v>
      </c>
      <c r="J109" s="13" t="s">
        <v>29</v>
      </c>
      <c r="K109" s="13" t="s">
        <v>60</v>
      </c>
      <c r="L109" s="22">
        <v>1635</v>
      </c>
      <c r="M109" s="14" t="str">
        <f>TEXT(Safety_Data[[#This Row],[Date]],"ddd")</f>
        <v>Sun</v>
      </c>
      <c r="N109" s="15" t="s">
        <v>88</v>
      </c>
      <c r="O109" s="15">
        <f>YEAR(Safety_Data[[#This Row],[Date]])</f>
        <v>2020</v>
      </c>
      <c r="P109" s="1"/>
    </row>
    <row r="110" spans="1:16" ht="15.5" hidden="1" x14ac:dyDescent="0.35">
      <c r="A110" s="12">
        <v>44012</v>
      </c>
      <c r="B110" s="13" t="s">
        <v>66</v>
      </c>
      <c r="C110" s="13" t="s">
        <v>1</v>
      </c>
      <c r="D110" s="13" t="s">
        <v>32</v>
      </c>
      <c r="E110" s="13" t="str">
        <f>IF(Safety_Data[[#This Row],[Age_Group]]="18-24","Youth",IF(Safety_Data[[#This Row],[Age_Group]]="35-49","Adult",IF(Safety_Data[[#This Row],[Age_Group]]="25-34","Middle_age","Old")))</f>
        <v>Youth</v>
      </c>
      <c r="F110" s="13" t="s">
        <v>41</v>
      </c>
      <c r="G110" s="13">
        <v>0</v>
      </c>
      <c r="H110" s="13" t="s">
        <v>50</v>
      </c>
      <c r="I110" s="13" t="s">
        <v>21</v>
      </c>
      <c r="J110" s="13" t="s">
        <v>48</v>
      </c>
      <c r="K110" s="13" t="s">
        <v>43</v>
      </c>
      <c r="L110" s="22">
        <v>0</v>
      </c>
      <c r="M110" s="14" t="str">
        <f>TEXT(Safety_Data[[#This Row],[Date]],"ddd")</f>
        <v>Tue</v>
      </c>
      <c r="N110" s="15" t="s">
        <v>88</v>
      </c>
      <c r="O110" s="15">
        <f>YEAR(Safety_Data[[#This Row],[Date]])</f>
        <v>2020</v>
      </c>
      <c r="P110" s="1"/>
    </row>
    <row r="111" spans="1:16" ht="15.5" hidden="1" x14ac:dyDescent="0.35">
      <c r="A111" s="12">
        <v>44012</v>
      </c>
      <c r="B111" s="13" t="s">
        <v>44</v>
      </c>
      <c r="C111" s="13" t="s">
        <v>1</v>
      </c>
      <c r="D111" s="13" t="s">
        <v>32</v>
      </c>
      <c r="E111" s="13" t="str">
        <f>IF(Safety_Data[[#This Row],[Age_Group]]="18-24","Youth",IF(Safety_Data[[#This Row],[Age_Group]]="35-49","Adult",IF(Safety_Data[[#This Row],[Age_Group]]="25-34","Middle_age","Old")))</f>
        <v>Youth</v>
      </c>
      <c r="F111" s="13" t="s">
        <v>64</v>
      </c>
      <c r="G111" s="13">
        <v>5</v>
      </c>
      <c r="H111" s="13" t="s">
        <v>27</v>
      </c>
      <c r="I111" s="13" t="s">
        <v>28</v>
      </c>
      <c r="J111" s="13" t="s">
        <v>29</v>
      </c>
      <c r="K111" s="13" t="s">
        <v>43</v>
      </c>
      <c r="L111" s="22">
        <v>603</v>
      </c>
      <c r="M111" s="14" t="str">
        <f>TEXT(Safety_Data[[#This Row],[Date]],"ddd")</f>
        <v>Tue</v>
      </c>
      <c r="N111" s="15" t="s">
        <v>88</v>
      </c>
      <c r="O111" s="15">
        <f>YEAR(Safety_Data[[#This Row],[Date]])</f>
        <v>2020</v>
      </c>
      <c r="P111" s="1"/>
    </row>
    <row r="112" spans="1:16" ht="15.5" hidden="1" x14ac:dyDescent="0.35">
      <c r="A112" s="12">
        <v>44013</v>
      </c>
      <c r="B112" s="13" t="s">
        <v>44</v>
      </c>
      <c r="C112" s="13" t="s">
        <v>1</v>
      </c>
      <c r="D112" s="13" t="s">
        <v>37</v>
      </c>
      <c r="E112" s="13" t="str">
        <f>IF(Safety_Data[[#This Row],[Age_Group]]="18-24","Youth",IF(Safety_Data[[#This Row],[Age_Group]]="35-49","Adult",IF(Safety_Data[[#This Row],[Age_Group]]="25-34","Middle_age","Old")))</f>
        <v>Old</v>
      </c>
      <c r="F112" s="13" t="s">
        <v>39</v>
      </c>
      <c r="G112" s="13">
        <v>0</v>
      </c>
      <c r="H112" s="13" t="s">
        <v>27</v>
      </c>
      <c r="I112" s="13" t="s">
        <v>54</v>
      </c>
      <c r="J112" s="13" t="s">
        <v>22</v>
      </c>
      <c r="K112" s="13" t="s">
        <v>55</v>
      </c>
      <c r="L112" s="22">
        <v>1335</v>
      </c>
      <c r="M112" s="14" t="str">
        <f>TEXT(Safety_Data[[#This Row],[Date]],"ddd")</f>
        <v>Wed</v>
      </c>
      <c r="N112" s="15" t="s">
        <v>89</v>
      </c>
      <c r="O112" s="15">
        <f>YEAR(Safety_Data[[#This Row],[Date]])</f>
        <v>2020</v>
      </c>
      <c r="P112" s="1"/>
    </row>
    <row r="113" spans="1:16" ht="15.5" hidden="1" x14ac:dyDescent="0.35">
      <c r="A113" s="12">
        <v>44018</v>
      </c>
      <c r="B113" s="13" t="s">
        <v>100</v>
      </c>
      <c r="C113" s="13" t="s">
        <v>2</v>
      </c>
      <c r="D113" s="13" t="s">
        <v>37</v>
      </c>
      <c r="E113" s="13" t="str">
        <f>IF(Safety_Data[[#This Row],[Age_Group]]="18-24","Youth",IF(Safety_Data[[#This Row],[Age_Group]]="35-49","Adult",IF(Safety_Data[[#This Row],[Age_Group]]="25-34","Middle_age","Old")))</f>
        <v>Old</v>
      </c>
      <c r="F113" s="13" t="s">
        <v>63</v>
      </c>
      <c r="G113" s="13">
        <v>0</v>
      </c>
      <c r="H113" s="13" t="s">
        <v>40</v>
      </c>
      <c r="I113" s="13" t="s">
        <v>42</v>
      </c>
      <c r="J113" s="13" t="s">
        <v>29</v>
      </c>
      <c r="K113" s="13" t="s">
        <v>60</v>
      </c>
      <c r="L113" s="22">
        <v>250</v>
      </c>
      <c r="M113" s="14" t="str">
        <f>TEXT(Safety_Data[[#This Row],[Date]],"ddd")</f>
        <v>Mon</v>
      </c>
      <c r="N113" s="15" t="s">
        <v>89</v>
      </c>
      <c r="O113" s="15">
        <f>YEAR(Safety_Data[[#This Row],[Date]])</f>
        <v>2020</v>
      </c>
      <c r="P113" s="1"/>
    </row>
    <row r="114" spans="1:16" ht="15.5" hidden="1" x14ac:dyDescent="0.35">
      <c r="A114" s="12">
        <v>44018</v>
      </c>
      <c r="B114" s="13" t="s">
        <v>44</v>
      </c>
      <c r="C114" s="13" t="s">
        <v>1</v>
      </c>
      <c r="D114" s="13" t="s">
        <v>32</v>
      </c>
      <c r="E114" s="13" t="str">
        <f>IF(Safety_Data[[#This Row],[Age_Group]]="18-24","Youth",IF(Safety_Data[[#This Row],[Age_Group]]="35-49","Adult",IF(Safety_Data[[#This Row],[Age_Group]]="25-34","Middle_age","Old")))</f>
        <v>Youth</v>
      </c>
      <c r="F114" s="13" t="s">
        <v>19</v>
      </c>
      <c r="G114" s="13">
        <v>2</v>
      </c>
      <c r="H114" s="13" t="s">
        <v>61</v>
      </c>
      <c r="I114" s="13" t="s">
        <v>28</v>
      </c>
      <c r="J114" s="13" t="s">
        <v>29</v>
      </c>
      <c r="K114" s="13" t="s">
        <v>43</v>
      </c>
      <c r="L114" s="22">
        <v>3203</v>
      </c>
      <c r="M114" s="14" t="str">
        <f>TEXT(Safety_Data[[#This Row],[Date]],"ddd")</f>
        <v>Mon</v>
      </c>
      <c r="N114" s="15" t="s">
        <v>89</v>
      </c>
      <c r="O114" s="15">
        <f>YEAR(Safety_Data[[#This Row],[Date]])</f>
        <v>2020</v>
      </c>
      <c r="P114" s="1"/>
    </row>
    <row r="115" spans="1:16" ht="15.5" hidden="1" x14ac:dyDescent="0.35">
      <c r="A115" s="12">
        <v>44019</v>
      </c>
      <c r="B115" s="13" t="s">
        <v>57</v>
      </c>
      <c r="C115" s="13" t="s">
        <v>1</v>
      </c>
      <c r="D115" s="13" t="s">
        <v>18</v>
      </c>
      <c r="E115" s="13" t="str">
        <f>IF(Safety_Data[[#This Row],[Age_Group]]="18-24","Youth",IF(Safety_Data[[#This Row],[Age_Group]]="35-49","Adult",IF(Safety_Data[[#This Row],[Age_Group]]="25-34","Middle_age","Old")))</f>
        <v>Middle_age</v>
      </c>
      <c r="F115" s="13" t="s">
        <v>64</v>
      </c>
      <c r="G115" s="13">
        <v>0</v>
      </c>
      <c r="H115" s="13" t="s">
        <v>61</v>
      </c>
      <c r="I115" s="13" t="s">
        <v>54</v>
      </c>
      <c r="J115" s="13" t="s">
        <v>29</v>
      </c>
      <c r="K115" s="13" t="s">
        <v>51</v>
      </c>
      <c r="L115" s="22">
        <v>4246</v>
      </c>
      <c r="M115" s="14" t="str">
        <f>TEXT(Safety_Data[[#This Row],[Date]],"ddd")</f>
        <v>Tue</v>
      </c>
      <c r="N115" s="15" t="s">
        <v>89</v>
      </c>
      <c r="O115" s="15">
        <f>YEAR(Safety_Data[[#This Row],[Date]])</f>
        <v>2020</v>
      </c>
      <c r="P115" s="1"/>
    </row>
    <row r="116" spans="1:16" ht="15.5" hidden="1" x14ac:dyDescent="0.35">
      <c r="A116" s="12">
        <v>44022</v>
      </c>
      <c r="B116" s="13" t="s">
        <v>65</v>
      </c>
      <c r="C116" s="13" t="s">
        <v>1</v>
      </c>
      <c r="D116" s="13" t="s">
        <v>18</v>
      </c>
      <c r="E116" s="13" t="str">
        <f>IF(Safety_Data[[#This Row],[Age_Group]]="18-24","Youth",IF(Safety_Data[[#This Row],[Age_Group]]="35-49","Adult",IF(Safety_Data[[#This Row],[Age_Group]]="25-34","Middle_age","Old")))</f>
        <v>Middle_age</v>
      </c>
      <c r="F116" s="13" t="s">
        <v>41</v>
      </c>
      <c r="G116" s="13">
        <v>0</v>
      </c>
      <c r="H116" s="13" t="s">
        <v>50</v>
      </c>
      <c r="I116" s="13" t="s">
        <v>54</v>
      </c>
      <c r="J116" s="13" t="s">
        <v>22</v>
      </c>
      <c r="K116" s="13" t="s">
        <v>60</v>
      </c>
      <c r="L116" s="22">
        <v>4229</v>
      </c>
      <c r="M116" s="14" t="str">
        <f>TEXT(Safety_Data[[#This Row],[Date]],"ddd")</f>
        <v>Fri</v>
      </c>
      <c r="N116" s="15" t="s">
        <v>89</v>
      </c>
      <c r="O116" s="15">
        <f>YEAR(Safety_Data[[#This Row],[Date]])</f>
        <v>2020</v>
      </c>
      <c r="P116" s="1"/>
    </row>
    <row r="117" spans="1:16" ht="15.5" hidden="1" x14ac:dyDescent="0.35">
      <c r="A117" s="12">
        <v>44023</v>
      </c>
      <c r="B117" s="13" t="s">
        <v>52</v>
      </c>
      <c r="C117" s="13" t="s">
        <v>1</v>
      </c>
      <c r="D117" s="13" t="s">
        <v>32</v>
      </c>
      <c r="E117" s="13" t="str">
        <f>IF(Safety_Data[[#This Row],[Age_Group]]="18-24","Youth",IF(Safety_Data[[#This Row],[Age_Group]]="35-49","Adult",IF(Safety_Data[[#This Row],[Age_Group]]="25-34","Middle_age","Old")))</f>
        <v>Youth</v>
      </c>
      <c r="F117" s="13" t="s">
        <v>38</v>
      </c>
      <c r="G117" s="13">
        <v>1</v>
      </c>
      <c r="H117" s="13" t="s">
        <v>27</v>
      </c>
      <c r="I117" s="13" t="s">
        <v>28</v>
      </c>
      <c r="J117" s="13" t="s">
        <v>48</v>
      </c>
      <c r="K117" s="13" t="s">
        <v>35</v>
      </c>
      <c r="L117" s="22">
        <v>3256</v>
      </c>
      <c r="M117" s="14" t="str">
        <f>TEXT(Safety_Data[[#This Row],[Date]],"ddd")</f>
        <v>Sat</v>
      </c>
      <c r="N117" s="15" t="s">
        <v>89</v>
      </c>
      <c r="O117" s="15">
        <f>YEAR(Safety_Data[[#This Row],[Date]])</f>
        <v>2020</v>
      </c>
      <c r="P117" s="1"/>
    </row>
    <row r="118" spans="1:16" ht="15.5" hidden="1" x14ac:dyDescent="0.35">
      <c r="A118" s="12">
        <v>44024</v>
      </c>
      <c r="B118" s="13" t="s">
        <v>66</v>
      </c>
      <c r="C118" s="13" t="s">
        <v>1</v>
      </c>
      <c r="D118" s="13" t="s">
        <v>18</v>
      </c>
      <c r="E118" s="13" t="str">
        <f>IF(Safety_Data[[#This Row],[Age_Group]]="18-24","Youth",IF(Safety_Data[[#This Row],[Age_Group]]="35-49","Adult",IF(Safety_Data[[#This Row],[Age_Group]]="25-34","Middle_age","Old")))</f>
        <v>Middle_age</v>
      </c>
      <c r="F118" s="13" t="s">
        <v>33</v>
      </c>
      <c r="G118" s="13">
        <v>4</v>
      </c>
      <c r="H118" s="13" t="s">
        <v>20</v>
      </c>
      <c r="I118" s="13" t="s">
        <v>28</v>
      </c>
      <c r="J118" s="13" t="s">
        <v>48</v>
      </c>
      <c r="K118" s="13" t="s">
        <v>55</v>
      </c>
      <c r="L118" s="22">
        <v>2861</v>
      </c>
      <c r="M118" s="14" t="str">
        <f>TEXT(Safety_Data[[#This Row],[Date]],"ddd")</f>
        <v>Sun</v>
      </c>
      <c r="N118" s="15" t="s">
        <v>89</v>
      </c>
      <c r="O118" s="15">
        <f>YEAR(Safety_Data[[#This Row],[Date]])</f>
        <v>2020</v>
      </c>
      <c r="P118" s="1"/>
    </row>
    <row r="119" spans="1:16" ht="15.5" hidden="1" x14ac:dyDescent="0.35">
      <c r="A119" s="12">
        <v>44024</v>
      </c>
      <c r="B119" s="13" t="s">
        <v>31</v>
      </c>
      <c r="C119" s="13" t="s">
        <v>1</v>
      </c>
      <c r="D119" s="13" t="s">
        <v>32</v>
      </c>
      <c r="E119" s="13" t="str">
        <f>IF(Safety_Data[[#This Row],[Age_Group]]="18-24","Youth",IF(Safety_Data[[#This Row],[Age_Group]]="35-49","Adult",IF(Safety_Data[[#This Row],[Age_Group]]="25-34","Middle_age","Old")))</f>
        <v>Youth</v>
      </c>
      <c r="F119" s="13" t="s">
        <v>64</v>
      </c>
      <c r="G119" s="13">
        <v>0</v>
      </c>
      <c r="H119" s="13" t="s">
        <v>58</v>
      </c>
      <c r="I119" s="13" t="s">
        <v>42</v>
      </c>
      <c r="J119" s="13" t="s">
        <v>48</v>
      </c>
      <c r="K119" s="13" t="s">
        <v>60</v>
      </c>
      <c r="L119" s="22">
        <v>118</v>
      </c>
      <c r="M119" s="14" t="str">
        <f>TEXT(Safety_Data[[#This Row],[Date]],"ddd")</f>
        <v>Sun</v>
      </c>
      <c r="N119" s="15" t="s">
        <v>89</v>
      </c>
      <c r="O119" s="15">
        <f>YEAR(Safety_Data[[#This Row],[Date]])</f>
        <v>2020</v>
      </c>
      <c r="P119" s="1"/>
    </row>
    <row r="120" spans="1:16" ht="15.5" hidden="1" x14ac:dyDescent="0.35">
      <c r="A120" s="12">
        <v>44025</v>
      </c>
      <c r="B120" s="13" t="s">
        <v>100</v>
      </c>
      <c r="C120" s="13" t="s">
        <v>1</v>
      </c>
      <c r="D120" s="13" t="s">
        <v>37</v>
      </c>
      <c r="E120" s="13" t="str">
        <f>IF(Safety_Data[[#This Row],[Age_Group]]="18-24","Youth",IF(Safety_Data[[#This Row],[Age_Group]]="35-49","Adult",IF(Safety_Data[[#This Row],[Age_Group]]="25-34","Middle_age","Old")))</f>
        <v>Old</v>
      </c>
      <c r="F120" s="13" t="s">
        <v>63</v>
      </c>
      <c r="G120" s="13">
        <v>3.5</v>
      </c>
      <c r="H120" s="13" t="s">
        <v>40</v>
      </c>
      <c r="I120" s="13" t="s">
        <v>28</v>
      </c>
      <c r="J120" s="13" t="s">
        <v>29</v>
      </c>
      <c r="K120" s="13" t="s">
        <v>51</v>
      </c>
      <c r="L120" s="22">
        <v>3716</v>
      </c>
      <c r="M120" s="14" t="str">
        <f>TEXT(Safety_Data[[#This Row],[Date]],"ddd")</f>
        <v>Mon</v>
      </c>
      <c r="N120" s="15" t="s">
        <v>89</v>
      </c>
      <c r="O120" s="15">
        <f>YEAR(Safety_Data[[#This Row],[Date]])</f>
        <v>2020</v>
      </c>
      <c r="P120" s="1"/>
    </row>
    <row r="121" spans="1:16" ht="15.5" hidden="1" x14ac:dyDescent="0.35">
      <c r="A121" s="12">
        <v>44026</v>
      </c>
      <c r="B121" s="13" t="s">
        <v>65</v>
      </c>
      <c r="C121" s="13" t="s">
        <v>1</v>
      </c>
      <c r="D121" s="13" t="s">
        <v>32</v>
      </c>
      <c r="E121" s="13" t="str">
        <f>IF(Safety_Data[[#This Row],[Age_Group]]="18-24","Youth",IF(Safety_Data[[#This Row],[Age_Group]]="35-49","Adult",IF(Safety_Data[[#This Row],[Age_Group]]="25-34","Middle_age","Old")))</f>
        <v>Youth</v>
      </c>
      <c r="F121" s="13" t="s">
        <v>41</v>
      </c>
      <c r="G121" s="13">
        <v>0</v>
      </c>
      <c r="H121" s="13" t="s">
        <v>58</v>
      </c>
      <c r="I121" s="13" t="s">
        <v>21</v>
      </c>
      <c r="J121" s="13" t="s">
        <v>29</v>
      </c>
      <c r="K121" s="13" t="s">
        <v>55</v>
      </c>
      <c r="L121" s="22">
        <v>0</v>
      </c>
      <c r="M121" s="14" t="str">
        <f>TEXT(Safety_Data[[#This Row],[Date]],"ddd")</f>
        <v>Tue</v>
      </c>
      <c r="N121" s="15" t="s">
        <v>89</v>
      </c>
      <c r="O121" s="15">
        <f>YEAR(Safety_Data[[#This Row],[Date]])</f>
        <v>2020</v>
      </c>
      <c r="P121" s="1"/>
    </row>
    <row r="122" spans="1:16" ht="15.5" hidden="1" x14ac:dyDescent="0.35">
      <c r="A122" s="12">
        <v>44028</v>
      </c>
      <c r="B122" s="13" t="s">
        <v>62</v>
      </c>
      <c r="C122" s="13" t="s">
        <v>1</v>
      </c>
      <c r="D122" s="13" t="s">
        <v>25</v>
      </c>
      <c r="E122" s="13" t="str">
        <f>IF(Safety_Data[[#This Row],[Age_Group]]="18-24","Youth",IF(Safety_Data[[#This Row],[Age_Group]]="35-49","Adult",IF(Safety_Data[[#This Row],[Age_Group]]="25-34","Middle_age","Old")))</f>
        <v>Adult</v>
      </c>
      <c r="F122" s="13" t="s">
        <v>39</v>
      </c>
      <c r="G122" s="13">
        <v>0</v>
      </c>
      <c r="H122" s="13" t="s">
        <v>27</v>
      </c>
      <c r="I122" s="13" t="s">
        <v>21</v>
      </c>
      <c r="J122" s="13" t="s">
        <v>48</v>
      </c>
      <c r="K122" s="13" t="s">
        <v>51</v>
      </c>
      <c r="L122" s="22">
        <v>0</v>
      </c>
      <c r="M122" s="14" t="str">
        <f>TEXT(Safety_Data[[#This Row],[Date]],"ddd")</f>
        <v>Thu</v>
      </c>
      <c r="N122" s="15" t="s">
        <v>89</v>
      </c>
      <c r="O122" s="15">
        <f>YEAR(Safety_Data[[#This Row],[Date]])</f>
        <v>2020</v>
      </c>
      <c r="P122" s="1"/>
    </row>
    <row r="123" spans="1:16" ht="15.5" hidden="1" x14ac:dyDescent="0.35">
      <c r="A123" s="12">
        <v>44030</v>
      </c>
      <c r="B123" s="13" t="s">
        <v>46</v>
      </c>
      <c r="C123" s="13" t="s">
        <v>1</v>
      </c>
      <c r="D123" s="13" t="s">
        <v>25</v>
      </c>
      <c r="E123" s="13" t="str">
        <f>IF(Safety_Data[[#This Row],[Age_Group]]="18-24","Youth",IF(Safety_Data[[#This Row],[Age_Group]]="35-49","Adult",IF(Safety_Data[[#This Row],[Age_Group]]="25-34","Middle_age","Old")))</f>
        <v>Adult</v>
      </c>
      <c r="F123" s="13" t="s">
        <v>33</v>
      </c>
      <c r="G123" s="13">
        <v>0</v>
      </c>
      <c r="H123" s="13" t="s">
        <v>20</v>
      </c>
      <c r="I123" s="13" t="s">
        <v>54</v>
      </c>
      <c r="J123" s="13" t="s">
        <v>48</v>
      </c>
      <c r="K123" s="13" t="s">
        <v>51</v>
      </c>
      <c r="L123" s="22">
        <v>532</v>
      </c>
      <c r="M123" s="14" t="str">
        <f>TEXT(Safety_Data[[#This Row],[Date]],"ddd")</f>
        <v>Sat</v>
      </c>
      <c r="N123" s="15" t="s">
        <v>89</v>
      </c>
      <c r="O123" s="15">
        <f>YEAR(Safety_Data[[#This Row],[Date]])</f>
        <v>2020</v>
      </c>
      <c r="P123" s="1"/>
    </row>
    <row r="124" spans="1:16" ht="15.5" hidden="1" x14ac:dyDescent="0.35">
      <c r="A124" s="12">
        <v>44031</v>
      </c>
      <c r="B124" s="13" t="s">
        <v>57</v>
      </c>
      <c r="C124" s="13" t="s">
        <v>1</v>
      </c>
      <c r="D124" s="13" t="s">
        <v>32</v>
      </c>
      <c r="E124" s="13" t="str">
        <f>IF(Safety_Data[[#This Row],[Age_Group]]="18-24","Youth",IF(Safety_Data[[#This Row],[Age_Group]]="35-49","Adult",IF(Safety_Data[[#This Row],[Age_Group]]="25-34","Middle_age","Old")))</f>
        <v>Youth</v>
      </c>
      <c r="F124" s="13" t="s">
        <v>63</v>
      </c>
      <c r="G124" s="13">
        <v>0</v>
      </c>
      <c r="H124" s="13" t="s">
        <v>27</v>
      </c>
      <c r="I124" s="13" t="s">
        <v>21</v>
      </c>
      <c r="J124" s="13" t="s">
        <v>48</v>
      </c>
      <c r="K124" s="13" t="s">
        <v>23</v>
      </c>
      <c r="L124" s="22">
        <v>0</v>
      </c>
      <c r="M124" s="14" t="str">
        <f>TEXT(Safety_Data[[#This Row],[Date]],"ddd")</f>
        <v>Sun</v>
      </c>
      <c r="N124" s="15" t="s">
        <v>89</v>
      </c>
      <c r="O124" s="15">
        <f>YEAR(Safety_Data[[#This Row],[Date]])</f>
        <v>2020</v>
      </c>
      <c r="P124" s="1"/>
    </row>
    <row r="125" spans="1:16" ht="15.5" hidden="1" x14ac:dyDescent="0.35">
      <c r="A125" s="12">
        <v>44034</v>
      </c>
      <c r="B125" s="13" t="s">
        <v>66</v>
      </c>
      <c r="C125" s="13" t="s">
        <v>1</v>
      </c>
      <c r="D125" s="13" t="s">
        <v>32</v>
      </c>
      <c r="E125" s="13" t="str">
        <f>IF(Safety_Data[[#This Row],[Age_Group]]="18-24","Youth",IF(Safety_Data[[#This Row],[Age_Group]]="35-49","Adult",IF(Safety_Data[[#This Row],[Age_Group]]="25-34","Middle_age","Old")))</f>
        <v>Youth</v>
      </c>
      <c r="F125" s="13" t="s">
        <v>39</v>
      </c>
      <c r="G125" s="13">
        <v>0</v>
      </c>
      <c r="H125" s="13" t="s">
        <v>27</v>
      </c>
      <c r="I125" s="13" t="s">
        <v>21</v>
      </c>
      <c r="J125" s="13" t="s">
        <v>29</v>
      </c>
      <c r="K125" s="13" t="s">
        <v>30</v>
      </c>
      <c r="L125" s="22">
        <v>0</v>
      </c>
      <c r="M125" s="14" t="str">
        <f>TEXT(Safety_Data[[#This Row],[Date]],"ddd")</f>
        <v>Wed</v>
      </c>
      <c r="N125" s="15" t="s">
        <v>89</v>
      </c>
      <c r="O125" s="15">
        <f>YEAR(Safety_Data[[#This Row],[Date]])</f>
        <v>2020</v>
      </c>
      <c r="P125" s="1"/>
    </row>
    <row r="126" spans="1:16" ht="15.5" hidden="1" x14ac:dyDescent="0.35">
      <c r="A126" s="12">
        <v>44038</v>
      </c>
      <c r="B126" s="13" t="s">
        <v>100</v>
      </c>
      <c r="C126" s="13" t="s">
        <v>1</v>
      </c>
      <c r="D126" s="13" t="s">
        <v>18</v>
      </c>
      <c r="E126" s="13" t="str">
        <f>IF(Safety_Data[[#This Row],[Age_Group]]="18-24","Youth",IF(Safety_Data[[#This Row],[Age_Group]]="35-49","Adult",IF(Safety_Data[[#This Row],[Age_Group]]="25-34","Middle_age","Old")))</f>
        <v>Middle_age</v>
      </c>
      <c r="F126" s="13" t="s">
        <v>63</v>
      </c>
      <c r="G126" s="13">
        <v>5</v>
      </c>
      <c r="H126" s="13" t="s">
        <v>56</v>
      </c>
      <c r="I126" s="13" t="s">
        <v>28</v>
      </c>
      <c r="J126" s="13" t="s">
        <v>48</v>
      </c>
      <c r="K126" s="13" t="s">
        <v>60</v>
      </c>
      <c r="L126" s="22">
        <v>4281</v>
      </c>
      <c r="M126" s="14" t="str">
        <f>TEXT(Safety_Data[[#This Row],[Date]],"ddd")</f>
        <v>Sun</v>
      </c>
      <c r="N126" s="15" t="s">
        <v>89</v>
      </c>
      <c r="O126" s="15">
        <f>YEAR(Safety_Data[[#This Row],[Date]])</f>
        <v>2020</v>
      </c>
      <c r="P126" s="1"/>
    </row>
    <row r="127" spans="1:16" ht="15.5" hidden="1" x14ac:dyDescent="0.35">
      <c r="A127" s="12">
        <v>44039</v>
      </c>
      <c r="B127" s="13" t="s">
        <v>62</v>
      </c>
      <c r="C127" s="13" t="s">
        <v>1</v>
      </c>
      <c r="D127" s="13" t="s">
        <v>18</v>
      </c>
      <c r="E127" s="13" t="str">
        <f>IF(Safety_Data[[#This Row],[Age_Group]]="18-24","Youth",IF(Safety_Data[[#This Row],[Age_Group]]="35-49","Adult",IF(Safety_Data[[#This Row],[Age_Group]]="25-34","Middle_age","Old")))</f>
        <v>Middle_age</v>
      </c>
      <c r="F127" s="13" t="s">
        <v>19</v>
      </c>
      <c r="G127" s="13">
        <v>0</v>
      </c>
      <c r="H127" s="13" t="s">
        <v>58</v>
      </c>
      <c r="I127" s="13" t="s">
        <v>54</v>
      </c>
      <c r="J127" s="13" t="s">
        <v>29</v>
      </c>
      <c r="K127" s="13" t="s">
        <v>60</v>
      </c>
      <c r="L127" s="22">
        <v>4455</v>
      </c>
      <c r="M127" s="14" t="str">
        <f>TEXT(Safety_Data[[#This Row],[Date]],"ddd")</f>
        <v>Mon</v>
      </c>
      <c r="N127" s="15" t="s">
        <v>89</v>
      </c>
      <c r="O127" s="15">
        <f>YEAR(Safety_Data[[#This Row],[Date]])</f>
        <v>2020</v>
      </c>
      <c r="P127" s="1"/>
    </row>
    <row r="128" spans="1:16" ht="15.5" hidden="1" x14ac:dyDescent="0.35">
      <c r="A128" s="12">
        <v>44040</v>
      </c>
      <c r="B128" s="13" t="s">
        <v>62</v>
      </c>
      <c r="C128" s="13" t="s">
        <v>1</v>
      </c>
      <c r="D128" s="13" t="s">
        <v>32</v>
      </c>
      <c r="E128" s="13" t="str">
        <f>IF(Safety_Data[[#This Row],[Age_Group]]="18-24","Youth",IF(Safety_Data[[#This Row],[Age_Group]]="35-49","Adult",IF(Safety_Data[[#This Row],[Age_Group]]="25-34","Middle_age","Old")))</f>
        <v>Youth</v>
      </c>
      <c r="F128" s="13" t="s">
        <v>63</v>
      </c>
      <c r="G128" s="13">
        <v>0</v>
      </c>
      <c r="H128" s="13" t="s">
        <v>47</v>
      </c>
      <c r="I128" s="13" t="s">
        <v>54</v>
      </c>
      <c r="J128" s="13" t="s">
        <v>48</v>
      </c>
      <c r="K128" s="13" t="s">
        <v>45</v>
      </c>
      <c r="L128" s="22">
        <v>4444</v>
      </c>
      <c r="M128" s="14" t="str">
        <f>TEXT(Safety_Data[[#This Row],[Date]],"ddd")</f>
        <v>Tue</v>
      </c>
      <c r="N128" s="15" t="s">
        <v>89</v>
      </c>
      <c r="O128" s="15">
        <f>YEAR(Safety_Data[[#This Row],[Date]])</f>
        <v>2020</v>
      </c>
      <c r="P128" s="1"/>
    </row>
    <row r="129" spans="1:16" ht="15.5" hidden="1" x14ac:dyDescent="0.35">
      <c r="A129" s="12">
        <v>44040</v>
      </c>
      <c r="B129" s="13" t="s">
        <v>100</v>
      </c>
      <c r="C129" s="13" t="s">
        <v>1</v>
      </c>
      <c r="D129" s="13" t="s">
        <v>37</v>
      </c>
      <c r="E129" s="13" t="str">
        <f>IF(Safety_Data[[#This Row],[Age_Group]]="18-24","Youth",IF(Safety_Data[[#This Row],[Age_Group]]="35-49","Adult",IF(Safety_Data[[#This Row],[Age_Group]]="25-34","Middle_age","Old")))</f>
        <v>Old</v>
      </c>
      <c r="F129" s="13" t="s">
        <v>63</v>
      </c>
      <c r="G129" s="13">
        <v>2</v>
      </c>
      <c r="H129" s="13" t="s">
        <v>47</v>
      </c>
      <c r="I129" s="13" t="s">
        <v>28</v>
      </c>
      <c r="J129" s="13" t="s">
        <v>48</v>
      </c>
      <c r="K129" s="13" t="s">
        <v>43</v>
      </c>
      <c r="L129" s="22">
        <v>2777</v>
      </c>
      <c r="M129" s="14" t="str">
        <f>TEXT(Safety_Data[[#This Row],[Date]],"ddd")</f>
        <v>Tue</v>
      </c>
      <c r="N129" s="15" t="s">
        <v>89</v>
      </c>
      <c r="O129" s="15">
        <f>YEAR(Safety_Data[[#This Row],[Date]])</f>
        <v>2020</v>
      </c>
      <c r="P129" s="1"/>
    </row>
    <row r="130" spans="1:16" ht="15.5" hidden="1" x14ac:dyDescent="0.35">
      <c r="A130" s="12">
        <v>44042</v>
      </c>
      <c r="B130" s="13" t="s">
        <v>65</v>
      </c>
      <c r="C130" s="13" t="s">
        <v>1</v>
      </c>
      <c r="D130" s="13" t="s">
        <v>25</v>
      </c>
      <c r="E130" s="13" t="str">
        <f>IF(Safety_Data[[#This Row],[Age_Group]]="18-24","Youth",IF(Safety_Data[[#This Row],[Age_Group]]="35-49","Adult",IF(Safety_Data[[#This Row],[Age_Group]]="25-34","Middle_age","Old")))</f>
        <v>Adult</v>
      </c>
      <c r="F130" s="13" t="s">
        <v>39</v>
      </c>
      <c r="G130" s="13">
        <v>3</v>
      </c>
      <c r="H130" s="13" t="s">
        <v>61</v>
      </c>
      <c r="I130" s="13" t="s">
        <v>28</v>
      </c>
      <c r="J130" s="13" t="s">
        <v>48</v>
      </c>
      <c r="K130" s="13" t="s">
        <v>53</v>
      </c>
      <c r="L130" s="22">
        <v>4940</v>
      </c>
      <c r="M130" s="14" t="str">
        <f>TEXT(Safety_Data[[#This Row],[Date]],"ddd")</f>
        <v>Thu</v>
      </c>
      <c r="N130" s="15" t="s">
        <v>89</v>
      </c>
      <c r="O130" s="15">
        <f>YEAR(Safety_Data[[#This Row],[Date]])</f>
        <v>2020</v>
      </c>
      <c r="P130" s="1"/>
    </row>
    <row r="131" spans="1:16" ht="15.5" hidden="1" x14ac:dyDescent="0.35">
      <c r="A131" s="12">
        <v>44042</v>
      </c>
      <c r="B131" s="13" t="s">
        <v>100</v>
      </c>
      <c r="C131" s="13" t="s">
        <v>2</v>
      </c>
      <c r="D131" s="13" t="s">
        <v>25</v>
      </c>
      <c r="E131" s="13" t="str">
        <f>IF(Safety_Data[[#This Row],[Age_Group]]="18-24","Youth",IF(Safety_Data[[#This Row],[Age_Group]]="35-49","Adult",IF(Safety_Data[[#This Row],[Age_Group]]="25-34","Middle_age","Old")))</f>
        <v>Adult</v>
      </c>
      <c r="F131" s="13" t="s">
        <v>38</v>
      </c>
      <c r="G131" s="13">
        <v>0</v>
      </c>
      <c r="H131" s="13" t="s">
        <v>40</v>
      </c>
      <c r="I131" s="13" t="s">
        <v>21</v>
      </c>
      <c r="J131" s="13" t="s">
        <v>48</v>
      </c>
      <c r="K131" s="13" t="s">
        <v>53</v>
      </c>
      <c r="L131" s="22">
        <v>0</v>
      </c>
      <c r="M131" s="14" t="str">
        <f>TEXT(Safety_Data[[#This Row],[Date]],"ddd")</f>
        <v>Thu</v>
      </c>
      <c r="N131" s="15" t="s">
        <v>89</v>
      </c>
      <c r="O131" s="15">
        <f>YEAR(Safety_Data[[#This Row],[Date]])</f>
        <v>2020</v>
      </c>
      <c r="P131" s="1"/>
    </row>
    <row r="132" spans="1:16" ht="15.5" hidden="1" x14ac:dyDescent="0.35">
      <c r="A132" s="12">
        <v>44044</v>
      </c>
      <c r="B132" s="13" t="s">
        <v>44</v>
      </c>
      <c r="C132" s="13" t="s">
        <v>1</v>
      </c>
      <c r="D132" s="13" t="s">
        <v>18</v>
      </c>
      <c r="E132" s="13" t="str">
        <f>IF(Safety_Data[[#This Row],[Age_Group]]="18-24","Youth",IF(Safety_Data[[#This Row],[Age_Group]]="35-49","Adult",IF(Safety_Data[[#This Row],[Age_Group]]="25-34","Middle_age","Old")))</f>
        <v>Middle_age</v>
      </c>
      <c r="F132" s="13" t="s">
        <v>41</v>
      </c>
      <c r="G132" s="13">
        <v>0</v>
      </c>
      <c r="H132" s="13" t="s">
        <v>50</v>
      </c>
      <c r="I132" s="13" t="s">
        <v>21</v>
      </c>
      <c r="J132" s="13" t="s">
        <v>22</v>
      </c>
      <c r="K132" s="13" t="s">
        <v>35</v>
      </c>
      <c r="L132" s="22">
        <v>0</v>
      </c>
      <c r="M132" s="14" t="str">
        <f>TEXT(Safety_Data[[#This Row],[Date]],"ddd")</f>
        <v>Sat</v>
      </c>
      <c r="N132" s="15" t="s">
        <v>90</v>
      </c>
      <c r="O132" s="15">
        <f>YEAR(Safety_Data[[#This Row],[Date]])</f>
        <v>2020</v>
      </c>
      <c r="P132" s="1"/>
    </row>
    <row r="133" spans="1:16" ht="15.5" hidden="1" x14ac:dyDescent="0.35">
      <c r="A133" s="12">
        <v>44046</v>
      </c>
      <c r="B133" s="13" t="s">
        <v>17</v>
      </c>
      <c r="C133" s="13" t="s">
        <v>1</v>
      </c>
      <c r="D133" s="13" t="s">
        <v>25</v>
      </c>
      <c r="E133" s="13" t="str">
        <f>IF(Safety_Data[[#This Row],[Age_Group]]="18-24","Youth",IF(Safety_Data[[#This Row],[Age_Group]]="35-49","Adult",IF(Safety_Data[[#This Row],[Age_Group]]="25-34","Middle_age","Old")))</f>
        <v>Adult</v>
      </c>
      <c r="F133" s="13" t="s">
        <v>64</v>
      </c>
      <c r="G133" s="13">
        <v>0</v>
      </c>
      <c r="H133" s="13" t="s">
        <v>61</v>
      </c>
      <c r="I133" s="13" t="s">
        <v>54</v>
      </c>
      <c r="J133" s="13" t="s">
        <v>29</v>
      </c>
      <c r="K133" s="13" t="s">
        <v>23</v>
      </c>
      <c r="L133" s="22">
        <v>2521</v>
      </c>
      <c r="M133" s="14" t="str">
        <f>TEXT(Safety_Data[[#This Row],[Date]],"ddd")</f>
        <v>Mon</v>
      </c>
      <c r="N133" s="15" t="s">
        <v>90</v>
      </c>
      <c r="O133" s="15">
        <f>YEAR(Safety_Data[[#This Row],[Date]])</f>
        <v>2020</v>
      </c>
      <c r="P133" s="1"/>
    </row>
    <row r="134" spans="1:16" ht="15.5" hidden="1" x14ac:dyDescent="0.35">
      <c r="A134" s="12">
        <v>44047</v>
      </c>
      <c r="B134" s="13" t="s">
        <v>57</v>
      </c>
      <c r="C134" s="13" t="s">
        <v>1</v>
      </c>
      <c r="D134" s="13" t="s">
        <v>25</v>
      </c>
      <c r="E134" s="13" t="str">
        <f>IF(Safety_Data[[#This Row],[Age_Group]]="18-24","Youth",IF(Safety_Data[[#This Row],[Age_Group]]="35-49","Adult",IF(Safety_Data[[#This Row],[Age_Group]]="25-34","Middle_age","Old")))</f>
        <v>Adult</v>
      </c>
      <c r="F134" s="13" t="s">
        <v>38</v>
      </c>
      <c r="G134" s="13">
        <v>0</v>
      </c>
      <c r="H134" s="13" t="s">
        <v>34</v>
      </c>
      <c r="I134" s="13" t="s">
        <v>54</v>
      </c>
      <c r="J134" s="13" t="s">
        <v>29</v>
      </c>
      <c r="K134" s="13" t="s">
        <v>51</v>
      </c>
      <c r="L134" s="22">
        <v>1430</v>
      </c>
      <c r="M134" s="14" t="str">
        <f>TEXT(Safety_Data[[#This Row],[Date]],"ddd")</f>
        <v>Tue</v>
      </c>
      <c r="N134" s="15" t="s">
        <v>90</v>
      </c>
      <c r="O134" s="15">
        <f>YEAR(Safety_Data[[#This Row],[Date]])</f>
        <v>2020</v>
      </c>
      <c r="P134" s="1"/>
    </row>
    <row r="135" spans="1:16" ht="15.5" hidden="1" x14ac:dyDescent="0.35">
      <c r="A135" s="12">
        <v>44050</v>
      </c>
      <c r="B135" s="13" t="s">
        <v>66</v>
      </c>
      <c r="C135" s="13" t="s">
        <v>1</v>
      </c>
      <c r="D135" s="13" t="s">
        <v>25</v>
      </c>
      <c r="E135" s="13" t="str">
        <f>IF(Safety_Data[[#This Row],[Age_Group]]="18-24","Youth",IF(Safety_Data[[#This Row],[Age_Group]]="35-49","Adult",IF(Safety_Data[[#This Row],[Age_Group]]="25-34","Middle_age","Old")))</f>
        <v>Adult</v>
      </c>
      <c r="F135" s="13" t="s">
        <v>63</v>
      </c>
      <c r="G135" s="13">
        <v>5</v>
      </c>
      <c r="H135" s="13" t="s">
        <v>20</v>
      </c>
      <c r="I135" s="13" t="s">
        <v>28</v>
      </c>
      <c r="J135" s="13" t="s">
        <v>22</v>
      </c>
      <c r="K135" s="13" t="s">
        <v>30</v>
      </c>
      <c r="L135" s="22">
        <v>1505</v>
      </c>
      <c r="M135" s="14" t="str">
        <f>TEXT(Safety_Data[[#This Row],[Date]],"ddd")</f>
        <v>Fri</v>
      </c>
      <c r="N135" s="15" t="s">
        <v>90</v>
      </c>
      <c r="O135" s="15">
        <f>YEAR(Safety_Data[[#This Row],[Date]])</f>
        <v>2020</v>
      </c>
      <c r="P135" s="1"/>
    </row>
    <row r="136" spans="1:16" ht="15.5" hidden="1" x14ac:dyDescent="0.35">
      <c r="A136" s="12">
        <v>44052</v>
      </c>
      <c r="B136" s="13" t="s">
        <v>46</v>
      </c>
      <c r="C136" s="13" t="s">
        <v>1</v>
      </c>
      <c r="D136" s="13" t="s">
        <v>25</v>
      </c>
      <c r="E136" s="13" t="str">
        <f>IF(Safety_Data[[#This Row],[Age_Group]]="18-24","Youth",IF(Safety_Data[[#This Row],[Age_Group]]="35-49","Adult",IF(Safety_Data[[#This Row],[Age_Group]]="25-34","Middle_age","Old")))</f>
        <v>Adult</v>
      </c>
      <c r="F136" s="13" t="s">
        <v>19</v>
      </c>
      <c r="G136" s="13">
        <v>0</v>
      </c>
      <c r="H136" s="13" t="s">
        <v>27</v>
      </c>
      <c r="I136" s="13" t="s">
        <v>54</v>
      </c>
      <c r="J136" s="13" t="s">
        <v>48</v>
      </c>
      <c r="K136" s="13" t="s">
        <v>51</v>
      </c>
      <c r="L136" s="22">
        <v>921</v>
      </c>
      <c r="M136" s="14" t="str">
        <f>TEXT(Safety_Data[[#This Row],[Date]],"ddd")</f>
        <v>Sun</v>
      </c>
      <c r="N136" s="15" t="s">
        <v>90</v>
      </c>
      <c r="O136" s="15">
        <f>YEAR(Safety_Data[[#This Row],[Date]])</f>
        <v>2020</v>
      </c>
      <c r="P136" s="1"/>
    </row>
    <row r="137" spans="1:16" ht="15.5" hidden="1" x14ac:dyDescent="0.35">
      <c r="A137" s="12">
        <v>44052</v>
      </c>
      <c r="B137" s="13" t="s">
        <v>36</v>
      </c>
      <c r="C137" s="13" t="s">
        <v>1</v>
      </c>
      <c r="D137" s="13" t="s">
        <v>18</v>
      </c>
      <c r="E137" s="13" t="str">
        <f>IF(Safety_Data[[#This Row],[Age_Group]]="18-24","Youth",IF(Safety_Data[[#This Row],[Age_Group]]="35-49","Adult",IF(Safety_Data[[#This Row],[Age_Group]]="25-34","Middle_age","Old")))</f>
        <v>Middle_age</v>
      </c>
      <c r="F137" s="13" t="s">
        <v>63</v>
      </c>
      <c r="G137" s="13">
        <v>0</v>
      </c>
      <c r="H137" s="13" t="s">
        <v>34</v>
      </c>
      <c r="I137" s="13" t="s">
        <v>42</v>
      </c>
      <c r="J137" s="13" t="s">
        <v>22</v>
      </c>
      <c r="K137" s="13" t="s">
        <v>35</v>
      </c>
      <c r="L137" s="22">
        <v>206</v>
      </c>
      <c r="M137" s="14" t="str">
        <f>TEXT(Safety_Data[[#This Row],[Date]],"ddd")</f>
        <v>Sun</v>
      </c>
      <c r="N137" s="15" t="s">
        <v>90</v>
      </c>
      <c r="O137" s="15">
        <f>YEAR(Safety_Data[[#This Row],[Date]])</f>
        <v>2020</v>
      </c>
      <c r="P137" s="1"/>
    </row>
    <row r="138" spans="1:16" ht="15.5" hidden="1" x14ac:dyDescent="0.35">
      <c r="A138" s="12">
        <v>44053</v>
      </c>
      <c r="B138" s="13" t="s">
        <v>66</v>
      </c>
      <c r="C138" s="13" t="s">
        <v>2</v>
      </c>
      <c r="D138" s="13" t="s">
        <v>18</v>
      </c>
      <c r="E138" s="13" t="str">
        <f>IF(Safety_Data[[#This Row],[Age_Group]]="18-24","Youth",IF(Safety_Data[[#This Row],[Age_Group]]="35-49","Adult",IF(Safety_Data[[#This Row],[Age_Group]]="25-34","Middle_age","Old")))</f>
        <v>Middle_age</v>
      </c>
      <c r="F138" s="13" t="s">
        <v>64</v>
      </c>
      <c r="G138" s="13">
        <v>0</v>
      </c>
      <c r="H138" s="13" t="s">
        <v>56</v>
      </c>
      <c r="I138" s="13" t="s">
        <v>21</v>
      </c>
      <c r="J138" s="13" t="s">
        <v>29</v>
      </c>
      <c r="K138" s="13" t="s">
        <v>60</v>
      </c>
      <c r="L138" s="22">
        <v>0</v>
      </c>
      <c r="M138" s="14" t="str">
        <f>TEXT(Safety_Data[[#This Row],[Date]],"ddd")</f>
        <v>Mon</v>
      </c>
      <c r="N138" s="15" t="s">
        <v>90</v>
      </c>
      <c r="O138" s="15">
        <f>YEAR(Safety_Data[[#This Row],[Date]])</f>
        <v>2020</v>
      </c>
      <c r="P138" s="1"/>
    </row>
    <row r="139" spans="1:16" ht="15.5" hidden="1" x14ac:dyDescent="0.35">
      <c r="A139" s="12">
        <v>44054</v>
      </c>
      <c r="B139" s="13" t="s">
        <v>36</v>
      </c>
      <c r="C139" s="13" t="s">
        <v>1</v>
      </c>
      <c r="D139" s="13" t="s">
        <v>37</v>
      </c>
      <c r="E139" s="13" t="str">
        <f>IF(Safety_Data[[#This Row],[Age_Group]]="18-24","Youth",IF(Safety_Data[[#This Row],[Age_Group]]="35-49","Adult",IF(Safety_Data[[#This Row],[Age_Group]]="25-34","Middle_age","Old")))</f>
        <v>Old</v>
      </c>
      <c r="F139" s="13" t="s">
        <v>26</v>
      </c>
      <c r="G139" s="13">
        <v>0</v>
      </c>
      <c r="H139" s="13" t="s">
        <v>50</v>
      </c>
      <c r="I139" s="13" t="s">
        <v>21</v>
      </c>
      <c r="J139" s="13" t="s">
        <v>22</v>
      </c>
      <c r="K139" s="13" t="s">
        <v>55</v>
      </c>
      <c r="L139" s="22">
        <v>0</v>
      </c>
      <c r="M139" s="14" t="str">
        <f>TEXT(Safety_Data[[#This Row],[Date]],"ddd")</f>
        <v>Tue</v>
      </c>
      <c r="N139" s="15" t="s">
        <v>90</v>
      </c>
      <c r="O139" s="15">
        <f>YEAR(Safety_Data[[#This Row],[Date]])</f>
        <v>2020</v>
      </c>
      <c r="P139" s="1"/>
    </row>
    <row r="140" spans="1:16" ht="15.5" hidden="1" x14ac:dyDescent="0.35">
      <c r="A140" s="12">
        <v>44055</v>
      </c>
      <c r="B140" s="13" t="s">
        <v>52</v>
      </c>
      <c r="C140" s="13" t="s">
        <v>1</v>
      </c>
      <c r="D140" s="13" t="s">
        <v>37</v>
      </c>
      <c r="E140" s="13" t="str">
        <f>IF(Safety_Data[[#This Row],[Age_Group]]="18-24","Youth",IF(Safety_Data[[#This Row],[Age_Group]]="35-49","Adult",IF(Safety_Data[[#This Row],[Age_Group]]="25-34","Middle_age","Old")))</f>
        <v>Old</v>
      </c>
      <c r="F140" s="13" t="s">
        <v>19</v>
      </c>
      <c r="G140" s="13">
        <v>0</v>
      </c>
      <c r="H140" s="13" t="s">
        <v>47</v>
      </c>
      <c r="I140" s="13" t="s">
        <v>54</v>
      </c>
      <c r="J140" s="13" t="s">
        <v>22</v>
      </c>
      <c r="K140" s="13" t="s">
        <v>30</v>
      </c>
      <c r="L140" s="22">
        <v>1835</v>
      </c>
      <c r="M140" s="14" t="str">
        <f>TEXT(Safety_Data[[#This Row],[Date]],"ddd")</f>
        <v>Wed</v>
      </c>
      <c r="N140" s="15" t="s">
        <v>90</v>
      </c>
      <c r="O140" s="15">
        <f>YEAR(Safety_Data[[#This Row],[Date]])</f>
        <v>2020</v>
      </c>
      <c r="P140" s="1"/>
    </row>
    <row r="141" spans="1:16" ht="15.5" hidden="1" x14ac:dyDescent="0.35">
      <c r="A141" s="12">
        <v>44056</v>
      </c>
      <c r="B141" s="13" t="s">
        <v>46</v>
      </c>
      <c r="C141" s="13" t="s">
        <v>1</v>
      </c>
      <c r="D141" s="13" t="s">
        <v>25</v>
      </c>
      <c r="E141" s="13" t="str">
        <f>IF(Safety_Data[[#This Row],[Age_Group]]="18-24","Youth",IF(Safety_Data[[#This Row],[Age_Group]]="35-49","Adult",IF(Safety_Data[[#This Row],[Age_Group]]="25-34","Middle_age","Old")))</f>
        <v>Adult</v>
      </c>
      <c r="F141" s="13" t="s">
        <v>64</v>
      </c>
      <c r="G141" s="13">
        <v>1</v>
      </c>
      <c r="H141" s="13" t="s">
        <v>47</v>
      </c>
      <c r="I141" s="13" t="s">
        <v>28</v>
      </c>
      <c r="J141" s="13" t="s">
        <v>22</v>
      </c>
      <c r="K141" s="13" t="s">
        <v>35</v>
      </c>
      <c r="L141" s="22">
        <v>2333</v>
      </c>
      <c r="M141" s="14" t="str">
        <f>TEXT(Safety_Data[[#This Row],[Date]],"ddd")</f>
        <v>Thu</v>
      </c>
      <c r="N141" s="15" t="s">
        <v>90</v>
      </c>
      <c r="O141" s="15">
        <f>YEAR(Safety_Data[[#This Row],[Date]])</f>
        <v>2020</v>
      </c>
      <c r="P141" s="1"/>
    </row>
    <row r="142" spans="1:16" ht="15.5" hidden="1" x14ac:dyDescent="0.35">
      <c r="A142" s="12">
        <v>44056</v>
      </c>
      <c r="B142" s="13" t="s">
        <v>66</v>
      </c>
      <c r="C142" s="13" t="s">
        <v>2</v>
      </c>
      <c r="D142" s="13" t="s">
        <v>25</v>
      </c>
      <c r="E142" s="13" t="str">
        <f>IF(Safety_Data[[#This Row],[Age_Group]]="18-24","Youth",IF(Safety_Data[[#This Row],[Age_Group]]="35-49","Adult",IF(Safety_Data[[#This Row],[Age_Group]]="25-34","Middle_age","Old")))</f>
        <v>Adult</v>
      </c>
      <c r="F142" s="13" t="s">
        <v>33</v>
      </c>
      <c r="G142" s="13">
        <v>0</v>
      </c>
      <c r="H142" s="13" t="s">
        <v>58</v>
      </c>
      <c r="I142" s="13" t="s">
        <v>21</v>
      </c>
      <c r="J142" s="13" t="s">
        <v>22</v>
      </c>
      <c r="K142" s="13" t="s">
        <v>51</v>
      </c>
      <c r="L142" s="22">
        <v>0</v>
      </c>
      <c r="M142" s="14" t="str">
        <f>TEXT(Safety_Data[[#This Row],[Date]],"ddd")</f>
        <v>Thu</v>
      </c>
      <c r="N142" s="15" t="s">
        <v>90</v>
      </c>
      <c r="O142" s="15">
        <f>YEAR(Safety_Data[[#This Row],[Date]])</f>
        <v>2020</v>
      </c>
      <c r="P142" s="1"/>
    </row>
    <row r="143" spans="1:16" ht="15.5" hidden="1" x14ac:dyDescent="0.35">
      <c r="A143" s="12">
        <v>44056</v>
      </c>
      <c r="B143" s="13" t="s">
        <v>59</v>
      </c>
      <c r="C143" s="13" t="s">
        <v>1</v>
      </c>
      <c r="D143" s="13" t="s">
        <v>25</v>
      </c>
      <c r="E143" s="13" t="str">
        <f>IF(Safety_Data[[#This Row],[Age_Group]]="18-24","Youth",IF(Safety_Data[[#This Row],[Age_Group]]="35-49","Adult",IF(Safety_Data[[#This Row],[Age_Group]]="25-34","Middle_age","Old")))</f>
        <v>Adult</v>
      </c>
      <c r="F143" s="13" t="s">
        <v>49</v>
      </c>
      <c r="G143" s="13">
        <v>0</v>
      </c>
      <c r="H143" s="13" t="s">
        <v>34</v>
      </c>
      <c r="I143" s="13" t="s">
        <v>54</v>
      </c>
      <c r="J143" s="13" t="s">
        <v>22</v>
      </c>
      <c r="K143" s="13" t="s">
        <v>30</v>
      </c>
      <c r="L143" s="22">
        <v>1890</v>
      </c>
      <c r="M143" s="14" t="str">
        <f>TEXT(Safety_Data[[#This Row],[Date]],"ddd")</f>
        <v>Thu</v>
      </c>
      <c r="N143" s="15" t="s">
        <v>90</v>
      </c>
      <c r="O143" s="15">
        <f>YEAR(Safety_Data[[#This Row],[Date]])</f>
        <v>2020</v>
      </c>
      <c r="P143" s="1"/>
    </row>
    <row r="144" spans="1:16" ht="15.5" hidden="1" x14ac:dyDescent="0.35">
      <c r="A144" s="12">
        <v>44058</v>
      </c>
      <c r="B144" s="13" t="s">
        <v>57</v>
      </c>
      <c r="C144" s="13" t="s">
        <v>1</v>
      </c>
      <c r="D144" s="13" t="s">
        <v>25</v>
      </c>
      <c r="E144" s="13" t="str">
        <f>IF(Safety_Data[[#This Row],[Age_Group]]="18-24","Youth",IF(Safety_Data[[#This Row],[Age_Group]]="35-49","Adult",IF(Safety_Data[[#This Row],[Age_Group]]="25-34","Middle_age","Old")))</f>
        <v>Adult</v>
      </c>
      <c r="F144" s="13" t="s">
        <v>39</v>
      </c>
      <c r="G144" s="13">
        <v>0</v>
      </c>
      <c r="H144" s="13" t="s">
        <v>34</v>
      </c>
      <c r="I144" s="13" t="s">
        <v>54</v>
      </c>
      <c r="J144" s="13" t="s">
        <v>48</v>
      </c>
      <c r="K144" s="13" t="s">
        <v>43</v>
      </c>
      <c r="L144" s="22">
        <v>1951</v>
      </c>
      <c r="M144" s="14" t="str">
        <f>TEXT(Safety_Data[[#This Row],[Date]],"ddd")</f>
        <v>Sat</v>
      </c>
      <c r="N144" s="15" t="s">
        <v>90</v>
      </c>
      <c r="O144" s="15">
        <f>YEAR(Safety_Data[[#This Row],[Date]])</f>
        <v>2020</v>
      </c>
      <c r="P144" s="1"/>
    </row>
    <row r="145" spans="1:16" ht="15.5" hidden="1" x14ac:dyDescent="0.35">
      <c r="A145" s="12">
        <v>44064</v>
      </c>
      <c r="B145" s="13" t="s">
        <v>52</v>
      </c>
      <c r="C145" s="13" t="s">
        <v>1</v>
      </c>
      <c r="D145" s="13" t="s">
        <v>25</v>
      </c>
      <c r="E145" s="13" t="str">
        <f>IF(Safety_Data[[#This Row],[Age_Group]]="18-24","Youth",IF(Safety_Data[[#This Row],[Age_Group]]="35-49","Adult",IF(Safety_Data[[#This Row],[Age_Group]]="25-34","Middle_age","Old")))</f>
        <v>Adult</v>
      </c>
      <c r="F145" s="13" t="s">
        <v>38</v>
      </c>
      <c r="G145" s="13">
        <v>5</v>
      </c>
      <c r="H145" s="13" t="s">
        <v>58</v>
      </c>
      <c r="I145" s="13" t="s">
        <v>28</v>
      </c>
      <c r="J145" s="13" t="s">
        <v>48</v>
      </c>
      <c r="K145" s="13" t="s">
        <v>35</v>
      </c>
      <c r="L145" s="22">
        <v>3692</v>
      </c>
      <c r="M145" s="14" t="str">
        <f>TEXT(Safety_Data[[#This Row],[Date]],"ddd")</f>
        <v>Fri</v>
      </c>
      <c r="N145" s="15" t="s">
        <v>90</v>
      </c>
      <c r="O145" s="15">
        <f>YEAR(Safety_Data[[#This Row],[Date]])</f>
        <v>2020</v>
      </c>
      <c r="P145" s="1"/>
    </row>
    <row r="146" spans="1:16" ht="15.5" hidden="1" x14ac:dyDescent="0.35">
      <c r="A146" s="12">
        <v>44064</v>
      </c>
      <c r="B146" s="13" t="s">
        <v>66</v>
      </c>
      <c r="C146" s="13" t="s">
        <v>1</v>
      </c>
      <c r="D146" s="13" t="s">
        <v>37</v>
      </c>
      <c r="E146" s="13" t="str">
        <f>IF(Safety_Data[[#This Row],[Age_Group]]="18-24","Youth",IF(Safety_Data[[#This Row],[Age_Group]]="35-49","Adult",IF(Safety_Data[[#This Row],[Age_Group]]="25-34","Middle_age","Old")))</f>
        <v>Old</v>
      </c>
      <c r="F146" s="13" t="s">
        <v>64</v>
      </c>
      <c r="G146" s="13">
        <v>0</v>
      </c>
      <c r="H146" s="13" t="s">
        <v>20</v>
      </c>
      <c r="I146" s="13" t="s">
        <v>42</v>
      </c>
      <c r="J146" s="13" t="s">
        <v>48</v>
      </c>
      <c r="K146" s="13" t="s">
        <v>35</v>
      </c>
      <c r="L146" s="22">
        <v>242</v>
      </c>
      <c r="M146" s="14" t="str">
        <f>TEXT(Safety_Data[[#This Row],[Date]],"ddd")</f>
        <v>Fri</v>
      </c>
      <c r="N146" s="15" t="s">
        <v>90</v>
      </c>
      <c r="O146" s="15">
        <f>YEAR(Safety_Data[[#This Row],[Date]])</f>
        <v>2020</v>
      </c>
      <c r="P146" s="1"/>
    </row>
    <row r="147" spans="1:16" ht="15.5" hidden="1" x14ac:dyDescent="0.35">
      <c r="A147" s="12">
        <v>44066</v>
      </c>
      <c r="B147" s="13" t="s">
        <v>59</v>
      </c>
      <c r="C147" s="13" t="s">
        <v>2</v>
      </c>
      <c r="D147" s="13" t="s">
        <v>25</v>
      </c>
      <c r="E147" s="13" t="str">
        <f>IF(Safety_Data[[#This Row],[Age_Group]]="18-24","Youth",IF(Safety_Data[[#This Row],[Age_Group]]="35-49","Adult",IF(Safety_Data[[#This Row],[Age_Group]]="25-34","Middle_age","Old")))</f>
        <v>Adult</v>
      </c>
      <c r="F147" s="13" t="s">
        <v>33</v>
      </c>
      <c r="G147" s="13">
        <v>0</v>
      </c>
      <c r="H147" s="13" t="s">
        <v>61</v>
      </c>
      <c r="I147" s="13" t="s">
        <v>21</v>
      </c>
      <c r="J147" s="13" t="s">
        <v>48</v>
      </c>
      <c r="K147" s="13" t="s">
        <v>23</v>
      </c>
      <c r="L147" s="22">
        <v>0</v>
      </c>
      <c r="M147" s="14" t="str">
        <f>TEXT(Safety_Data[[#This Row],[Date]],"ddd")</f>
        <v>Sun</v>
      </c>
      <c r="N147" s="15" t="s">
        <v>90</v>
      </c>
      <c r="O147" s="15">
        <f>YEAR(Safety_Data[[#This Row],[Date]])</f>
        <v>2020</v>
      </c>
      <c r="P147" s="1"/>
    </row>
    <row r="148" spans="1:16" ht="15.5" hidden="1" x14ac:dyDescent="0.35">
      <c r="A148" s="12">
        <v>44068</v>
      </c>
      <c r="B148" s="13" t="s">
        <v>36</v>
      </c>
      <c r="C148" s="13" t="s">
        <v>1</v>
      </c>
      <c r="D148" s="13" t="s">
        <v>18</v>
      </c>
      <c r="E148" s="13" t="str">
        <f>IF(Safety_Data[[#This Row],[Age_Group]]="18-24","Youth",IF(Safety_Data[[#This Row],[Age_Group]]="35-49","Adult",IF(Safety_Data[[#This Row],[Age_Group]]="25-34","Middle_age","Old")))</f>
        <v>Middle_age</v>
      </c>
      <c r="F148" s="13" t="s">
        <v>64</v>
      </c>
      <c r="G148" s="13">
        <v>0</v>
      </c>
      <c r="H148" s="13" t="s">
        <v>58</v>
      </c>
      <c r="I148" s="13" t="s">
        <v>21</v>
      </c>
      <c r="J148" s="13" t="s">
        <v>29</v>
      </c>
      <c r="K148" s="13" t="s">
        <v>35</v>
      </c>
      <c r="L148" s="22">
        <v>0</v>
      </c>
      <c r="M148" s="14" t="str">
        <f>TEXT(Safety_Data[[#This Row],[Date]],"ddd")</f>
        <v>Tue</v>
      </c>
      <c r="N148" s="15" t="s">
        <v>90</v>
      </c>
      <c r="O148" s="15">
        <f>YEAR(Safety_Data[[#This Row],[Date]])</f>
        <v>2020</v>
      </c>
      <c r="P148" s="1"/>
    </row>
    <row r="149" spans="1:16" ht="15.5" hidden="1" x14ac:dyDescent="0.35">
      <c r="A149" s="12">
        <v>44069</v>
      </c>
      <c r="B149" s="13" t="s">
        <v>65</v>
      </c>
      <c r="C149" s="13" t="s">
        <v>1</v>
      </c>
      <c r="D149" s="13" t="s">
        <v>25</v>
      </c>
      <c r="E149" s="13" t="str">
        <f>IF(Safety_Data[[#This Row],[Age_Group]]="18-24","Youth",IF(Safety_Data[[#This Row],[Age_Group]]="35-49","Adult",IF(Safety_Data[[#This Row],[Age_Group]]="25-34","Middle_age","Old")))</f>
        <v>Adult</v>
      </c>
      <c r="F149" s="13" t="s">
        <v>64</v>
      </c>
      <c r="G149" s="13">
        <v>0</v>
      </c>
      <c r="H149" s="13" t="s">
        <v>50</v>
      </c>
      <c r="I149" s="13" t="s">
        <v>54</v>
      </c>
      <c r="J149" s="13" t="s">
        <v>29</v>
      </c>
      <c r="K149" s="13" t="s">
        <v>53</v>
      </c>
      <c r="L149" s="22">
        <v>845</v>
      </c>
      <c r="M149" s="14" t="str">
        <f>TEXT(Safety_Data[[#This Row],[Date]],"ddd")</f>
        <v>Wed</v>
      </c>
      <c r="N149" s="15" t="s">
        <v>90</v>
      </c>
      <c r="O149" s="15">
        <f>YEAR(Safety_Data[[#This Row],[Date]])</f>
        <v>2020</v>
      </c>
      <c r="P149" s="1"/>
    </row>
    <row r="150" spans="1:16" ht="15.5" hidden="1" x14ac:dyDescent="0.35">
      <c r="A150" s="12">
        <v>44070</v>
      </c>
      <c r="B150" s="13" t="s">
        <v>31</v>
      </c>
      <c r="C150" s="13" t="s">
        <v>1</v>
      </c>
      <c r="D150" s="13" t="s">
        <v>32</v>
      </c>
      <c r="E150" s="13" t="str">
        <f>IF(Safety_Data[[#This Row],[Age_Group]]="18-24","Youth",IF(Safety_Data[[#This Row],[Age_Group]]="35-49","Adult",IF(Safety_Data[[#This Row],[Age_Group]]="25-34","Middle_age","Old")))</f>
        <v>Youth</v>
      </c>
      <c r="F150" s="13" t="s">
        <v>49</v>
      </c>
      <c r="G150" s="13">
        <v>0</v>
      </c>
      <c r="H150" s="13" t="s">
        <v>61</v>
      </c>
      <c r="I150" s="13" t="s">
        <v>42</v>
      </c>
      <c r="J150" s="13" t="s">
        <v>29</v>
      </c>
      <c r="K150" s="13" t="s">
        <v>35</v>
      </c>
      <c r="L150" s="22">
        <v>395</v>
      </c>
      <c r="M150" s="14" t="str">
        <f>TEXT(Safety_Data[[#This Row],[Date]],"ddd")</f>
        <v>Thu</v>
      </c>
      <c r="N150" s="15" t="s">
        <v>90</v>
      </c>
      <c r="O150" s="15">
        <f>YEAR(Safety_Data[[#This Row],[Date]])</f>
        <v>2020</v>
      </c>
      <c r="P150" s="1"/>
    </row>
    <row r="151" spans="1:16" ht="15.5" hidden="1" x14ac:dyDescent="0.35">
      <c r="A151" s="12">
        <v>44070</v>
      </c>
      <c r="B151" s="13" t="s">
        <v>59</v>
      </c>
      <c r="C151" s="13" t="s">
        <v>2</v>
      </c>
      <c r="D151" s="13" t="s">
        <v>25</v>
      </c>
      <c r="E151" s="13" t="str">
        <f>IF(Safety_Data[[#This Row],[Age_Group]]="18-24","Youth",IF(Safety_Data[[#This Row],[Age_Group]]="35-49","Adult",IF(Safety_Data[[#This Row],[Age_Group]]="25-34","Middle_age","Old")))</f>
        <v>Adult</v>
      </c>
      <c r="F151" s="13" t="s">
        <v>39</v>
      </c>
      <c r="G151" s="13">
        <v>0</v>
      </c>
      <c r="H151" s="13" t="s">
        <v>47</v>
      </c>
      <c r="I151" s="13" t="s">
        <v>42</v>
      </c>
      <c r="J151" s="13" t="s">
        <v>22</v>
      </c>
      <c r="K151" s="13" t="s">
        <v>51</v>
      </c>
      <c r="L151" s="22">
        <v>88</v>
      </c>
      <c r="M151" s="14" t="str">
        <f>TEXT(Safety_Data[[#This Row],[Date]],"ddd")</f>
        <v>Thu</v>
      </c>
      <c r="N151" s="15" t="s">
        <v>90</v>
      </c>
      <c r="O151" s="15">
        <f>YEAR(Safety_Data[[#This Row],[Date]])</f>
        <v>2020</v>
      </c>
      <c r="P151" s="1"/>
    </row>
    <row r="152" spans="1:16" ht="15.5" hidden="1" x14ac:dyDescent="0.35">
      <c r="A152" s="12">
        <v>44073</v>
      </c>
      <c r="B152" s="13" t="s">
        <v>36</v>
      </c>
      <c r="C152" s="13" t="s">
        <v>1</v>
      </c>
      <c r="D152" s="13" t="s">
        <v>25</v>
      </c>
      <c r="E152" s="13" t="str">
        <f>IF(Safety_Data[[#This Row],[Age_Group]]="18-24","Youth",IF(Safety_Data[[#This Row],[Age_Group]]="35-49","Adult",IF(Safety_Data[[#This Row],[Age_Group]]="25-34","Middle_age","Old")))</f>
        <v>Adult</v>
      </c>
      <c r="F152" s="13" t="s">
        <v>33</v>
      </c>
      <c r="G152" s="13">
        <v>0</v>
      </c>
      <c r="H152" s="13" t="s">
        <v>27</v>
      </c>
      <c r="I152" s="13" t="s">
        <v>21</v>
      </c>
      <c r="J152" s="13" t="s">
        <v>22</v>
      </c>
      <c r="K152" s="13" t="s">
        <v>23</v>
      </c>
      <c r="L152" s="22">
        <v>0</v>
      </c>
      <c r="M152" s="14" t="str">
        <f>TEXT(Safety_Data[[#This Row],[Date]],"ddd")</f>
        <v>Sun</v>
      </c>
      <c r="N152" s="15" t="s">
        <v>90</v>
      </c>
      <c r="O152" s="15">
        <f>YEAR(Safety_Data[[#This Row],[Date]])</f>
        <v>2020</v>
      </c>
      <c r="P152" s="1"/>
    </row>
    <row r="153" spans="1:16" ht="15.5" hidden="1" x14ac:dyDescent="0.35">
      <c r="A153" s="12">
        <v>44074</v>
      </c>
      <c r="B153" s="13" t="s">
        <v>59</v>
      </c>
      <c r="C153" s="13" t="s">
        <v>2</v>
      </c>
      <c r="D153" s="13" t="s">
        <v>32</v>
      </c>
      <c r="E153" s="13" t="str">
        <f>IF(Safety_Data[[#This Row],[Age_Group]]="18-24","Youth",IF(Safety_Data[[#This Row],[Age_Group]]="35-49","Adult",IF(Safety_Data[[#This Row],[Age_Group]]="25-34","Middle_age","Old")))</f>
        <v>Youth</v>
      </c>
      <c r="F153" s="13" t="s">
        <v>64</v>
      </c>
      <c r="G153" s="13">
        <v>2.5</v>
      </c>
      <c r="H153" s="13" t="s">
        <v>40</v>
      </c>
      <c r="I153" s="13" t="s">
        <v>28</v>
      </c>
      <c r="J153" s="13" t="s">
        <v>48</v>
      </c>
      <c r="K153" s="13" t="s">
        <v>55</v>
      </c>
      <c r="L153" s="22">
        <v>3488</v>
      </c>
      <c r="M153" s="14" t="str">
        <f>TEXT(Safety_Data[[#This Row],[Date]],"ddd")</f>
        <v>Mon</v>
      </c>
      <c r="N153" s="15" t="s">
        <v>90</v>
      </c>
      <c r="O153" s="15">
        <f>YEAR(Safety_Data[[#This Row],[Date]])</f>
        <v>2020</v>
      </c>
      <c r="P153" s="1"/>
    </row>
    <row r="154" spans="1:16" ht="15.5" hidden="1" x14ac:dyDescent="0.35">
      <c r="A154" s="12">
        <v>44079</v>
      </c>
      <c r="B154" s="13" t="s">
        <v>100</v>
      </c>
      <c r="C154" s="13" t="s">
        <v>2</v>
      </c>
      <c r="D154" s="13" t="s">
        <v>18</v>
      </c>
      <c r="E154" s="13" t="str">
        <f>IF(Safety_Data[[#This Row],[Age_Group]]="18-24","Youth",IF(Safety_Data[[#This Row],[Age_Group]]="35-49","Adult",IF(Safety_Data[[#This Row],[Age_Group]]="25-34","Middle_age","Old")))</f>
        <v>Middle_age</v>
      </c>
      <c r="F154" s="13" t="s">
        <v>33</v>
      </c>
      <c r="G154" s="13">
        <v>0</v>
      </c>
      <c r="H154" s="13" t="s">
        <v>56</v>
      </c>
      <c r="I154" s="13" t="s">
        <v>42</v>
      </c>
      <c r="J154" s="13" t="s">
        <v>29</v>
      </c>
      <c r="K154" s="13" t="s">
        <v>35</v>
      </c>
      <c r="L154" s="22">
        <v>351</v>
      </c>
      <c r="M154" s="14" t="str">
        <f>TEXT(Safety_Data[[#This Row],[Date]],"ddd")</f>
        <v>Sat</v>
      </c>
      <c r="N154" s="15" t="s">
        <v>91</v>
      </c>
      <c r="O154" s="15">
        <f>YEAR(Safety_Data[[#This Row],[Date]])</f>
        <v>2020</v>
      </c>
      <c r="P154" s="1"/>
    </row>
    <row r="155" spans="1:16" ht="15.5" hidden="1" x14ac:dyDescent="0.35">
      <c r="A155" s="12">
        <v>44080</v>
      </c>
      <c r="B155" s="13" t="s">
        <v>52</v>
      </c>
      <c r="C155" s="13" t="s">
        <v>1</v>
      </c>
      <c r="D155" s="13" t="s">
        <v>37</v>
      </c>
      <c r="E155" s="13" t="str">
        <f>IF(Safety_Data[[#This Row],[Age_Group]]="18-24","Youth",IF(Safety_Data[[#This Row],[Age_Group]]="35-49","Adult",IF(Safety_Data[[#This Row],[Age_Group]]="25-34","Middle_age","Old")))</f>
        <v>Old</v>
      </c>
      <c r="F155" s="13" t="s">
        <v>49</v>
      </c>
      <c r="G155" s="13">
        <v>0</v>
      </c>
      <c r="H155" s="13" t="s">
        <v>27</v>
      </c>
      <c r="I155" s="13" t="s">
        <v>42</v>
      </c>
      <c r="J155" s="13" t="s">
        <v>48</v>
      </c>
      <c r="K155" s="13" t="s">
        <v>30</v>
      </c>
      <c r="L155" s="22">
        <v>430</v>
      </c>
      <c r="M155" s="14" t="str">
        <f>TEXT(Safety_Data[[#This Row],[Date]],"ddd")</f>
        <v>Sun</v>
      </c>
      <c r="N155" s="15" t="s">
        <v>91</v>
      </c>
      <c r="O155" s="15">
        <f>YEAR(Safety_Data[[#This Row],[Date]])</f>
        <v>2020</v>
      </c>
      <c r="P155" s="1"/>
    </row>
    <row r="156" spans="1:16" ht="15.5" hidden="1" x14ac:dyDescent="0.35">
      <c r="A156" s="12">
        <v>44081</v>
      </c>
      <c r="B156" s="13" t="s">
        <v>65</v>
      </c>
      <c r="C156" s="13" t="s">
        <v>1</v>
      </c>
      <c r="D156" s="13" t="s">
        <v>25</v>
      </c>
      <c r="E156" s="13" t="str">
        <f>IF(Safety_Data[[#This Row],[Age_Group]]="18-24","Youth",IF(Safety_Data[[#This Row],[Age_Group]]="35-49","Adult",IF(Safety_Data[[#This Row],[Age_Group]]="25-34","Middle_age","Old")))</f>
        <v>Adult</v>
      </c>
      <c r="F156" s="13" t="s">
        <v>38</v>
      </c>
      <c r="G156" s="13">
        <v>0</v>
      </c>
      <c r="H156" s="13" t="s">
        <v>61</v>
      </c>
      <c r="I156" s="13" t="s">
        <v>54</v>
      </c>
      <c r="J156" s="13" t="s">
        <v>29</v>
      </c>
      <c r="K156" s="13" t="s">
        <v>51</v>
      </c>
      <c r="L156" s="22">
        <v>4871</v>
      </c>
      <c r="M156" s="14" t="str">
        <f>TEXT(Safety_Data[[#This Row],[Date]],"ddd")</f>
        <v>Mon</v>
      </c>
      <c r="N156" s="15" t="s">
        <v>91</v>
      </c>
      <c r="O156" s="15">
        <f>YEAR(Safety_Data[[#This Row],[Date]])</f>
        <v>2020</v>
      </c>
      <c r="P156" s="1"/>
    </row>
    <row r="157" spans="1:16" ht="15.5" hidden="1" x14ac:dyDescent="0.35">
      <c r="A157" s="12">
        <v>44085</v>
      </c>
      <c r="B157" s="13" t="s">
        <v>44</v>
      </c>
      <c r="C157" s="13" t="s">
        <v>1</v>
      </c>
      <c r="D157" s="13" t="s">
        <v>32</v>
      </c>
      <c r="E157" s="13" t="str">
        <f>IF(Safety_Data[[#This Row],[Age_Group]]="18-24","Youth",IF(Safety_Data[[#This Row],[Age_Group]]="35-49","Adult",IF(Safety_Data[[#This Row],[Age_Group]]="25-34","Middle_age","Old")))</f>
        <v>Youth</v>
      </c>
      <c r="F157" s="13" t="s">
        <v>49</v>
      </c>
      <c r="G157" s="13">
        <v>1.5</v>
      </c>
      <c r="H157" s="13" t="s">
        <v>61</v>
      </c>
      <c r="I157" s="13" t="s">
        <v>28</v>
      </c>
      <c r="J157" s="13" t="s">
        <v>48</v>
      </c>
      <c r="K157" s="13" t="s">
        <v>43</v>
      </c>
      <c r="L157" s="22">
        <v>1230</v>
      </c>
      <c r="M157" s="14" t="str">
        <f>TEXT(Safety_Data[[#This Row],[Date]],"ddd")</f>
        <v>Fri</v>
      </c>
      <c r="N157" s="15" t="s">
        <v>91</v>
      </c>
      <c r="O157" s="15">
        <f>YEAR(Safety_Data[[#This Row],[Date]])</f>
        <v>2020</v>
      </c>
      <c r="P157" s="1"/>
    </row>
    <row r="158" spans="1:16" ht="15.5" hidden="1" x14ac:dyDescent="0.35">
      <c r="A158" s="12">
        <v>44087</v>
      </c>
      <c r="B158" s="13" t="s">
        <v>62</v>
      </c>
      <c r="C158" s="13" t="s">
        <v>1</v>
      </c>
      <c r="D158" s="13" t="s">
        <v>37</v>
      </c>
      <c r="E158" s="13" t="str">
        <f>IF(Safety_Data[[#This Row],[Age_Group]]="18-24","Youth",IF(Safety_Data[[#This Row],[Age_Group]]="35-49","Adult",IF(Safety_Data[[#This Row],[Age_Group]]="25-34","Middle_age","Old")))</f>
        <v>Old</v>
      </c>
      <c r="F158" s="13" t="s">
        <v>49</v>
      </c>
      <c r="G158" s="13">
        <v>0</v>
      </c>
      <c r="H158" s="13" t="s">
        <v>40</v>
      </c>
      <c r="I158" s="13" t="s">
        <v>21</v>
      </c>
      <c r="J158" s="13" t="s">
        <v>48</v>
      </c>
      <c r="K158" s="13" t="s">
        <v>60</v>
      </c>
      <c r="L158" s="22">
        <v>0</v>
      </c>
      <c r="M158" s="14" t="str">
        <f>TEXT(Safety_Data[[#This Row],[Date]],"ddd")</f>
        <v>Sun</v>
      </c>
      <c r="N158" s="15" t="s">
        <v>91</v>
      </c>
      <c r="O158" s="15">
        <f>YEAR(Safety_Data[[#This Row],[Date]])</f>
        <v>2020</v>
      </c>
      <c r="P158" s="1"/>
    </row>
    <row r="159" spans="1:16" ht="15.5" hidden="1" x14ac:dyDescent="0.35">
      <c r="A159" s="12">
        <v>44088</v>
      </c>
      <c r="B159" s="13" t="s">
        <v>31</v>
      </c>
      <c r="C159" s="13" t="s">
        <v>1</v>
      </c>
      <c r="D159" s="13" t="s">
        <v>25</v>
      </c>
      <c r="E159" s="13" t="str">
        <f>IF(Safety_Data[[#This Row],[Age_Group]]="18-24","Youth",IF(Safety_Data[[#This Row],[Age_Group]]="35-49","Adult",IF(Safety_Data[[#This Row],[Age_Group]]="25-34","Middle_age","Old")))</f>
        <v>Adult</v>
      </c>
      <c r="F159" s="13" t="s">
        <v>33</v>
      </c>
      <c r="G159" s="13">
        <v>0</v>
      </c>
      <c r="H159" s="13" t="s">
        <v>58</v>
      </c>
      <c r="I159" s="13" t="s">
        <v>54</v>
      </c>
      <c r="J159" s="13" t="s">
        <v>48</v>
      </c>
      <c r="K159" s="13" t="s">
        <v>30</v>
      </c>
      <c r="L159" s="22">
        <v>1136</v>
      </c>
      <c r="M159" s="14" t="str">
        <f>TEXT(Safety_Data[[#This Row],[Date]],"ddd")</f>
        <v>Mon</v>
      </c>
      <c r="N159" s="15" t="s">
        <v>91</v>
      </c>
      <c r="O159" s="15">
        <f>YEAR(Safety_Data[[#This Row],[Date]])</f>
        <v>2020</v>
      </c>
      <c r="P159" s="1"/>
    </row>
    <row r="160" spans="1:16" ht="15.5" hidden="1" x14ac:dyDescent="0.35">
      <c r="A160" s="12">
        <v>44090</v>
      </c>
      <c r="B160" s="13" t="s">
        <v>46</v>
      </c>
      <c r="C160" s="13" t="s">
        <v>2</v>
      </c>
      <c r="D160" s="13" t="s">
        <v>25</v>
      </c>
      <c r="E160" s="13" t="str">
        <f>IF(Safety_Data[[#This Row],[Age_Group]]="18-24","Youth",IF(Safety_Data[[#This Row],[Age_Group]]="35-49","Adult",IF(Safety_Data[[#This Row],[Age_Group]]="25-34","Middle_age","Old")))</f>
        <v>Adult</v>
      </c>
      <c r="F160" s="13" t="s">
        <v>39</v>
      </c>
      <c r="G160" s="13">
        <v>0</v>
      </c>
      <c r="H160" s="13" t="s">
        <v>56</v>
      </c>
      <c r="I160" s="13" t="s">
        <v>54</v>
      </c>
      <c r="J160" s="13" t="s">
        <v>29</v>
      </c>
      <c r="K160" s="13" t="s">
        <v>30</v>
      </c>
      <c r="L160" s="22">
        <v>1819</v>
      </c>
      <c r="M160" s="14" t="str">
        <f>TEXT(Safety_Data[[#This Row],[Date]],"ddd")</f>
        <v>Wed</v>
      </c>
      <c r="N160" s="15" t="s">
        <v>91</v>
      </c>
      <c r="O160" s="15">
        <f>YEAR(Safety_Data[[#This Row],[Date]])</f>
        <v>2020</v>
      </c>
      <c r="P160" s="1"/>
    </row>
    <row r="161" spans="1:16" ht="15.5" hidden="1" x14ac:dyDescent="0.35">
      <c r="A161" s="12">
        <v>44096</v>
      </c>
      <c r="B161" s="13" t="s">
        <v>46</v>
      </c>
      <c r="C161" s="13" t="s">
        <v>1</v>
      </c>
      <c r="D161" s="13" t="s">
        <v>18</v>
      </c>
      <c r="E161" s="13" t="str">
        <f>IF(Safety_Data[[#This Row],[Age_Group]]="18-24","Youth",IF(Safety_Data[[#This Row],[Age_Group]]="35-49","Adult",IF(Safety_Data[[#This Row],[Age_Group]]="25-34","Middle_age","Old")))</f>
        <v>Middle_age</v>
      </c>
      <c r="F161" s="13" t="s">
        <v>39</v>
      </c>
      <c r="G161" s="13">
        <v>2.5</v>
      </c>
      <c r="H161" s="13" t="s">
        <v>34</v>
      </c>
      <c r="I161" s="13" t="s">
        <v>28</v>
      </c>
      <c r="J161" s="13" t="s">
        <v>48</v>
      </c>
      <c r="K161" s="13" t="s">
        <v>55</v>
      </c>
      <c r="L161" s="22">
        <v>709</v>
      </c>
      <c r="M161" s="14" t="str">
        <f>TEXT(Safety_Data[[#This Row],[Date]],"ddd")</f>
        <v>Tue</v>
      </c>
      <c r="N161" s="15" t="s">
        <v>91</v>
      </c>
      <c r="O161" s="15">
        <f>YEAR(Safety_Data[[#This Row],[Date]])</f>
        <v>2020</v>
      </c>
      <c r="P161" s="1"/>
    </row>
    <row r="162" spans="1:16" ht="15.5" hidden="1" x14ac:dyDescent="0.35">
      <c r="A162" s="12">
        <v>44097</v>
      </c>
      <c r="B162" s="13" t="s">
        <v>36</v>
      </c>
      <c r="C162" s="13" t="s">
        <v>1</v>
      </c>
      <c r="D162" s="13" t="s">
        <v>32</v>
      </c>
      <c r="E162" s="13" t="str">
        <f>IF(Safety_Data[[#This Row],[Age_Group]]="18-24","Youth",IF(Safety_Data[[#This Row],[Age_Group]]="35-49","Adult",IF(Safety_Data[[#This Row],[Age_Group]]="25-34","Middle_age","Old")))</f>
        <v>Youth</v>
      </c>
      <c r="F162" s="13" t="s">
        <v>49</v>
      </c>
      <c r="G162" s="13">
        <v>0</v>
      </c>
      <c r="H162" s="13" t="s">
        <v>50</v>
      </c>
      <c r="I162" s="13" t="s">
        <v>42</v>
      </c>
      <c r="J162" s="13" t="s">
        <v>22</v>
      </c>
      <c r="K162" s="13" t="s">
        <v>55</v>
      </c>
      <c r="L162" s="22">
        <v>366</v>
      </c>
      <c r="M162" s="14" t="str">
        <f>TEXT(Safety_Data[[#This Row],[Date]],"ddd")</f>
        <v>Wed</v>
      </c>
      <c r="N162" s="15" t="s">
        <v>91</v>
      </c>
      <c r="O162" s="15">
        <f>YEAR(Safety_Data[[#This Row],[Date]])</f>
        <v>2020</v>
      </c>
      <c r="P162" s="1"/>
    </row>
    <row r="163" spans="1:16" ht="15.5" hidden="1" x14ac:dyDescent="0.35">
      <c r="A163" s="12">
        <v>44099</v>
      </c>
      <c r="B163" s="13" t="s">
        <v>46</v>
      </c>
      <c r="C163" s="13" t="s">
        <v>1</v>
      </c>
      <c r="D163" s="13" t="s">
        <v>25</v>
      </c>
      <c r="E163" s="13" t="str">
        <f>IF(Safety_Data[[#This Row],[Age_Group]]="18-24","Youth",IF(Safety_Data[[#This Row],[Age_Group]]="35-49","Adult",IF(Safety_Data[[#This Row],[Age_Group]]="25-34","Middle_age","Old")))</f>
        <v>Adult</v>
      </c>
      <c r="F163" s="13" t="s">
        <v>26</v>
      </c>
      <c r="G163" s="13">
        <v>0</v>
      </c>
      <c r="H163" s="13" t="s">
        <v>20</v>
      </c>
      <c r="I163" s="13" t="s">
        <v>42</v>
      </c>
      <c r="J163" s="13" t="s">
        <v>48</v>
      </c>
      <c r="K163" s="13" t="s">
        <v>35</v>
      </c>
      <c r="L163" s="22">
        <v>133</v>
      </c>
      <c r="M163" s="14" t="str">
        <f>TEXT(Safety_Data[[#This Row],[Date]],"ddd")</f>
        <v>Fri</v>
      </c>
      <c r="N163" s="15" t="s">
        <v>91</v>
      </c>
      <c r="O163" s="15">
        <f>YEAR(Safety_Data[[#This Row],[Date]])</f>
        <v>2020</v>
      </c>
      <c r="P163" s="1"/>
    </row>
    <row r="164" spans="1:16" ht="15.5" hidden="1" x14ac:dyDescent="0.35">
      <c r="A164" s="12">
        <v>44101</v>
      </c>
      <c r="B164" s="13" t="s">
        <v>57</v>
      </c>
      <c r="C164" s="13" t="s">
        <v>1</v>
      </c>
      <c r="D164" s="13" t="s">
        <v>37</v>
      </c>
      <c r="E164" s="13" t="str">
        <f>IF(Safety_Data[[#This Row],[Age_Group]]="18-24","Youth",IF(Safety_Data[[#This Row],[Age_Group]]="35-49","Adult",IF(Safety_Data[[#This Row],[Age_Group]]="25-34","Middle_age","Old")))</f>
        <v>Old</v>
      </c>
      <c r="F164" s="13" t="s">
        <v>39</v>
      </c>
      <c r="G164" s="13">
        <v>0</v>
      </c>
      <c r="H164" s="13" t="s">
        <v>40</v>
      </c>
      <c r="I164" s="13" t="s">
        <v>42</v>
      </c>
      <c r="J164" s="13" t="s">
        <v>22</v>
      </c>
      <c r="K164" s="13" t="s">
        <v>30</v>
      </c>
      <c r="L164" s="22">
        <v>470</v>
      </c>
      <c r="M164" s="14" t="str">
        <f>TEXT(Safety_Data[[#This Row],[Date]],"ddd")</f>
        <v>Sun</v>
      </c>
      <c r="N164" s="15" t="s">
        <v>91</v>
      </c>
      <c r="O164" s="15">
        <f>YEAR(Safety_Data[[#This Row],[Date]])</f>
        <v>2020</v>
      </c>
      <c r="P164" s="1"/>
    </row>
    <row r="165" spans="1:16" ht="15.5" hidden="1" x14ac:dyDescent="0.35">
      <c r="A165" s="12">
        <v>44104</v>
      </c>
      <c r="B165" s="13" t="s">
        <v>100</v>
      </c>
      <c r="C165" s="13" t="s">
        <v>1</v>
      </c>
      <c r="D165" s="13" t="s">
        <v>25</v>
      </c>
      <c r="E165" s="13" t="str">
        <f>IF(Safety_Data[[#This Row],[Age_Group]]="18-24","Youth",IF(Safety_Data[[#This Row],[Age_Group]]="35-49","Adult",IF(Safety_Data[[#This Row],[Age_Group]]="25-34","Middle_age","Old")))</f>
        <v>Adult</v>
      </c>
      <c r="F165" s="13" t="s">
        <v>33</v>
      </c>
      <c r="G165" s="13">
        <v>0</v>
      </c>
      <c r="H165" s="13" t="s">
        <v>34</v>
      </c>
      <c r="I165" s="13" t="s">
        <v>21</v>
      </c>
      <c r="J165" s="13" t="s">
        <v>48</v>
      </c>
      <c r="K165" s="13" t="s">
        <v>53</v>
      </c>
      <c r="L165" s="22">
        <v>0</v>
      </c>
      <c r="M165" s="14" t="str">
        <f>TEXT(Safety_Data[[#This Row],[Date]],"ddd")</f>
        <v>Wed</v>
      </c>
      <c r="N165" s="15" t="s">
        <v>91</v>
      </c>
      <c r="O165" s="15">
        <f>YEAR(Safety_Data[[#This Row],[Date]])</f>
        <v>2020</v>
      </c>
      <c r="P165" s="1"/>
    </row>
    <row r="166" spans="1:16" ht="15.5" hidden="1" x14ac:dyDescent="0.35">
      <c r="A166" s="12">
        <v>44108</v>
      </c>
      <c r="B166" s="13" t="s">
        <v>46</v>
      </c>
      <c r="C166" s="13" t="s">
        <v>1</v>
      </c>
      <c r="D166" s="13" t="s">
        <v>25</v>
      </c>
      <c r="E166" s="13" t="str">
        <f>IF(Safety_Data[[#This Row],[Age_Group]]="18-24","Youth",IF(Safety_Data[[#This Row],[Age_Group]]="35-49","Adult",IF(Safety_Data[[#This Row],[Age_Group]]="25-34","Middle_age","Old")))</f>
        <v>Adult</v>
      </c>
      <c r="F166" s="13" t="s">
        <v>39</v>
      </c>
      <c r="G166" s="13">
        <v>1</v>
      </c>
      <c r="H166" s="13" t="s">
        <v>58</v>
      </c>
      <c r="I166" s="13" t="s">
        <v>28</v>
      </c>
      <c r="J166" s="13" t="s">
        <v>29</v>
      </c>
      <c r="K166" s="13" t="s">
        <v>43</v>
      </c>
      <c r="L166" s="22">
        <v>2237</v>
      </c>
      <c r="M166" s="14" t="str">
        <f>TEXT(Safety_Data[[#This Row],[Date]],"ddd")</f>
        <v>Sun</v>
      </c>
      <c r="N166" s="15" t="s">
        <v>92</v>
      </c>
      <c r="O166" s="15">
        <f>YEAR(Safety_Data[[#This Row],[Date]])</f>
        <v>2020</v>
      </c>
      <c r="P166" s="1"/>
    </row>
    <row r="167" spans="1:16" ht="15.5" hidden="1" x14ac:dyDescent="0.35">
      <c r="A167" s="12">
        <v>44113</v>
      </c>
      <c r="B167" s="13" t="s">
        <v>52</v>
      </c>
      <c r="C167" s="13" t="s">
        <v>1</v>
      </c>
      <c r="D167" s="13" t="s">
        <v>37</v>
      </c>
      <c r="E167" s="13" t="str">
        <f>IF(Safety_Data[[#This Row],[Age_Group]]="18-24","Youth",IF(Safety_Data[[#This Row],[Age_Group]]="35-49","Adult",IF(Safety_Data[[#This Row],[Age_Group]]="25-34","Middle_age","Old")))</f>
        <v>Old</v>
      </c>
      <c r="F167" s="13" t="s">
        <v>19</v>
      </c>
      <c r="G167" s="13">
        <v>0</v>
      </c>
      <c r="H167" s="13" t="s">
        <v>50</v>
      </c>
      <c r="I167" s="13" t="s">
        <v>42</v>
      </c>
      <c r="J167" s="13" t="s">
        <v>29</v>
      </c>
      <c r="K167" s="13" t="s">
        <v>51</v>
      </c>
      <c r="L167" s="22">
        <v>58</v>
      </c>
      <c r="M167" s="14" t="str">
        <f>TEXT(Safety_Data[[#This Row],[Date]],"ddd")</f>
        <v>Fri</v>
      </c>
      <c r="N167" s="15" t="s">
        <v>92</v>
      </c>
      <c r="O167" s="15">
        <f>YEAR(Safety_Data[[#This Row],[Date]])</f>
        <v>2020</v>
      </c>
      <c r="P167" s="1"/>
    </row>
    <row r="168" spans="1:16" ht="15.5" hidden="1" x14ac:dyDescent="0.35">
      <c r="A168" s="12">
        <v>44115</v>
      </c>
      <c r="B168" s="13" t="s">
        <v>17</v>
      </c>
      <c r="C168" s="13" t="s">
        <v>1</v>
      </c>
      <c r="D168" s="13" t="s">
        <v>25</v>
      </c>
      <c r="E168" s="13" t="str">
        <f>IF(Safety_Data[[#This Row],[Age_Group]]="18-24","Youth",IF(Safety_Data[[#This Row],[Age_Group]]="35-49","Adult",IF(Safety_Data[[#This Row],[Age_Group]]="25-34","Middle_age","Old")))</f>
        <v>Adult</v>
      </c>
      <c r="F168" s="13" t="s">
        <v>41</v>
      </c>
      <c r="G168" s="13">
        <v>4.5</v>
      </c>
      <c r="H168" s="13" t="s">
        <v>20</v>
      </c>
      <c r="I168" s="13" t="s">
        <v>28</v>
      </c>
      <c r="J168" s="13" t="s">
        <v>48</v>
      </c>
      <c r="K168" s="13" t="s">
        <v>30</v>
      </c>
      <c r="L168" s="22">
        <v>3299</v>
      </c>
      <c r="M168" s="14" t="str">
        <f>TEXT(Safety_Data[[#This Row],[Date]],"ddd")</f>
        <v>Sun</v>
      </c>
      <c r="N168" s="15" t="s">
        <v>92</v>
      </c>
      <c r="O168" s="15">
        <f>YEAR(Safety_Data[[#This Row],[Date]])</f>
        <v>2020</v>
      </c>
      <c r="P168" s="1"/>
    </row>
    <row r="169" spans="1:16" ht="15.5" hidden="1" x14ac:dyDescent="0.35">
      <c r="A169" s="12">
        <v>44116</v>
      </c>
      <c r="B169" s="13" t="s">
        <v>66</v>
      </c>
      <c r="C169" s="13" t="s">
        <v>1</v>
      </c>
      <c r="D169" s="13" t="s">
        <v>37</v>
      </c>
      <c r="E169" s="13" t="str">
        <f>IF(Safety_Data[[#This Row],[Age_Group]]="18-24","Youth",IF(Safety_Data[[#This Row],[Age_Group]]="35-49","Adult",IF(Safety_Data[[#This Row],[Age_Group]]="25-34","Middle_age","Old")))</f>
        <v>Old</v>
      </c>
      <c r="F169" s="13" t="s">
        <v>64</v>
      </c>
      <c r="G169" s="13">
        <v>0</v>
      </c>
      <c r="H169" s="13" t="s">
        <v>47</v>
      </c>
      <c r="I169" s="13" t="s">
        <v>42</v>
      </c>
      <c r="J169" s="13" t="s">
        <v>48</v>
      </c>
      <c r="K169" s="13" t="s">
        <v>30</v>
      </c>
      <c r="L169" s="22">
        <v>369</v>
      </c>
      <c r="M169" s="14" t="str">
        <f>TEXT(Safety_Data[[#This Row],[Date]],"ddd")</f>
        <v>Mon</v>
      </c>
      <c r="N169" s="15" t="s">
        <v>92</v>
      </c>
      <c r="O169" s="15">
        <f>YEAR(Safety_Data[[#This Row],[Date]])</f>
        <v>2020</v>
      </c>
      <c r="P169" s="1"/>
    </row>
    <row r="170" spans="1:16" ht="15.5" hidden="1" x14ac:dyDescent="0.35">
      <c r="A170" s="12">
        <v>44116</v>
      </c>
      <c r="B170" s="13" t="s">
        <v>17</v>
      </c>
      <c r="C170" s="13" t="s">
        <v>1</v>
      </c>
      <c r="D170" s="13" t="s">
        <v>32</v>
      </c>
      <c r="E170" s="13" t="str">
        <f>IF(Safety_Data[[#This Row],[Age_Group]]="18-24","Youth",IF(Safety_Data[[#This Row],[Age_Group]]="35-49","Adult",IF(Safety_Data[[#This Row],[Age_Group]]="25-34","Middle_age","Old")))</f>
        <v>Youth</v>
      </c>
      <c r="F170" s="13" t="s">
        <v>41</v>
      </c>
      <c r="G170" s="13">
        <v>0</v>
      </c>
      <c r="H170" s="13" t="s">
        <v>34</v>
      </c>
      <c r="I170" s="13" t="s">
        <v>42</v>
      </c>
      <c r="J170" s="13" t="s">
        <v>29</v>
      </c>
      <c r="K170" s="13" t="s">
        <v>43</v>
      </c>
      <c r="L170" s="22">
        <v>229</v>
      </c>
      <c r="M170" s="14" t="str">
        <f>TEXT(Safety_Data[[#This Row],[Date]],"ddd")</f>
        <v>Mon</v>
      </c>
      <c r="N170" s="15" t="s">
        <v>92</v>
      </c>
      <c r="O170" s="15">
        <f>YEAR(Safety_Data[[#This Row],[Date]])</f>
        <v>2020</v>
      </c>
      <c r="P170" s="1"/>
    </row>
    <row r="171" spans="1:16" ht="15.5" hidden="1" x14ac:dyDescent="0.35">
      <c r="A171" s="12">
        <v>44117</v>
      </c>
      <c r="B171" s="13" t="s">
        <v>100</v>
      </c>
      <c r="C171" s="13" t="s">
        <v>1</v>
      </c>
      <c r="D171" s="13" t="s">
        <v>18</v>
      </c>
      <c r="E171" s="13" t="str">
        <f>IF(Safety_Data[[#This Row],[Age_Group]]="18-24","Youth",IF(Safety_Data[[#This Row],[Age_Group]]="35-49","Adult",IF(Safety_Data[[#This Row],[Age_Group]]="25-34","Middle_age","Old")))</f>
        <v>Middle_age</v>
      </c>
      <c r="F171" s="13" t="s">
        <v>49</v>
      </c>
      <c r="G171" s="13">
        <v>2.5</v>
      </c>
      <c r="H171" s="13" t="s">
        <v>40</v>
      </c>
      <c r="I171" s="13" t="s">
        <v>28</v>
      </c>
      <c r="J171" s="13" t="s">
        <v>29</v>
      </c>
      <c r="K171" s="13" t="s">
        <v>45</v>
      </c>
      <c r="L171" s="22">
        <v>1731</v>
      </c>
      <c r="M171" s="14" t="str">
        <f>TEXT(Safety_Data[[#This Row],[Date]],"ddd")</f>
        <v>Tue</v>
      </c>
      <c r="N171" s="15" t="s">
        <v>92</v>
      </c>
      <c r="O171" s="15">
        <f>YEAR(Safety_Data[[#This Row],[Date]])</f>
        <v>2020</v>
      </c>
      <c r="P171" s="1"/>
    </row>
    <row r="172" spans="1:16" ht="15.5" hidden="1" x14ac:dyDescent="0.35">
      <c r="A172" s="12">
        <v>44117</v>
      </c>
      <c r="B172" s="13" t="s">
        <v>100</v>
      </c>
      <c r="C172" s="13" t="s">
        <v>1</v>
      </c>
      <c r="D172" s="13" t="s">
        <v>25</v>
      </c>
      <c r="E172" s="13" t="str">
        <f>IF(Safety_Data[[#This Row],[Age_Group]]="18-24","Youth",IF(Safety_Data[[#This Row],[Age_Group]]="35-49","Adult",IF(Safety_Data[[#This Row],[Age_Group]]="25-34","Middle_age","Old")))</f>
        <v>Adult</v>
      </c>
      <c r="F172" s="13" t="s">
        <v>41</v>
      </c>
      <c r="G172" s="13">
        <v>1.5</v>
      </c>
      <c r="H172" s="13" t="s">
        <v>50</v>
      </c>
      <c r="I172" s="13" t="s">
        <v>28</v>
      </c>
      <c r="J172" s="13" t="s">
        <v>22</v>
      </c>
      <c r="K172" s="13" t="s">
        <v>30</v>
      </c>
      <c r="L172" s="22">
        <v>4823</v>
      </c>
      <c r="M172" s="14" t="str">
        <f>TEXT(Safety_Data[[#This Row],[Date]],"ddd")</f>
        <v>Tue</v>
      </c>
      <c r="N172" s="15" t="s">
        <v>92</v>
      </c>
      <c r="O172" s="15">
        <f>YEAR(Safety_Data[[#This Row],[Date]])</f>
        <v>2020</v>
      </c>
      <c r="P172" s="1"/>
    </row>
    <row r="173" spans="1:16" ht="15.5" hidden="1" x14ac:dyDescent="0.35">
      <c r="A173" s="12">
        <v>44118</v>
      </c>
      <c r="B173" s="13" t="s">
        <v>65</v>
      </c>
      <c r="C173" s="13" t="s">
        <v>1</v>
      </c>
      <c r="D173" s="13" t="s">
        <v>18</v>
      </c>
      <c r="E173" s="13" t="str">
        <f>IF(Safety_Data[[#This Row],[Age_Group]]="18-24","Youth",IF(Safety_Data[[#This Row],[Age_Group]]="35-49","Adult",IF(Safety_Data[[#This Row],[Age_Group]]="25-34","Middle_age","Old")))</f>
        <v>Middle_age</v>
      </c>
      <c r="F173" s="13" t="s">
        <v>39</v>
      </c>
      <c r="G173" s="13">
        <v>0</v>
      </c>
      <c r="H173" s="13" t="s">
        <v>34</v>
      </c>
      <c r="I173" s="13" t="s">
        <v>42</v>
      </c>
      <c r="J173" s="13" t="s">
        <v>48</v>
      </c>
      <c r="K173" s="13" t="s">
        <v>30</v>
      </c>
      <c r="L173" s="22">
        <v>57</v>
      </c>
      <c r="M173" s="14" t="str">
        <f>TEXT(Safety_Data[[#This Row],[Date]],"ddd")</f>
        <v>Wed</v>
      </c>
      <c r="N173" s="15" t="s">
        <v>92</v>
      </c>
      <c r="O173" s="15">
        <f>YEAR(Safety_Data[[#This Row],[Date]])</f>
        <v>2020</v>
      </c>
      <c r="P173" s="1"/>
    </row>
    <row r="174" spans="1:16" ht="15.5" hidden="1" x14ac:dyDescent="0.35">
      <c r="A174" s="12">
        <v>44120</v>
      </c>
      <c r="B174" s="13" t="s">
        <v>44</v>
      </c>
      <c r="C174" s="13" t="s">
        <v>1</v>
      </c>
      <c r="D174" s="13" t="s">
        <v>25</v>
      </c>
      <c r="E174" s="13" t="str">
        <f>IF(Safety_Data[[#This Row],[Age_Group]]="18-24","Youth",IF(Safety_Data[[#This Row],[Age_Group]]="35-49","Adult",IF(Safety_Data[[#This Row],[Age_Group]]="25-34","Middle_age","Old")))</f>
        <v>Adult</v>
      </c>
      <c r="F174" s="13" t="s">
        <v>19</v>
      </c>
      <c r="G174" s="13">
        <v>0</v>
      </c>
      <c r="H174" s="13" t="s">
        <v>20</v>
      </c>
      <c r="I174" s="13" t="s">
        <v>42</v>
      </c>
      <c r="J174" s="13" t="s">
        <v>29</v>
      </c>
      <c r="K174" s="13" t="s">
        <v>53</v>
      </c>
      <c r="L174" s="22">
        <v>466</v>
      </c>
      <c r="M174" s="14" t="str">
        <f>TEXT(Safety_Data[[#This Row],[Date]],"ddd")</f>
        <v>Fri</v>
      </c>
      <c r="N174" s="15" t="s">
        <v>92</v>
      </c>
      <c r="O174" s="15">
        <f>YEAR(Safety_Data[[#This Row],[Date]])</f>
        <v>2020</v>
      </c>
      <c r="P174" s="1"/>
    </row>
    <row r="175" spans="1:16" ht="15.5" hidden="1" x14ac:dyDescent="0.35">
      <c r="A175" s="12">
        <v>44120</v>
      </c>
      <c r="B175" s="13" t="s">
        <v>100</v>
      </c>
      <c r="C175" s="13" t="s">
        <v>1</v>
      </c>
      <c r="D175" s="13" t="s">
        <v>37</v>
      </c>
      <c r="E175" s="13" t="str">
        <f>IF(Safety_Data[[#This Row],[Age_Group]]="18-24","Youth",IF(Safety_Data[[#This Row],[Age_Group]]="35-49","Adult",IF(Safety_Data[[#This Row],[Age_Group]]="25-34","Middle_age","Old")))</f>
        <v>Old</v>
      </c>
      <c r="F175" s="13" t="s">
        <v>64</v>
      </c>
      <c r="G175" s="13">
        <v>0</v>
      </c>
      <c r="H175" s="13" t="s">
        <v>47</v>
      </c>
      <c r="I175" s="13" t="s">
        <v>21</v>
      </c>
      <c r="J175" s="13" t="s">
        <v>48</v>
      </c>
      <c r="K175" s="13" t="s">
        <v>35</v>
      </c>
      <c r="L175" s="22">
        <v>0</v>
      </c>
      <c r="M175" s="14" t="str">
        <f>TEXT(Safety_Data[[#This Row],[Date]],"ddd")</f>
        <v>Fri</v>
      </c>
      <c r="N175" s="15" t="s">
        <v>92</v>
      </c>
      <c r="O175" s="15">
        <f>YEAR(Safety_Data[[#This Row],[Date]])</f>
        <v>2020</v>
      </c>
      <c r="P175" s="1"/>
    </row>
    <row r="176" spans="1:16" ht="15.5" hidden="1" x14ac:dyDescent="0.35">
      <c r="A176" s="12">
        <v>44121</v>
      </c>
      <c r="B176" s="13" t="s">
        <v>36</v>
      </c>
      <c r="C176" s="13" t="s">
        <v>1</v>
      </c>
      <c r="D176" s="13" t="s">
        <v>18</v>
      </c>
      <c r="E176" s="13" t="str">
        <f>IF(Safety_Data[[#This Row],[Age_Group]]="18-24","Youth",IF(Safety_Data[[#This Row],[Age_Group]]="35-49","Adult",IF(Safety_Data[[#This Row],[Age_Group]]="25-34","Middle_age","Old")))</f>
        <v>Middle_age</v>
      </c>
      <c r="F176" s="13" t="s">
        <v>26</v>
      </c>
      <c r="G176" s="13">
        <v>0</v>
      </c>
      <c r="H176" s="13" t="s">
        <v>47</v>
      </c>
      <c r="I176" s="13" t="s">
        <v>21</v>
      </c>
      <c r="J176" s="13" t="s">
        <v>48</v>
      </c>
      <c r="K176" s="13" t="s">
        <v>23</v>
      </c>
      <c r="L176" s="22">
        <v>0</v>
      </c>
      <c r="M176" s="14" t="str">
        <f>TEXT(Safety_Data[[#This Row],[Date]],"ddd")</f>
        <v>Sat</v>
      </c>
      <c r="N176" s="15" t="s">
        <v>92</v>
      </c>
      <c r="O176" s="15">
        <f>YEAR(Safety_Data[[#This Row],[Date]])</f>
        <v>2020</v>
      </c>
      <c r="P176" s="1"/>
    </row>
    <row r="177" spans="1:16" ht="15.5" hidden="1" x14ac:dyDescent="0.35">
      <c r="A177" s="12">
        <v>44123</v>
      </c>
      <c r="B177" s="13" t="s">
        <v>31</v>
      </c>
      <c r="C177" s="13" t="s">
        <v>1</v>
      </c>
      <c r="D177" s="13" t="s">
        <v>18</v>
      </c>
      <c r="E177" s="13" t="str">
        <f>IF(Safety_Data[[#This Row],[Age_Group]]="18-24","Youth",IF(Safety_Data[[#This Row],[Age_Group]]="35-49","Adult",IF(Safety_Data[[#This Row],[Age_Group]]="25-34","Middle_age","Old")))</f>
        <v>Middle_age</v>
      </c>
      <c r="F177" s="13" t="s">
        <v>38</v>
      </c>
      <c r="G177" s="13">
        <v>0</v>
      </c>
      <c r="H177" s="13" t="s">
        <v>56</v>
      </c>
      <c r="I177" s="13" t="s">
        <v>21</v>
      </c>
      <c r="J177" s="13" t="s">
        <v>29</v>
      </c>
      <c r="K177" s="13" t="s">
        <v>43</v>
      </c>
      <c r="L177" s="22">
        <v>0</v>
      </c>
      <c r="M177" s="14" t="str">
        <f>TEXT(Safety_Data[[#This Row],[Date]],"ddd")</f>
        <v>Mon</v>
      </c>
      <c r="N177" s="15" t="s">
        <v>92</v>
      </c>
      <c r="O177" s="15">
        <f>YEAR(Safety_Data[[#This Row],[Date]])</f>
        <v>2020</v>
      </c>
      <c r="P177" s="1"/>
    </row>
    <row r="178" spans="1:16" ht="15.5" hidden="1" x14ac:dyDescent="0.35">
      <c r="A178" s="12">
        <v>44126</v>
      </c>
      <c r="B178" s="13" t="s">
        <v>59</v>
      </c>
      <c r="C178" s="13" t="s">
        <v>1</v>
      </c>
      <c r="D178" s="13" t="s">
        <v>18</v>
      </c>
      <c r="E178" s="13" t="str">
        <f>IF(Safety_Data[[#This Row],[Age_Group]]="18-24","Youth",IF(Safety_Data[[#This Row],[Age_Group]]="35-49","Adult",IF(Safety_Data[[#This Row],[Age_Group]]="25-34","Middle_age","Old")))</f>
        <v>Middle_age</v>
      </c>
      <c r="F178" s="13" t="s">
        <v>64</v>
      </c>
      <c r="G178" s="13">
        <v>2</v>
      </c>
      <c r="H178" s="13" t="s">
        <v>20</v>
      </c>
      <c r="I178" s="13" t="s">
        <v>28</v>
      </c>
      <c r="J178" s="13" t="s">
        <v>48</v>
      </c>
      <c r="K178" s="13" t="s">
        <v>30</v>
      </c>
      <c r="L178" s="22">
        <v>3549</v>
      </c>
      <c r="M178" s="14" t="str">
        <f>TEXT(Safety_Data[[#This Row],[Date]],"ddd")</f>
        <v>Thu</v>
      </c>
      <c r="N178" s="15" t="s">
        <v>92</v>
      </c>
      <c r="O178" s="15">
        <f>YEAR(Safety_Data[[#This Row],[Date]])</f>
        <v>2020</v>
      </c>
      <c r="P178" s="1"/>
    </row>
    <row r="179" spans="1:16" ht="15.5" hidden="1" x14ac:dyDescent="0.35">
      <c r="A179" s="12">
        <v>44128</v>
      </c>
      <c r="B179" s="13" t="s">
        <v>59</v>
      </c>
      <c r="C179" s="13" t="s">
        <v>1</v>
      </c>
      <c r="D179" s="13" t="s">
        <v>37</v>
      </c>
      <c r="E179" s="13" t="str">
        <f>IF(Safety_Data[[#This Row],[Age_Group]]="18-24","Youth",IF(Safety_Data[[#This Row],[Age_Group]]="35-49","Adult",IF(Safety_Data[[#This Row],[Age_Group]]="25-34","Middle_age","Old")))</f>
        <v>Old</v>
      </c>
      <c r="F179" s="13" t="s">
        <v>63</v>
      </c>
      <c r="G179" s="13">
        <v>0</v>
      </c>
      <c r="H179" s="13" t="s">
        <v>27</v>
      </c>
      <c r="I179" s="13" t="s">
        <v>54</v>
      </c>
      <c r="J179" s="13" t="s">
        <v>29</v>
      </c>
      <c r="K179" s="13" t="s">
        <v>30</v>
      </c>
      <c r="L179" s="22">
        <v>2476</v>
      </c>
      <c r="M179" s="14" t="str">
        <f>TEXT(Safety_Data[[#This Row],[Date]],"ddd")</f>
        <v>Sat</v>
      </c>
      <c r="N179" s="15" t="s">
        <v>92</v>
      </c>
      <c r="O179" s="15">
        <f>YEAR(Safety_Data[[#This Row],[Date]])</f>
        <v>2020</v>
      </c>
      <c r="P179" s="1"/>
    </row>
    <row r="180" spans="1:16" ht="15.5" hidden="1" x14ac:dyDescent="0.35">
      <c r="A180" s="12">
        <v>44130</v>
      </c>
      <c r="B180" s="13" t="s">
        <v>62</v>
      </c>
      <c r="C180" s="13" t="s">
        <v>1</v>
      </c>
      <c r="D180" s="13" t="s">
        <v>18</v>
      </c>
      <c r="E180" s="13" t="str">
        <f>IF(Safety_Data[[#This Row],[Age_Group]]="18-24","Youth",IF(Safety_Data[[#This Row],[Age_Group]]="35-49","Adult",IF(Safety_Data[[#This Row],[Age_Group]]="25-34","Middle_age","Old")))</f>
        <v>Middle_age</v>
      </c>
      <c r="F180" s="13" t="s">
        <v>19</v>
      </c>
      <c r="G180" s="13">
        <v>4.5</v>
      </c>
      <c r="H180" s="13" t="s">
        <v>56</v>
      </c>
      <c r="I180" s="13" t="s">
        <v>28</v>
      </c>
      <c r="J180" s="13" t="s">
        <v>48</v>
      </c>
      <c r="K180" s="13" t="s">
        <v>51</v>
      </c>
      <c r="L180" s="22">
        <v>1935</v>
      </c>
      <c r="M180" s="14" t="str">
        <f>TEXT(Safety_Data[[#This Row],[Date]],"ddd")</f>
        <v>Mon</v>
      </c>
      <c r="N180" s="15" t="s">
        <v>92</v>
      </c>
      <c r="O180" s="15">
        <f>YEAR(Safety_Data[[#This Row],[Date]])</f>
        <v>2020</v>
      </c>
      <c r="P180" s="1"/>
    </row>
    <row r="181" spans="1:16" ht="15.5" hidden="1" x14ac:dyDescent="0.35">
      <c r="A181" s="12">
        <v>44131</v>
      </c>
      <c r="B181" s="13" t="s">
        <v>44</v>
      </c>
      <c r="C181" s="13" t="s">
        <v>1</v>
      </c>
      <c r="D181" s="13" t="s">
        <v>25</v>
      </c>
      <c r="E181" s="13" t="str">
        <f>IF(Safety_Data[[#This Row],[Age_Group]]="18-24","Youth",IF(Safety_Data[[#This Row],[Age_Group]]="35-49","Adult",IF(Safety_Data[[#This Row],[Age_Group]]="25-34","Middle_age","Old")))</f>
        <v>Adult</v>
      </c>
      <c r="F181" s="13" t="s">
        <v>63</v>
      </c>
      <c r="G181" s="13">
        <v>0</v>
      </c>
      <c r="H181" s="13" t="s">
        <v>40</v>
      </c>
      <c r="I181" s="13" t="s">
        <v>42</v>
      </c>
      <c r="J181" s="13" t="s">
        <v>48</v>
      </c>
      <c r="K181" s="13" t="s">
        <v>55</v>
      </c>
      <c r="L181" s="22">
        <v>143</v>
      </c>
      <c r="M181" s="14" t="str">
        <f>TEXT(Safety_Data[[#This Row],[Date]],"ddd")</f>
        <v>Tue</v>
      </c>
      <c r="N181" s="15" t="s">
        <v>92</v>
      </c>
      <c r="O181" s="15">
        <f>YEAR(Safety_Data[[#This Row],[Date]])</f>
        <v>2020</v>
      </c>
      <c r="P181" s="1"/>
    </row>
    <row r="182" spans="1:16" ht="15.5" hidden="1" x14ac:dyDescent="0.35">
      <c r="A182" s="12">
        <v>44131</v>
      </c>
      <c r="B182" s="13" t="s">
        <v>17</v>
      </c>
      <c r="C182" s="13" t="s">
        <v>1</v>
      </c>
      <c r="D182" s="13" t="s">
        <v>18</v>
      </c>
      <c r="E182" s="13" t="str">
        <f>IF(Safety_Data[[#This Row],[Age_Group]]="18-24","Youth",IF(Safety_Data[[#This Row],[Age_Group]]="35-49","Adult",IF(Safety_Data[[#This Row],[Age_Group]]="25-34","Middle_age","Old")))</f>
        <v>Middle_age</v>
      </c>
      <c r="F182" s="13" t="s">
        <v>39</v>
      </c>
      <c r="G182" s="13">
        <v>3</v>
      </c>
      <c r="H182" s="13" t="s">
        <v>56</v>
      </c>
      <c r="I182" s="13" t="s">
        <v>28</v>
      </c>
      <c r="J182" s="13" t="s">
        <v>22</v>
      </c>
      <c r="K182" s="13" t="s">
        <v>35</v>
      </c>
      <c r="L182" s="22">
        <v>2397</v>
      </c>
      <c r="M182" s="14" t="str">
        <f>TEXT(Safety_Data[[#This Row],[Date]],"ddd")</f>
        <v>Tue</v>
      </c>
      <c r="N182" s="15" t="s">
        <v>92</v>
      </c>
      <c r="O182" s="15">
        <f>YEAR(Safety_Data[[#This Row],[Date]])</f>
        <v>2020</v>
      </c>
      <c r="P182" s="1"/>
    </row>
    <row r="183" spans="1:16" ht="15.5" hidden="1" x14ac:dyDescent="0.35">
      <c r="A183" s="12">
        <v>44134</v>
      </c>
      <c r="B183" s="13" t="s">
        <v>59</v>
      </c>
      <c r="C183" s="13" t="s">
        <v>1</v>
      </c>
      <c r="D183" s="13" t="s">
        <v>25</v>
      </c>
      <c r="E183" s="13" t="str">
        <f>IF(Safety_Data[[#This Row],[Age_Group]]="18-24","Youth",IF(Safety_Data[[#This Row],[Age_Group]]="35-49","Adult",IF(Safety_Data[[#This Row],[Age_Group]]="25-34","Middle_age","Old")))</f>
        <v>Adult</v>
      </c>
      <c r="F183" s="13" t="s">
        <v>38</v>
      </c>
      <c r="G183" s="13">
        <v>1.5</v>
      </c>
      <c r="H183" s="13" t="s">
        <v>56</v>
      </c>
      <c r="I183" s="13" t="s">
        <v>28</v>
      </c>
      <c r="J183" s="13" t="s">
        <v>22</v>
      </c>
      <c r="K183" s="13" t="s">
        <v>30</v>
      </c>
      <c r="L183" s="22">
        <v>4618</v>
      </c>
      <c r="M183" s="14" t="str">
        <f>TEXT(Safety_Data[[#This Row],[Date]],"ddd")</f>
        <v>Fri</v>
      </c>
      <c r="N183" s="15" t="s">
        <v>92</v>
      </c>
      <c r="O183" s="15">
        <f>YEAR(Safety_Data[[#This Row],[Date]])</f>
        <v>2020</v>
      </c>
      <c r="P183" s="1"/>
    </row>
    <row r="184" spans="1:16" ht="15.5" hidden="1" x14ac:dyDescent="0.35">
      <c r="A184" s="12">
        <v>44142</v>
      </c>
      <c r="B184" s="13" t="s">
        <v>17</v>
      </c>
      <c r="C184" s="13" t="s">
        <v>1</v>
      </c>
      <c r="D184" s="13" t="s">
        <v>25</v>
      </c>
      <c r="E184" s="13" t="str">
        <f>IF(Safety_Data[[#This Row],[Age_Group]]="18-24","Youth",IF(Safety_Data[[#This Row],[Age_Group]]="35-49","Adult",IF(Safety_Data[[#This Row],[Age_Group]]="25-34","Middle_age","Old")))</f>
        <v>Adult</v>
      </c>
      <c r="F184" s="13" t="s">
        <v>19</v>
      </c>
      <c r="G184" s="13">
        <v>0</v>
      </c>
      <c r="H184" s="13" t="s">
        <v>34</v>
      </c>
      <c r="I184" s="13" t="s">
        <v>54</v>
      </c>
      <c r="J184" s="13" t="s">
        <v>29</v>
      </c>
      <c r="K184" s="13" t="s">
        <v>55</v>
      </c>
      <c r="L184" s="22">
        <v>3849</v>
      </c>
      <c r="M184" s="14" t="str">
        <f>TEXT(Safety_Data[[#This Row],[Date]],"ddd")</f>
        <v>Sat</v>
      </c>
      <c r="N184" s="15" t="s">
        <v>93</v>
      </c>
      <c r="O184" s="15">
        <f>YEAR(Safety_Data[[#This Row],[Date]])</f>
        <v>2020</v>
      </c>
      <c r="P184" s="1"/>
    </row>
    <row r="185" spans="1:16" ht="15.5" hidden="1" x14ac:dyDescent="0.35">
      <c r="A185" s="12">
        <v>44146</v>
      </c>
      <c r="B185" s="13" t="s">
        <v>59</v>
      </c>
      <c r="C185" s="13" t="s">
        <v>1</v>
      </c>
      <c r="D185" s="13" t="s">
        <v>32</v>
      </c>
      <c r="E185" s="13" t="str">
        <f>IF(Safety_Data[[#This Row],[Age_Group]]="18-24","Youth",IF(Safety_Data[[#This Row],[Age_Group]]="35-49","Adult",IF(Safety_Data[[#This Row],[Age_Group]]="25-34","Middle_age","Old")))</f>
        <v>Youth</v>
      </c>
      <c r="F185" s="13" t="s">
        <v>49</v>
      </c>
      <c r="G185" s="13">
        <v>0</v>
      </c>
      <c r="H185" s="13" t="s">
        <v>61</v>
      </c>
      <c r="I185" s="13" t="s">
        <v>54</v>
      </c>
      <c r="J185" s="13" t="s">
        <v>22</v>
      </c>
      <c r="K185" s="13" t="s">
        <v>55</v>
      </c>
      <c r="L185" s="22">
        <v>588</v>
      </c>
      <c r="M185" s="14" t="str">
        <f>TEXT(Safety_Data[[#This Row],[Date]],"ddd")</f>
        <v>Wed</v>
      </c>
      <c r="N185" s="15" t="s">
        <v>93</v>
      </c>
      <c r="O185" s="15">
        <f>YEAR(Safety_Data[[#This Row],[Date]])</f>
        <v>2020</v>
      </c>
      <c r="P185" s="1"/>
    </row>
    <row r="186" spans="1:16" ht="15.5" hidden="1" x14ac:dyDescent="0.35">
      <c r="A186" s="12">
        <v>44147</v>
      </c>
      <c r="B186" s="13" t="s">
        <v>52</v>
      </c>
      <c r="C186" s="13" t="s">
        <v>1</v>
      </c>
      <c r="D186" s="13" t="s">
        <v>32</v>
      </c>
      <c r="E186" s="13" t="str">
        <f>IF(Safety_Data[[#This Row],[Age_Group]]="18-24","Youth",IF(Safety_Data[[#This Row],[Age_Group]]="35-49","Adult",IF(Safety_Data[[#This Row],[Age_Group]]="25-34","Middle_age","Old")))</f>
        <v>Youth</v>
      </c>
      <c r="F186" s="13" t="s">
        <v>33</v>
      </c>
      <c r="G186" s="13">
        <v>0</v>
      </c>
      <c r="H186" s="13" t="s">
        <v>56</v>
      </c>
      <c r="I186" s="13" t="s">
        <v>21</v>
      </c>
      <c r="J186" s="13" t="s">
        <v>22</v>
      </c>
      <c r="K186" s="13" t="s">
        <v>55</v>
      </c>
      <c r="L186" s="22">
        <v>0</v>
      </c>
      <c r="M186" s="14" t="str">
        <f>TEXT(Safety_Data[[#This Row],[Date]],"ddd")</f>
        <v>Thu</v>
      </c>
      <c r="N186" s="15" t="s">
        <v>93</v>
      </c>
      <c r="O186" s="15">
        <f>YEAR(Safety_Data[[#This Row],[Date]])</f>
        <v>2020</v>
      </c>
      <c r="P186" s="1"/>
    </row>
    <row r="187" spans="1:16" ht="15.5" hidden="1" x14ac:dyDescent="0.35">
      <c r="A187" s="12">
        <v>44150</v>
      </c>
      <c r="B187" s="13" t="s">
        <v>66</v>
      </c>
      <c r="C187" s="13" t="s">
        <v>1</v>
      </c>
      <c r="D187" s="13" t="s">
        <v>25</v>
      </c>
      <c r="E187" s="13" t="str">
        <f>IF(Safety_Data[[#This Row],[Age_Group]]="18-24","Youth",IF(Safety_Data[[#This Row],[Age_Group]]="35-49","Adult",IF(Safety_Data[[#This Row],[Age_Group]]="25-34","Middle_age","Old")))</f>
        <v>Adult</v>
      </c>
      <c r="F187" s="13" t="s">
        <v>63</v>
      </c>
      <c r="G187" s="13">
        <v>4.5</v>
      </c>
      <c r="H187" s="13" t="s">
        <v>56</v>
      </c>
      <c r="I187" s="13" t="s">
        <v>28</v>
      </c>
      <c r="J187" s="13" t="s">
        <v>48</v>
      </c>
      <c r="K187" s="13" t="s">
        <v>30</v>
      </c>
      <c r="L187" s="22">
        <v>4411</v>
      </c>
      <c r="M187" s="14" t="str">
        <f>TEXT(Safety_Data[[#This Row],[Date]],"ddd")</f>
        <v>Sun</v>
      </c>
      <c r="N187" s="15" t="s">
        <v>93</v>
      </c>
      <c r="O187" s="15">
        <f>YEAR(Safety_Data[[#This Row],[Date]])</f>
        <v>2020</v>
      </c>
      <c r="P187" s="1"/>
    </row>
    <row r="188" spans="1:16" ht="15.5" hidden="1" x14ac:dyDescent="0.35">
      <c r="A188" s="12">
        <v>44151</v>
      </c>
      <c r="B188" s="13" t="s">
        <v>44</v>
      </c>
      <c r="C188" s="13" t="s">
        <v>1</v>
      </c>
      <c r="D188" s="13" t="s">
        <v>37</v>
      </c>
      <c r="E188" s="13" t="str">
        <f>IF(Safety_Data[[#This Row],[Age_Group]]="18-24","Youth",IF(Safety_Data[[#This Row],[Age_Group]]="35-49","Adult",IF(Safety_Data[[#This Row],[Age_Group]]="25-34","Middle_age","Old")))</f>
        <v>Old</v>
      </c>
      <c r="F188" s="13" t="s">
        <v>64</v>
      </c>
      <c r="G188" s="13">
        <v>0</v>
      </c>
      <c r="H188" s="13" t="s">
        <v>56</v>
      </c>
      <c r="I188" s="13" t="s">
        <v>21</v>
      </c>
      <c r="J188" s="13" t="s">
        <v>29</v>
      </c>
      <c r="K188" s="13" t="s">
        <v>23</v>
      </c>
      <c r="L188" s="22">
        <v>0</v>
      </c>
      <c r="M188" s="14" t="str">
        <f>TEXT(Safety_Data[[#This Row],[Date]],"ddd")</f>
        <v>Mon</v>
      </c>
      <c r="N188" s="15" t="s">
        <v>93</v>
      </c>
      <c r="O188" s="15">
        <f>YEAR(Safety_Data[[#This Row],[Date]])</f>
        <v>2020</v>
      </c>
      <c r="P188" s="1"/>
    </row>
    <row r="189" spans="1:16" ht="15.5" hidden="1" x14ac:dyDescent="0.35">
      <c r="A189" s="12">
        <v>44153</v>
      </c>
      <c r="B189" s="13" t="s">
        <v>17</v>
      </c>
      <c r="C189" s="13" t="s">
        <v>1</v>
      </c>
      <c r="D189" s="13" t="s">
        <v>37</v>
      </c>
      <c r="E189" s="13" t="str">
        <f>IF(Safety_Data[[#This Row],[Age_Group]]="18-24","Youth",IF(Safety_Data[[#This Row],[Age_Group]]="35-49","Adult",IF(Safety_Data[[#This Row],[Age_Group]]="25-34","Middle_age","Old")))</f>
        <v>Old</v>
      </c>
      <c r="F189" s="13" t="s">
        <v>26</v>
      </c>
      <c r="G189" s="13">
        <v>0</v>
      </c>
      <c r="H189" s="13" t="s">
        <v>47</v>
      </c>
      <c r="I189" s="13" t="s">
        <v>21</v>
      </c>
      <c r="J189" s="13" t="s">
        <v>29</v>
      </c>
      <c r="K189" s="13" t="s">
        <v>51</v>
      </c>
      <c r="L189" s="22">
        <v>0</v>
      </c>
      <c r="M189" s="14" t="str">
        <f>TEXT(Safety_Data[[#This Row],[Date]],"ddd")</f>
        <v>Wed</v>
      </c>
      <c r="N189" s="15" t="s">
        <v>93</v>
      </c>
      <c r="O189" s="15">
        <f>YEAR(Safety_Data[[#This Row],[Date]])</f>
        <v>2020</v>
      </c>
      <c r="P189" s="1"/>
    </row>
    <row r="190" spans="1:16" ht="15.5" hidden="1" x14ac:dyDescent="0.35">
      <c r="A190" s="12">
        <v>44154</v>
      </c>
      <c r="B190" s="13" t="s">
        <v>36</v>
      </c>
      <c r="C190" s="13" t="s">
        <v>1</v>
      </c>
      <c r="D190" s="13" t="s">
        <v>25</v>
      </c>
      <c r="E190" s="13" t="str">
        <f>IF(Safety_Data[[#This Row],[Age_Group]]="18-24","Youth",IF(Safety_Data[[#This Row],[Age_Group]]="35-49","Adult",IF(Safety_Data[[#This Row],[Age_Group]]="25-34","Middle_age","Old")))</f>
        <v>Adult</v>
      </c>
      <c r="F190" s="13" t="s">
        <v>49</v>
      </c>
      <c r="G190" s="13">
        <v>0</v>
      </c>
      <c r="H190" s="13" t="s">
        <v>56</v>
      </c>
      <c r="I190" s="13" t="s">
        <v>42</v>
      </c>
      <c r="J190" s="13" t="s">
        <v>22</v>
      </c>
      <c r="K190" s="13" t="s">
        <v>53</v>
      </c>
      <c r="L190" s="22">
        <v>282</v>
      </c>
      <c r="M190" s="14" t="str">
        <f>TEXT(Safety_Data[[#This Row],[Date]],"ddd")</f>
        <v>Thu</v>
      </c>
      <c r="N190" s="15" t="s">
        <v>93</v>
      </c>
      <c r="O190" s="15">
        <f>YEAR(Safety_Data[[#This Row],[Date]])</f>
        <v>2020</v>
      </c>
      <c r="P190" s="1"/>
    </row>
    <row r="191" spans="1:16" ht="15.5" hidden="1" x14ac:dyDescent="0.35">
      <c r="A191" s="12">
        <v>44155</v>
      </c>
      <c r="B191" s="13" t="s">
        <v>57</v>
      </c>
      <c r="C191" s="13" t="s">
        <v>2</v>
      </c>
      <c r="D191" s="13" t="s">
        <v>25</v>
      </c>
      <c r="E191" s="13" t="str">
        <f>IF(Safety_Data[[#This Row],[Age_Group]]="18-24","Youth",IF(Safety_Data[[#This Row],[Age_Group]]="35-49","Adult",IF(Safety_Data[[#This Row],[Age_Group]]="25-34","Middle_age","Old")))</f>
        <v>Adult</v>
      </c>
      <c r="F191" s="13" t="s">
        <v>19</v>
      </c>
      <c r="G191" s="13">
        <v>0</v>
      </c>
      <c r="H191" s="13" t="s">
        <v>47</v>
      </c>
      <c r="I191" s="13" t="s">
        <v>42</v>
      </c>
      <c r="J191" s="13" t="s">
        <v>48</v>
      </c>
      <c r="K191" s="13" t="s">
        <v>55</v>
      </c>
      <c r="L191" s="22">
        <v>244</v>
      </c>
      <c r="M191" s="14" t="str">
        <f>TEXT(Safety_Data[[#This Row],[Date]],"ddd")</f>
        <v>Fri</v>
      </c>
      <c r="N191" s="15" t="s">
        <v>93</v>
      </c>
      <c r="O191" s="15">
        <f>YEAR(Safety_Data[[#This Row],[Date]])</f>
        <v>2020</v>
      </c>
      <c r="P191" s="1"/>
    </row>
    <row r="192" spans="1:16" ht="15.5" hidden="1" x14ac:dyDescent="0.35">
      <c r="A192" s="12">
        <v>44157</v>
      </c>
      <c r="B192" s="13" t="s">
        <v>17</v>
      </c>
      <c r="C192" s="13" t="s">
        <v>1</v>
      </c>
      <c r="D192" s="13" t="s">
        <v>25</v>
      </c>
      <c r="E192" s="13" t="str">
        <f>IF(Safety_Data[[#This Row],[Age_Group]]="18-24","Youth",IF(Safety_Data[[#This Row],[Age_Group]]="35-49","Adult",IF(Safety_Data[[#This Row],[Age_Group]]="25-34","Middle_age","Old")))</f>
        <v>Adult</v>
      </c>
      <c r="F192" s="13" t="s">
        <v>64</v>
      </c>
      <c r="G192" s="13">
        <v>0</v>
      </c>
      <c r="H192" s="13" t="s">
        <v>40</v>
      </c>
      <c r="I192" s="13" t="s">
        <v>42</v>
      </c>
      <c r="J192" s="13" t="s">
        <v>29</v>
      </c>
      <c r="K192" s="13" t="s">
        <v>23</v>
      </c>
      <c r="L192" s="22">
        <v>278</v>
      </c>
      <c r="M192" s="14" t="str">
        <f>TEXT(Safety_Data[[#This Row],[Date]],"ddd")</f>
        <v>Sun</v>
      </c>
      <c r="N192" s="15" t="s">
        <v>93</v>
      </c>
      <c r="O192" s="15">
        <f>YEAR(Safety_Data[[#This Row],[Date]])</f>
        <v>2020</v>
      </c>
      <c r="P192" s="1"/>
    </row>
    <row r="193" spans="1:16" ht="15.5" hidden="1" x14ac:dyDescent="0.35">
      <c r="A193" s="12">
        <v>44157</v>
      </c>
      <c r="B193" s="13" t="s">
        <v>65</v>
      </c>
      <c r="C193" s="13" t="s">
        <v>2</v>
      </c>
      <c r="D193" s="13" t="s">
        <v>18</v>
      </c>
      <c r="E193" s="13" t="str">
        <f>IF(Safety_Data[[#This Row],[Age_Group]]="18-24","Youth",IF(Safety_Data[[#This Row],[Age_Group]]="35-49","Adult",IF(Safety_Data[[#This Row],[Age_Group]]="25-34","Middle_age","Old")))</f>
        <v>Middle_age</v>
      </c>
      <c r="F193" s="13" t="s">
        <v>38</v>
      </c>
      <c r="G193" s="13">
        <v>5</v>
      </c>
      <c r="H193" s="13" t="s">
        <v>47</v>
      </c>
      <c r="I193" s="13" t="s">
        <v>28</v>
      </c>
      <c r="J193" s="13" t="s">
        <v>29</v>
      </c>
      <c r="K193" s="13" t="s">
        <v>30</v>
      </c>
      <c r="L193" s="22">
        <v>4879</v>
      </c>
      <c r="M193" s="14" t="str">
        <f>TEXT(Safety_Data[[#This Row],[Date]],"ddd")</f>
        <v>Sun</v>
      </c>
      <c r="N193" s="15" t="s">
        <v>93</v>
      </c>
      <c r="O193" s="15">
        <f>YEAR(Safety_Data[[#This Row],[Date]])</f>
        <v>2020</v>
      </c>
      <c r="P193" s="1"/>
    </row>
    <row r="194" spans="1:16" ht="15.5" hidden="1" x14ac:dyDescent="0.35">
      <c r="A194" s="12">
        <v>44159</v>
      </c>
      <c r="B194" s="13" t="s">
        <v>57</v>
      </c>
      <c r="C194" s="13" t="s">
        <v>2</v>
      </c>
      <c r="D194" s="13" t="s">
        <v>32</v>
      </c>
      <c r="E194" s="13" t="str">
        <f>IF(Safety_Data[[#This Row],[Age_Group]]="18-24","Youth",IF(Safety_Data[[#This Row],[Age_Group]]="35-49","Adult",IF(Safety_Data[[#This Row],[Age_Group]]="25-34","Middle_age","Old")))</f>
        <v>Youth</v>
      </c>
      <c r="F194" s="13" t="s">
        <v>39</v>
      </c>
      <c r="G194" s="13">
        <v>0</v>
      </c>
      <c r="H194" s="13" t="s">
        <v>61</v>
      </c>
      <c r="I194" s="13" t="s">
        <v>42</v>
      </c>
      <c r="J194" s="13" t="s">
        <v>48</v>
      </c>
      <c r="K194" s="13" t="s">
        <v>51</v>
      </c>
      <c r="L194" s="22">
        <v>414</v>
      </c>
      <c r="M194" s="14" t="str">
        <f>TEXT(Safety_Data[[#This Row],[Date]],"ddd")</f>
        <v>Tue</v>
      </c>
      <c r="N194" s="15" t="s">
        <v>93</v>
      </c>
      <c r="O194" s="15">
        <f>YEAR(Safety_Data[[#This Row],[Date]])</f>
        <v>2020</v>
      </c>
      <c r="P194" s="1"/>
    </row>
    <row r="195" spans="1:16" ht="15.5" hidden="1" x14ac:dyDescent="0.35">
      <c r="A195" s="12">
        <v>44160</v>
      </c>
      <c r="B195" s="13" t="s">
        <v>65</v>
      </c>
      <c r="C195" s="13" t="s">
        <v>2</v>
      </c>
      <c r="D195" s="13" t="s">
        <v>18</v>
      </c>
      <c r="E195" s="13" t="str">
        <f>IF(Safety_Data[[#This Row],[Age_Group]]="18-24","Youth",IF(Safety_Data[[#This Row],[Age_Group]]="35-49","Adult",IF(Safety_Data[[#This Row],[Age_Group]]="25-34","Middle_age","Old")))</f>
        <v>Middle_age</v>
      </c>
      <c r="F195" s="13" t="s">
        <v>19</v>
      </c>
      <c r="G195" s="13">
        <v>5</v>
      </c>
      <c r="H195" s="13" t="s">
        <v>58</v>
      </c>
      <c r="I195" s="13" t="s">
        <v>28</v>
      </c>
      <c r="J195" s="13" t="s">
        <v>29</v>
      </c>
      <c r="K195" s="13" t="s">
        <v>53</v>
      </c>
      <c r="L195" s="22">
        <v>2569</v>
      </c>
      <c r="M195" s="14" t="str">
        <f>TEXT(Safety_Data[[#This Row],[Date]],"ddd")</f>
        <v>Wed</v>
      </c>
      <c r="N195" s="15" t="s">
        <v>93</v>
      </c>
      <c r="O195" s="15">
        <f>YEAR(Safety_Data[[#This Row],[Date]])</f>
        <v>2020</v>
      </c>
      <c r="P195" s="1"/>
    </row>
    <row r="196" spans="1:16" ht="15.5" hidden="1" x14ac:dyDescent="0.35">
      <c r="A196" s="12">
        <v>44164</v>
      </c>
      <c r="B196" s="13" t="s">
        <v>65</v>
      </c>
      <c r="C196" s="13" t="s">
        <v>1</v>
      </c>
      <c r="D196" s="13" t="s">
        <v>25</v>
      </c>
      <c r="E196" s="13" t="str">
        <f>IF(Safety_Data[[#This Row],[Age_Group]]="18-24","Youth",IF(Safety_Data[[#This Row],[Age_Group]]="35-49","Adult",IF(Safety_Data[[#This Row],[Age_Group]]="25-34","Middle_age","Old")))</f>
        <v>Adult</v>
      </c>
      <c r="F196" s="13" t="s">
        <v>33</v>
      </c>
      <c r="G196" s="13">
        <v>0</v>
      </c>
      <c r="H196" s="13" t="s">
        <v>58</v>
      </c>
      <c r="I196" s="13" t="s">
        <v>21</v>
      </c>
      <c r="J196" s="13" t="s">
        <v>29</v>
      </c>
      <c r="K196" s="13" t="s">
        <v>43</v>
      </c>
      <c r="L196" s="22">
        <v>0</v>
      </c>
      <c r="M196" s="14" t="str">
        <f>TEXT(Safety_Data[[#This Row],[Date]],"ddd")</f>
        <v>Sun</v>
      </c>
      <c r="N196" s="15" t="s">
        <v>93</v>
      </c>
      <c r="O196" s="15">
        <f>YEAR(Safety_Data[[#This Row],[Date]])</f>
        <v>2020</v>
      </c>
      <c r="P196" s="1"/>
    </row>
    <row r="197" spans="1:16" ht="15.5" hidden="1" x14ac:dyDescent="0.35">
      <c r="A197" s="12">
        <v>44165</v>
      </c>
      <c r="B197" s="13" t="s">
        <v>62</v>
      </c>
      <c r="C197" s="13" t="s">
        <v>1</v>
      </c>
      <c r="D197" s="13" t="s">
        <v>18</v>
      </c>
      <c r="E197" s="13" t="str">
        <f>IF(Safety_Data[[#This Row],[Age_Group]]="18-24","Youth",IF(Safety_Data[[#This Row],[Age_Group]]="35-49","Adult",IF(Safety_Data[[#This Row],[Age_Group]]="25-34","Middle_age","Old")))</f>
        <v>Middle_age</v>
      </c>
      <c r="F197" s="13" t="s">
        <v>26</v>
      </c>
      <c r="G197" s="13">
        <v>0</v>
      </c>
      <c r="H197" s="13" t="s">
        <v>50</v>
      </c>
      <c r="I197" s="13" t="s">
        <v>54</v>
      </c>
      <c r="J197" s="13" t="s">
        <v>29</v>
      </c>
      <c r="K197" s="13" t="s">
        <v>23</v>
      </c>
      <c r="L197" s="22">
        <v>4685</v>
      </c>
      <c r="M197" s="14" t="str">
        <f>TEXT(Safety_Data[[#This Row],[Date]],"ddd")</f>
        <v>Mon</v>
      </c>
      <c r="N197" s="15" t="s">
        <v>93</v>
      </c>
      <c r="O197" s="15">
        <f>YEAR(Safety_Data[[#This Row],[Date]])</f>
        <v>2020</v>
      </c>
      <c r="P197" s="1"/>
    </row>
    <row r="198" spans="1:16" ht="15.5" hidden="1" x14ac:dyDescent="0.35">
      <c r="A198" s="12">
        <v>44165</v>
      </c>
      <c r="B198" s="13" t="s">
        <v>100</v>
      </c>
      <c r="C198" s="13" t="s">
        <v>1</v>
      </c>
      <c r="D198" s="13" t="s">
        <v>18</v>
      </c>
      <c r="E198" s="13" t="str">
        <f>IF(Safety_Data[[#This Row],[Age_Group]]="18-24","Youth",IF(Safety_Data[[#This Row],[Age_Group]]="35-49","Adult",IF(Safety_Data[[#This Row],[Age_Group]]="25-34","Middle_age","Old")))</f>
        <v>Middle_age</v>
      </c>
      <c r="F198" s="13" t="s">
        <v>19</v>
      </c>
      <c r="G198" s="13">
        <v>0</v>
      </c>
      <c r="H198" s="13" t="s">
        <v>20</v>
      </c>
      <c r="I198" s="13" t="s">
        <v>54</v>
      </c>
      <c r="J198" s="13" t="s">
        <v>29</v>
      </c>
      <c r="K198" s="13" t="s">
        <v>60</v>
      </c>
      <c r="L198" s="22">
        <v>1222</v>
      </c>
      <c r="M198" s="14" t="str">
        <f>TEXT(Safety_Data[[#This Row],[Date]],"ddd")</f>
        <v>Mon</v>
      </c>
      <c r="N198" s="15" t="s">
        <v>93</v>
      </c>
      <c r="O198" s="15">
        <f>YEAR(Safety_Data[[#This Row],[Date]])</f>
        <v>2020</v>
      </c>
      <c r="P198" s="1"/>
    </row>
    <row r="199" spans="1:16" ht="15.5" hidden="1" x14ac:dyDescent="0.35">
      <c r="A199" s="12">
        <v>44166</v>
      </c>
      <c r="B199" s="13" t="s">
        <v>36</v>
      </c>
      <c r="C199" s="13" t="s">
        <v>1</v>
      </c>
      <c r="D199" s="13" t="s">
        <v>18</v>
      </c>
      <c r="E199" s="13" t="str">
        <f>IF(Safety_Data[[#This Row],[Age_Group]]="18-24","Youth",IF(Safety_Data[[#This Row],[Age_Group]]="35-49","Adult",IF(Safety_Data[[#This Row],[Age_Group]]="25-34","Middle_age","Old")))</f>
        <v>Middle_age</v>
      </c>
      <c r="F199" s="13" t="s">
        <v>64</v>
      </c>
      <c r="G199" s="13">
        <v>3.5</v>
      </c>
      <c r="H199" s="13" t="s">
        <v>40</v>
      </c>
      <c r="I199" s="13" t="s">
        <v>28</v>
      </c>
      <c r="J199" s="13" t="s">
        <v>48</v>
      </c>
      <c r="K199" s="13" t="s">
        <v>53</v>
      </c>
      <c r="L199" s="22">
        <v>1806</v>
      </c>
      <c r="M199" s="14" t="str">
        <f>TEXT(Safety_Data[[#This Row],[Date]],"ddd")</f>
        <v>Tue</v>
      </c>
      <c r="N199" s="15" t="s">
        <v>94</v>
      </c>
      <c r="O199" s="15">
        <f>YEAR(Safety_Data[[#This Row],[Date]])</f>
        <v>2020</v>
      </c>
      <c r="P199" s="1"/>
    </row>
    <row r="200" spans="1:16" ht="15.5" hidden="1" x14ac:dyDescent="0.35">
      <c r="A200" s="12">
        <v>44168</v>
      </c>
      <c r="B200" s="13" t="s">
        <v>62</v>
      </c>
      <c r="C200" s="13" t="s">
        <v>1</v>
      </c>
      <c r="D200" s="13" t="s">
        <v>37</v>
      </c>
      <c r="E200" s="13" t="str">
        <f>IF(Safety_Data[[#This Row],[Age_Group]]="18-24","Youth",IF(Safety_Data[[#This Row],[Age_Group]]="35-49","Adult",IF(Safety_Data[[#This Row],[Age_Group]]="25-34","Middle_age","Old")))</f>
        <v>Old</v>
      </c>
      <c r="F200" s="13" t="s">
        <v>63</v>
      </c>
      <c r="G200" s="13">
        <v>0</v>
      </c>
      <c r="H200" s="13" t="s">
        <v>47</v>
      </c>
      <c r="I200" s="13" t="s">
        <v>21</v>
      </c>
      <c r="J200" s="13" t="s">
        <v>29</v>
      </c>
      <c r="K200" s="13" t="s">
        <v>45</v>
      </c>
      <c r="L200" s="22">
        <v>0</v>
      </c>
      <c r="M200" s="14" t="str">
        <f>TEXT(Safety_Data[[#This Row],[Date]],"ddd")</f>
        <v>Thu</v>
      </c>
      <c r="N200" s="15" t="s">
        <v>94</v>
      </c>
      <c r="O200" s="15">
        <f>YEAR(Safety_Data[[#This Row],[Date]])</f>
        <v>2020</v>
      </c>
      <c r="P200" s="1"/>
    </row>
    <row r="201" spans="1:16" ht="15.5" hidden="1" x14ac:dyDescent="0.35">
      <c r="A201" s="12">
        <v>44169</v>
      </c>
      <c r="B201" s="13" t="s">
        <v>52</v>
      </c>
      <c r="C201" s="13" t="s">
        <v>2</v>
      </c>
      <c r="D201" s="13" t="s">
        <v>18</v>
      </c>
      <c r="E201" s="13" t="str">
        <f>IF(Safety_Data[[#This Row],[Age_Group]]="18-24","Youth",IF(Safety_Data[[#This Row],[Age_Group]]="35-49","Adult",IF(Safety_Data[[#This Row],[Age_Group]]="25-34","Middle_age","Old")))</f>
        <v>Middle_age</v>
      </c>
      <c r="F201" s="13" t="s">
        <v>19</v>
      </c>
      <c r="G201" s="13">
        <v>1</v>
      </c>
      <c r="H201" s="13" t="s">
        <v>34</v>
      </c>
      <c r="I201" s="13" t="s">
        <v>28</v>
      </c>
      <c r="J201" s="13" t="s">
        <v>22</v>
      </c>
      <c r="K201" s="13" t="s">
        <v>51</v>
      </c>
      <c r="L201" s="22">
        <v>2877</v>
      </c>
      <c r="M201" s="14" t="str">
        <f>TEXT(Safety_Data[[#This Row],[Date]],"ddd")</f>
        <v>Fri</v>
      </c>
      <c r="N201" s="15" t="s">
        <v>94</v>
      </c>
      <c r="O201" s="15">
        <f>YEAR(Safety_Data[[#This Row],[Date]])</f>
        <v>2020</v>
      </c>
      <c r="P201" s="1"/>
    </row>
    <row r="202" spans="1:16" ht="15.5" hidden="1" x14ac:dyDescent="0.35">
      <c r="A202" s="12">
        <v>44169</v>
      </c>
      <c r="B202" s="13" t="s">
        <v>100</v>
      </c>
      <c r="C202" s="13" t="s">
        <v>1</v>
      </c>
      <c r="D202" s="13" t="s">
        <v>18</v>
      </c>
      <c r="E202" s="13" t="str">
        <f>IF(Safety_Data[[#This Row],[Age_Group]]="18-24","Youth",IF(Safety_Data[[#This Row],[Age_Group]]="35-49","Adult",IF(Safety_Data[[#This Row],[Age_Group]]="25-34","Middle_age","Old")))</f>
        <v>Middle_age</v>
      </c>
      <c r="F202" s="13" t="s">
        <v>33</v>
      </c>
      <c r="G202" s="13">
        <v>0</v>
      </c>
      <c r="H202" s="13" t="s">
        <v>40</v>
      </c>
      <c r="I202" s="13" t="s">
        <v>54</v>
      </c>
      <c r="J202" s="13" t="s">
        <v>22</v>
      </c>
      <c r="K202" s="13" t="s">
        <v>51</v>
      </c>
      <c r="L202" s="22">
        <v>1710</v>
      </c>
      <c r="M202" s="14" t="str">
        <f>TEXT(Safety_Data[[#This Row],[Date]],"ddd")</f>
        <v>Fri</v>
      </c>
      <c r="N202" s="15" t="s">
        <v>94</v>
      </c>
      <c r="O202" s="15">
        <f>YEAR(Safety_Data[[#This Row],[Date]])</f>
        <v>2020</v>
      </c>
      <c r="P202" s="1"/>
    </row>
    <row r="203" spans="1:16" ht="15.5" hidden="1" x14ac:dyDescent="0.35">
      <c r="A203" s="12">
        <v>44169</v>
      </c>
      <c r="B203" s="13" t="s">
        <v>59</v>
      </c>
      <c r="C203" s="13" t="s">
        <v>1</v>
      </c>
      <c r="D203" s="13" t="s">
        <v>18</v>
      </c>
      <c r="E203" s="13" t="str">
        <f>IF(Safety_Data[[#This Row],[Age_Group]]="18-24","Youth",IF(Safety_Data[[#This Row],[Age_Group]]="35-49","Adult",IF(Safety_Data[[#This Row],[Age_Group]]="25-34","Middle_age","Old")))</f>
        <v>Middle_age</v>
      </c>
      <c r="F203" s="13" t="s">
        <v>49</v>
      </c>
      <c r="G203" s="13">
        <v>0</v>
      </c>
      <c r="H203" s="13" t="s">
        <v>56</v>
      </c>
      <c r="I203" s="13" t="s">
        <v>21</v>
      </c>
      <c r="J203" s="13" t="s">
        <v>22</v>
      </c>
      <c r="K203" s="13" t="s">
        <v>30</v>
      </c>
      <c r="L203" s="22">
        <v>0</v>
      </c>
      <c r="M203" s="14" t="str">
        <f>TEXT(Safety_Data[[#This Row],[Date]],"ddd")</f>
        <v>Fri</v>
      </c>
      <c r="N203" s="15" t="s">
        <v>94</v>
      </c>
      <c r="O203" s="15">
        <f>YEAR(Safety_Data[[#This Row],[Date]])</f>
        <v>2020</v>
      </c>
      <c r="P203" s="1"/>
    </row>
    <row r="204" spans="1:16" ht="15.5" hidden="1" x14ac:dyDescent="0.35">
      <c r="A204" s="12">
        <v>44171</v>
      </c>
      <c r="B204" s="13" t="s">
        <v>46</v>
      </c>
      <c r="C204" s="13" t="s">
        <v>1</v>
      </c>
      <c r="D204" s="13" t="s">
        <v>32</v>
      </c>
      <c r="E204" s="13" t="str">
        <f>IF(Safety_Data[[#This Row],[Age_Group]]="18-24","Youth",IF(Safety_Data[[#This Row],[Age_Group]]="35-49","Adult",IF(Safety_Data[[#This Row],[Age_Group]]="25-34","Middle_age","Old")))</f>
        <v>Youth</v>
      </c>
      <c r="F204" s="13" t="s">
        <v>38</v>
      </c>
      <c r="G204" s="13">
        <v>2.5</v>
      </c>
      <c r="H204" s="13" t="s">
        <v>47</v>
      </c>
      <c r="I204" s="13" t="s">
        <v>28</v>
      </c>
      <c r="J204" s="13" t="s">
        <v>22</v>
      </c>
      <c r="K204" s="13" t="s">
        <v>53</v>
      </c>
      <c r="L204" s="22">
        <v>903</v>
      </c>
      <c r="M204" s="14" t="str">
        <f>TEXT(Safety_Data[[#This Row],[Date]],"ddd")</f>
        <v>Sun</v>
      </c>
      <c r="N204" s="15" t="s">
        <v>94</v>
      </c>
      <c r="O204" s="15">
        <f>YEAR(Safety_Data[[#This Row],[Date]])</f>
        <v>2020</v>
      </c>
      <c r="P204" s="1"/>
    </row>
    <row r="205" spans="1:16" ht="15.5" hidden="1" x14ac:dyDescent="0.35">
      <c r="A205" s="12">
        <v>44173</v>
      </c>
      <c r="B205" s="13" t="s">
        <v>31</v>
      </c>
      <c r="C205" s="13" t="s">
        <v>1</v>
      </c>
      <c r="D205" s="13" t="s">
        <v>32</v>
      </c>
      <c r="E205" s="13" t="str">
        <f>IF(Safety_Data[[#This Row],[Age_Group]]="18-24","Youth",IF(Safety_Data[[#This Row],[Age_Group]]="35-49","Adult",IF(Safety_Data[[#This Row],[Age_Group]]="25-34","Middle_age","Old")))</f>
        <v>Youth</v>
      </c>
      <c r="F205" s="13" t="s">
        <v>19</v>
      </c>
      <c r="G205" s="13">
        <v>0</v>
      </c>
      <c r="H205" s="13" t="s">
        <v>50</v>
      </c>
      <c r="I205" s="13" t="s">
        <v>42</v>
      </c>
      <c r="J205" s="13" t="s">
        <v>22</v>
      </c>
      <c r="K205" s="13" t="s">
        <v>23</v>
      </c>
      <c r="L205" s="22">
        <v>115</v>
      </c>
      <c r="M205" s="14" t="str">
        <f>TEXT(Safety_Data[[#This Row],[Date]],"ddd")</f>
        <v>Tue</v>
      </c>
      <c r="N205" s="15" t="s">
        <v>94</v>
      </c>
      <c r="O205" s="15">
        <f>YEAR(Safety_Data[[#This Row],[Date]])</f>
        <v>2020</v>
      </c>
      <c r="P205" s="1"/>
    </row>
    <row r="206" spans="1:16" ht="15.5" hidden="1" x14ac:dyDescent="0.35">
      <c r="A206" s="12">
        <v>44173</v>
      </c>
      <c r="B206" s="13" t="s">
        <v>46</v>
      </c>
      <c r="C206" s="13" t="s">
        <v>1</v>
      </c>
      <c r="D206" s="13" t="s">
        <v>37</v>
      </c>
      <c r="E206" s="13" t="str">
        <f>IF(Safety_Data[[#This Row],[Age_Group]]="18-24","Youth",IF(Safety_Data[[#This Row],[Age_Group]]="35-49","Adult",IF(Safety_Data[[#This Row],[Age_Group]]="25-34","Middle_age","Old")))</f>
        <v>Old</v>
      </c>
      <c r="F206" s="13" t="s">
        <v>63</v>
      </c>
      <c r="G206" s="13">
        <v>0</v>
      </c>
      <c r="H206" s="13" t="s">
        <v>34</v>
      </c>
      <c r="I206" s="13" t="s">
        <v>54</v>
      </c>
      <c r="J206" s="13" t="s">
        <v>29</v>
      </c>
      <c r="K206" s="13" t="s">
        <v>53</v>
      </c>
      <c r="L206" s="22">
        <v>1168</v>
      </c>
      <c r="M206" s="14" t="str">
        <f>TEXT(Safety_Data[[#This Row],[Date]],"ddd")</f>
        <v>Tue</v>
      </c>
      <c r="N206" s="15" t="s">
        <v>94</v>
      </c>
      <c r="O206" s="15">
        <f>YEAR(Safety_Data[[#This Row],[Date]])</f>
        <v>2020</v>
      </c>
      <c r="P206" s="1"/>
    </row>
    <row r="207" spans="1:16" ht="15.5" hidden="1" x14ac:dyDescent="0.35">
      <c r="A207" s="12">
        <v>44174</v>
      </c>
      <c r="B207" s="13" t="s">
        <v>57</v>
      </c>
      <c r="C207" s="13" t="s">
        <v>1</v>
      </c>
      <c r="D207" s="13" t="s">
        <v>32</v>
      </c>
      <c r="E207" s="13" t="str">
        <f>IF(Safety_Data[[#This Row],[Age_Group]]="18-24","Youth",IF(Safety_Data[[#This Row],[Age_Group]]="35-49","Adult",IF(Safety_Data[[#This Row],[Age_Group]]="25-34","Middle_age","Old")))</f>
        <v>Youth</v>
      </c>
      <c r="F207" s="13" t="s">
        <v>63</v>
      </c>
      <c r="G207" s="13">
        <v>5</v>
      </c>
      <c r="H207" s="13" t="s">
        <v>56</v>
      </c>
      <c r="I207" s="13" t="s">
        <v>28</v>
      </c>
      <c r="J207" s="13" t="s">
        <v>48</v>
      </c>
      <c r="K207" s="13" t="s">
        <v>60</v>
      </c>
      <c r="L207" s="22">
        <v>2479</v>
      </c>
      <c r="M207" s="14" t="str">
        <f>TEXT(Safety_Data[[#This Row],[Date]],"ddd")</f>
        <v>Wed</v>
      </c>
      <c r="N207" s="15" t="s">
        <v>94</v>
      </c>
      <c r="O207" s="15">
        <f>YEAR(Safety_Data[[#This Row],[Date]])</f>
        <v>2020</v>
      </c>
      <c r="P207" s="1"/>
    </row>
    <row r="208" spans="1:16" ht="15.5" hidden="1" x14ac:dyDescent="0.35">
      <c r="A208" s="12">
        <v>44175</v>
      </c>
      <c r="B208" s="13" t="s">
        <v>17</v>
      </c>
      <c r="C208" s="13" t="s">
        <v>1</v>
      </c>
      <c r="D208" s="13" t="s">
        <v>32</v>
      </c>
      <c r="E208" s="13" t="str">
        <f>IF(Safety_Data[[#This Row],[Age_Group]]="18-24","Youth",IF(Safety_Data[[#This Row],[Age_Group]]="35-49","Adult",IF(Safety_Data[[#This Row],[Age_Group]]="25-34","Middle_age","Old")))</f>
        <v>Youth</v>
      </c>
      <c r="F208" s="13" t="s">
        <v>49</v>
      </c>
      <c r="G208" s="13">
        <v>0</v>
      </c>
      <c r="H208" s="13" t="s">
        <v>40</v>
      </c>
      <c r="I208" s="13" t="s">
        <v>21</v>
      </c>
      <c r="J208" s="13" t="s">
        <v>29</v>
      </c>
      <c r="K208" s="13" t="s">
        <v>23</v>
      </c>
      <c r="L208" s="22">
        <v>0</v>
      </c>
      <c r="M208" s="14" t="str">
        <f>TEXT(Safety_Data[[#This Row],[Date]],"ddd")</f>
        <v>Thu</v>
      </c>
      <c r="N208" s="15" t="s">
        <v>94</v>
      </c>
      <c r="O208" s="15">
        <f>YEAR(Safety_Data[[#This Row],[Date]])</f>
        <v>2020</v>
      </c>
      <c r="P208" s="1"/>
    </row>
    <row r="209" spans="1:16" ht="15.5" hidden="1" x14ac:dyDescent="0.35">
      <c r="A209" s="12">
        <v>44176</v>
      </c>
      <c r="B209" s="13" t="s">
        <v>62</v>
      </c>
      <c r="C209" s="13" t="s">
        <v>1</v>
      </c>
      <c r="D209" s="13" t="s">
        <v>32</v>
      </c>
      <c r="E209" s="13" t="str">
        <f>IF(Safety_Data[[#This Row],[Age_Group]]="18-24","Youth",IF(Safety_Data[[#This Row],[Age_Group]]="35-49","Adult",IF(Safety_Data[[#This Row],[Age_Group]]="25-34","Middle_age","Old")))</f>
        <v>Youth</v>
      </c>
      <c r="F209" s="13" t="s">
        <v>64</v>
      </c>
      <c r="G209" s="13">
        <v>0</v>
      </c>
      <c r="H209" s="13" t="s">
        <v>50</v>
      </c>
      <c r="I209" s="13" t="s">
        <v>42</v>
      </c>
      <c r="J209" s="13" t="s">
        <v>22</v>
      </c>
      <c r="K209" s="13" t="s">
        <v>53</v>
      </c>
      <c r="L209" s="22">
        <v>361</v>
      </c>
      <c r="M209" s="14" t="str">
        <f>TEXT(Safety_Data[[#This Row],[Date]],"ddd")</f>
        <v>Fri</v>
      </c>
      <c r="N209" s="15" t="s">
        <v>94</v>
      </c>
      <c r="O209" s="15">
        <f>YEAR(Safety_Data[[#This Row],[Date]])</f>
        <v>2020</v>
      </c>
      <c r="P209" s="1"/>
    </row>
    <row r="210" spans="1:16" ht="15.5" hidden="1" x14ac:dyDescent="0.35">
      <c r="A210" s="12">
        <v>44177</v>
      </c>
      <c r="B210" s="13" t="s">
        <v>65</v>
      </c>
      <c r="C210" s="13" t="s">
        <v>1</v>
      </c>
      <c r="D210" s="13" t="s">
        <v>37</v>
      </c>
      <c r="E210" s="13" t="str">
        <f>IF(Safety_Data[[#This Row],[Age_Group]]="18-24","Youth",IF(Safety_Data[[#This Row],[Age_Group]]="35-49","Adult",IF(Safety_Data[[#This Row],[Age_Group]]="25-34","Middle_age","Old")))</f>
        <v>Old</v>
      </c>
      <c r="F210" s="13" t="s">
        <v>63</v>
      </c>
      <c r="G210" s="13">
        <v>0</v>
      </c>
      <c r="H210" s="13" t="s">
        <v>20</v>
      </c>
      <c r="I210" s="13" t="s">
        <v>54</v>
      </c>
      <c r="J210" s="13" t="s">
        <v>22</v>
      </c>
      <c r="K210" s="13" t="s">
        <v>51</v>
      </c>
      <c r="L210" s="22">
        <v>4176</v>
      </c>
      <c r="M210" s="14" t="str">
        <f>TEXT(Safety_Data[[#This Row],[Date]],"ddd")</f>
        <v>Sat</v>
      </c>
      <c r="N210" s="15" t="s">
        <v>94</v>
      </c>
      <c r="O210" s="15">
        <f>YEAR(Safety_Data[[#This Row],[Date]])</f>
        <v>2020</v>
      </c>
      <c r="P210" s="1"/>
    </row>
    <row r="211" spans="1:16" ht="15.5" hidden="1" x14ac:dyDescent="0.35">
      <c r="A211" s="12">
        <v>44181</v>
      </c>
      <c r="B211" s="13" t="s">
        <v>46</v>
      </c>
      <c r="C211" s="13" t="s">
        <v>1</v>
      </c>
      <c r="D211" s="13" t="s">
        <v>25</v>
      </c>
      <c r="E211" s="13" t="str">
        <f>IF(Safety_Data[[#This Row],[Age_Group]]="18-24","Youth",IF(Safety_Data[[#This Row],[Age_Group]]="35-49","Adult",IF(Safety_Data[[#This Row],[Age_Group]]="25-34","Middle_age","Old")))</f>
        <v>Adult</v>
      </c>
      <c r="F211" s="13" t="s">
        <v>19</v>
      </c>
      <c r="G211" s="13">
        <v>3</v>
      </c>
      <c r="H211" s="13" t="s">
        <v>58</v>
      </c>
      <c r="I211" s="13" t="s">
        <v>28</v>
      </c>
      <c r="J211" s="13" t="s">
        <v>22</v>
      </c>
      <c r="K211" s="13" t="s">
        <v>43</v>
      </c>
      <c r="L211" s="22">
        <v>3846</v>
      </c>
      <c r="M211" s="14" t="str">
        <f>TEXT(Safety_Data[[#This Row],[Date]],"ddd")</f>
        <v>Wed</v>
      </c>
      <c r="N211" s="15" t="s">
        <v>94</v>
      </c>
      <c r="O211" s="15">
        <f>YEAR(Safety_Data[[#This Row],[Date]])</f>
        <v>2020</v>
      </c>
      <c r="P211" s="1"/>
    </row>
    <row r="212" spans="1:16" ht="15.5" hidden="1" x14ac:dyDescent="0.35">
      <c r="A212" s="12">
        <v>44183</v>
      </c>
      <c r="B212" s="13" t="s">
        <v>65</v>
      </c>
      <c r="C212" s="13" t="s">
        <v>1</v>
      </c>
      <c r="D212" s="13" t="s">
        <v>25</v>
      </c>
      <c r="E212" s="13" t="str">
        <f>IF(Safety_Data[[#This Row],[Age_Group]]="18-24","Youth",IF(Safety_Data[[#This Row],[Age_Group]]="35-49","Adult",IF(Safety_Data[[#This Row],[Age_Group]]="25-34","Middle_age","Old")))</f>
        <v>Adult</v>
      </c>
      <c r="F212" s="13" t="s">
        <v>41</v>
      </c>
      <c r="G212" s="13">
        <v>0</v>
      </c>
      <c r="H212" s="13" t="s">
        <v>27</v>
      </c>
      <c r="I212" s="13" t="s">
        <v>54</v>
      </c>
      <c r="J212" s="13" t="s">
        <v>22</v>
      </c>
      <c r="K212" s="13" t="s">
        <v>60</v>
      </c>
      <c r="L212" s="22">
        <v>4288</v>
      </c>
      <c r="M212" s="14" t="str">
        <f>TEXT(Safety_Data[[#This Row],[Date]],"ddd")</f>
        <v>Fri</v>
      </c>
      <c r="N212" s="15" t="s">
        <v>94</v>
      </c>
      <c r="O212" s="15">
        <f>YEAR(Safety_Data[[#This Row],[Date]])</f>
        <v>2020</v>
      </c>
      <c r="P212" s="1"/>
    </row>
    <row r="213" spans="1:16" ht="15.5" hidden="1" x14ac:dyDescent="0.35">
      <c r="A213" s="12">
        <v>44188</v>
      </c>
      <c r="B213" s="13" t="s">
        <v>57</v>
      </c>
      <c r="C213" s="13" t="s">
        <v>1</v>
      </c>
      <c r="D213" s="13" t="s">
        <v>18</v>
      </c>
      <c r="E213" s="13" t="str">
        <f>IF(Safety_Data[[#This Row],[Age_Group]]="18-24","Youth",IF(Safety_Data[[#This Row],[Age_Group]]="35-49","Adult",IF(Safety_Data[[#This Row],[Age_Group]]="25-34","Middle_age","Old")))</f>
        <v>Middle_age</v>
      </c>
      <c r="F213" s="13" t="s">
        <v>49</v>
      </c>
      <c r="G213" s="13">
        <v>2.5</v>
      </c>
      <c r="H213" s="13" t="s">
        <v>61</v>
      </c>
      <c r="I213" s="13" t="s">
        <v>28</v>
      </c>
      <c r="J213" s="13" t="s">
        <v>48</v>
      </c>
      <c r="K213" s="13" t="s">
        <v>43</v>
      </c>
      <c r="L213" s="22">
        <v>3734</v>
      </c>
      <c r="M213" s="14" t="str">
        <f>TEXT(Safety_Data[[#This Row],[Date]],"ddd")</f>
        <v>Wed</v>
      </c>
      <c r="N213" s="15" t="s">
        <v>94</v>
      </c>
      <c r="O213" s="15">
        <f>YEAR(Safety_Data[[#This Row],[Date]])</f>
        <v>2020</v>
      </c>
      <c r="P213" s="1"/>
    </row>
    <row r="214" spans="1:16" ht="15.5" hidden="1" x14ac:dyDescent="0.35">
      <c r="A214" s="12">
        <v>44188</v>
      </c>
      <c r="B214" s="13" t="s">
        <v>17</v>
      </c>
      <c r="C214" s="13" t="s">
        <v>1</v>
      </c>
      <c r="D214" s="13" t="s">
        <v>32</v>
      </c>
      <c r="E214" s="13" t="str">
        <f>IF(Safety_Data[[#This Row],[Age_Group]]="18-24","Youth",IF(Safety_Data[[#This Row],[Age_Group]]="35-49","Adult",IF(Safety_Data[[#This Row],[Age_Group]]="25-34","Middle_age","Old")))</f>
        <v>Youth</v>
      </c>
      <c r="F214" s="13" t="s">
        <v>38</v>
      </c>
      <c r="G214" s="13">
        <v>0</v>
      </c>
      <c r="H214" s="13" t="s">
        <v>40</v>
      </c>
      <c r="I214" s="13" t="s">
        <v>21</v>
      </c>
      <c r="J214" s="13" t="s">
        <v>22</v>
      </c>
      <c r="K214" s="13" t="s">
        <v>23</v>
      </c>
      <c r="L214" s="22">
        <v>0</v>
      </c>
      <c r="M214" s="14" t="str">
        <f>TEXT(Safety_Data[[#This Row],[Date]],"ddd")</f>
        <v>Wed</v>
      </c>
      <c r="N214" s="15" t="s">
        <v>94</v>
      </c>
      <c r="O214" s="15">
        <f>YEAR(Safety_Data[[#This Row],[Date]])</f>
        <v>2020</v>
      </c>
      <c r="P214" s="1"/>
    </row>
    <row r="215" spans="1:16" ht="15.5" hidden="1" x14ac:dyDescent="0.35">
      <c r="A215" s="12">
        <v>44189</v>
      </c>
      <c r="B215" s="13" t="s">
        <v>59</v>
      </c>
      <c r="C215" s="13" t="s">
        <v>1</v>
      </c>
      <c r="D215" s="13" t="s">
        <v>18</v>
      </c>
      <c r="E215" s="13" t="str">
        <f>IF(Safety_Data[[#This Row],[Age_Group]]="18-24","Youth",IF(Safety_Data[[#This Row],[Age_Group]]="35-49","Adult",IF(Safety_Data[[#This Row],[Age_Group]]="25-34","Middle_age","Old")))</f>
        <v>Middle_age</v>
      </c>
      <c r="F215" s="13" t="s">
        <v>49</v>
      </c>
      <c r="G215" s="13">
        <v>0</v>
      </c>
      <c r="H215" s="13" t="s">
        <v>61</v>
      </c>
      <c r="I215" s="13" t="s">
        <v>21</v>
      </c>
      <c r="J215" s="13" t="s">
        <v>48</v>
      </c>
      <c r="K215" s="13" t="s">
        <v>55</v>
      </c>
      <c r="L215" s="22">
        <v>0</v>
      </c>
      <c r="M215" s="14" t="str">
        <f>TEXT(Safety_Data[[#This Row],[Date]],"ddd")</f>
        <v>Thu</v>
      </c>
      <c r="N215" s="15" t="s">
        <v>94</v>
      </c>
      <c r="O215" s="15">
        <f>YEAR(Safety_Data[[#This Row],[Date]])</f>
        <v>2020</v>
      </c>
      <c r="P215" s="1"/>
    </row>
    <row r="216" spans="1:16" ht="15.5" hidden="1" x14ac:dyDescent="0.35">
      <c r="A216" s="12">
        <v>44190</v>
      </c>
      <c r="B216" s="13" t="s">
        <v>57</v>
      </c>
      <c r="C216" s="13" t="s">
        <v>1</v>
      </c>
      <c r="D216" s="13" t="s">
        <v>25</v>
      </c>
      <c r="E216" s="13" t="str">
        <f>IF(Safety_Data[[#This Row],[Age_Group]]="18-24","Youth",IF(Safety_Data[[#This Row],[Age_Group]]="35-49","Adult",IF(Safety_Data[[#This Row],[Age_Group]]="25-34","Middle_age","Old")))</f>
        <v>Adult</v>
      </c>
      <c r="F216" s="13" t="s">
        <v>33</v>
      </c>
      <c r="G216" s="13">
        <v>2.5</v>
      </c>
      <c r="H216" s="13" t="s">
        <v>61</v>
      </c>
      <c r="I216" s="13" t="s">
        <v>28</v>
      </c>
      <c r="J216" s="13" t="s">
        <v>22</v>
      </c>
      <c r="K216" s="13" t="s">
        <v>30</v>
      </c>
      <c r="L216" s="22">
        <v>1486</v>
      </c>
      <c r="M216" s="14" t="str">
        <f>TEXT(Safety_Data[[#This Row],[Date]],"ddd")</f>
        <v>Fri</v>
      </c>
      <c r="N216" s="15" t="s">
        <v>94</v>
      </c>
      <c r="O216" s="15">
        <f>YEAR(Safety_Data[[#This Row],[Date]])</f>
        <v>2020</v>
      </c>
      <c r="P216" s="1"/>
    </row>
    <row r="217" spans="1:16" ht="15.5" hidden="1" x14ac:dyDescent="0.35">
      <c r="A217" s="12">
        <v>44190</v>
      </c>
      <c r="B217" s="13" t="s">
        <v>36</v>
      </c>
      <c r="C217" s="13" t="s">
        <v>1</v>
      </c>
      <c r="D217" s="13" t="s">
        <v>18</v>
      </c>
      <c r="E217" s="13" t="str">
        <f>IF(Safety_Data[[#This Row],[Age_Group]]="18-24","Youth",IF(Safety_Data[[#This Row],[Age_Group]]="35-49","Adult",IF(Safety_Data[[#This Row],[Age_Group]]="25-34","Middle_age","Old")))</f>
        <v>Middle_age</v>
      </c>
      <c r="F217" s="13" t="s">
        <v>49</v>
      </c>
      <c r="G217" s="13">
        <v>0</v>
      </c>
      <c r="H217" s="13" t="s">
        <v>27</v>
      </c>
      <c r="I217" s="13" t="s">
        <v>21</v>
      </c>
      <c r="J217" s="13" t="s">
        <v>48</v>
      </c>
      <c r="K217" s="13" t="s">
        <v>43</v>
      </c>
      <c r="L217" s="22">
        <v>0</v>
      </c>
      <c r="M217" s="14" t="str">
        <f>TEXT(Safety_Data[[#This Row],[Date]],"ddd")</f>
        <v>Fri</v>
      </c>
      <c r="N217" s="15" t="s">
        <v>94</v>
      </c>
      <c r="O217" s="15">
        <f>YEAR(Safety_Data[[#This Row],[Date]])</f>
        <v>2020</v>
      </c>
      <c r="P217" s="1"/>
    </row>
    <row r="218" spans="1:16" ht="15.5" hidden="1" x14ac:dyDescent="0.35">
      <c r="A218" s="12">
        <v>44192</v>
      </c>
      <c r="B218" s="13" t="s">
        <v>31</v>
      </c>
      <c r="C218" s="13" t="s">
        <v>1</v>
      </c>
      <c r="D218" s="13" t="s">
        <v>18</v>
      </c>
      <c r="E218" s="13" t="str">
        <f>IF(Safety_Data[[#This Row],[Age_Group]]="18-24","Youth",IF(Safety_Data[[#This Row],[Age_Group]]="35-49","Adult",IF(Safety_Data[[#This Row],[Age_Group]]="25-34","Middle_age","Old")))</f>
        <v>Middle_age</v>
      </c>
      <c r="F218" s="13" t="s">
        <v>38</v>
      </c>
      <c r="G218" s="13">
        <v>0</v>
      </c>
      <c r="H218" s="13" t="s">
        <v>34</v>
      </c>
      <c r="I218" s="13" t="s">
        <v>54</v>
      </c>
      <c r="J218" s="13" t="s">
        <v>29</v>
      </c>
      <c r="K218" s="13" t="s">
        <v>43</v>
      </c>
      <c r="L218" s="22">
        <v>733</v>
      </c>
      <c r="M218" s="14" t="str">
        <f>TEXT(Safety_Data[[#This Row],[Date]],"ddd")</f>
        <v>Sun</v>
      </c>
      <c r="N218" s="15" t="s">
        <v>94</v>
      </c>
      <c r="O218" s="15">
        <f>YEAR(Safety_Data[[#This Row],[Date]])</f>
        <v>2020</v>
      </c>
      <c r="P218" s="1"/>
    </row>
    <row r="219" spans="1:16" ht="15.5" hidden="1" x14ac:dyDescent="0.35">
      <c r="A219" s="12">
        <v>44192</v>
      </c>
      <c r="B219" s="13" t="s">
        <v>36</v>
      </c>
      <c r="C219" s="13" t="s">
        <v>1</v>
      </c>
      <c r="D219" s="13" t="s">
        <v>18</v>
      </c>
      <c r="E219" s="13" t="str">
        <f>IF(Safety_Data[[#This Row],[Age_Group]]="18-24","Youth",IF(Safety_Data[[#This Row],[Age_Group]]="35-49","Adult",IF(Safety_Data[[#This Row],[Age_Group]]="25-34","Middle_age","Old")))</f>
        <v>Middle_age</v>
      </c>
      <c r="F219" s="13" t="s">
        <v>19</v>
      </c>
      <c r="G219" s="13">
        <v>0</v>
      </c>
      <c r="H219" s="13" t="s">
        <v>61</v>
      </c>
      <c r="I219" s="13" t="s">
        <v>42</v>
      </c>
      <c r="J219" s="13" t="s">
        <v>29</v>
      </c>
      <c r="K219" s="13" t="s">
        <v>43</v>
      </c>
      <c r="L219" s="22">
        <v>265</v>
      </c>
      <c r="M219" s="14" t="str">
        <f>TEXT(Safety_Data[[#This Row],[Date]],"ddd")</f>
        <v>Sun</v>
      </c>
      <c r="N219" s="15" t="s">
        <v>94</v>
      </c>
      <c r="O219" s="15">
        <f>YEAR(Safety_Data[[#This Row],[Date]])</f>
        <v>2020</v>
      </c>
      <c r="P219" s="1"/>
    </row>
    <row r="220" spans="1:16" ht="15.5" hidden="1" x14ac:dyDescent="0.35">
      <c r="A220" s="12">
        <v>44195</v>
      </c>
      <c r="B220" s="13" t="s">
        <v>66</v>
      </c>
      <c r="C220" s="13" t="s">
        <v>1</v>
      </c>
      <c r="D220" s="13" t="s">
        <v>37</v>
      </c>
      <c r="E220" s="13" t="str">
        <f>IF(Safety_Data[[#This Row],[Age_Group]]="18-24","Youth",IF(Safety_Data[[#This Row],[Age_Group]]="35-49","Adult",IF(Safety_Data[[#This Row],[Age_Group]]="25-34","Middle_age","Old")))</f>
        <v>Old</v>
      </c>
      <c r="F220" s="13" t="s">
        <v>19</v>
      </c>
      <c r="G220" s="13">
        <v>0</v>
      </c>
      <c r="H220" s="13" t="s">
        <v>40</v>
      </c>
      <c r="I220" s="13" t="s">
        <v>54</v>
      </c>
      <c r="J220" s="13" t="s">
        <v>22</v>
      </c>
      <c r="K220" s="13" t="s">
        <v>45</v>
      </c>
      <c r="L220" s="22">
        <v>5000</v>
      </c>
      <c r="M220" s="14" t="str">
        <f>TEXT(Safety_Data[[#This Row],[Date]],"ddd")</f>
        <v>Wed</v>
      </c>
      <c r="N220" s="15" t="s">
        <v>94</v>
      </c>
      <c r="O220" s="15">
        <f>YEAR(Safety_Data[[#This Row],[Date]])</f>
        <v>2020</v>
      </c>
      <c r="P220" s="1"/>
    </row>
    <row r="221" spans="1:16" ht="15.5" hidden="1" x14ac:dyDescent="0.35">
      <c r="A221" s="12">
        <v>44195</v>
      </c>
      <c r="B221" s="13" t="s">
        <v>66</v>
      </c>
      <c r="C221" s="13" t="s">
        <v>1</v>
      </c>
      <c r="D221" s="13" t="s">
        <v>32</v>
      </c>
      <c r="E221" s="13" t="str">
        <f>IF(Safety_Data[[#This Row],[Age_Group]]="18-24","Youth",IF(Safety_Data[[#This Row],[Age_Group]]="35-49","Adult",IF(Safety_Data[[#This Row],[Age_Group]]="25-34","Middle_age","Old")))</f>
        <v>Youth</v>
      </c>
      <c r="F221" s="13" t="s">
        <v>49</v>
      </c>
      <c r="G221" s="13">
        <v>0</v>
      </c>
      <c r="H221" s="13" t="s">
        <v>58</v>
      </c>
      <c r="I221" s="13" t="s">
        <v>54</v>
      </c>
      <c r="J221" s="13" t="s">
        <v>29</v>
      </c>
      <c r="K221" s="13" t="s">
        <v>55</v>
      </c>
      <c r="L221" s="22">
        <v>4366</v>
      </c>
      <c r="M221" s="14" t="str">
        <f>TEXT(Safety_Data[[#This Row],[Date]],"ddd")</f>
        <v>Wed</v>
      </c>
      <c r="N221" s="15" t="s">
        <v>94</v>
      </c>
      <c r="O221" s="15">
        <f>YEAR(Safety_Data[[#This Row],[Date]])</f>
        <v>2020</v>
      </c>
      <c r="P221" s="1"/>
    </row>
    <row r="222" spans="1:16" ht="15.5" hidden="1" x14ac:dyDescent="0.35">
      <c r="A222" s="12">
        <v>44196</v>
      </c>
      <c r="B222" s="13" t="s">
        <v>65</v>
      </c>
      <c r="C222" s="13" t="s">
        <v>1</v>
      </c>
      <c r="D222" s="13" t="s">
        <v>18</v>
      </c>
      <c r="E222" s="13" t="str">
        <f>IF(Safety_Data[[#This Row],[Age_Group]]="18-24","Youth",IF(Safety_Data[[#This Row],[Age_Group]]="35-49","Adult",IF(Safety_Data[[#This Row],[Age_Group]]="25-34","Middle_age","Old")))</f>
        <v>Middle_age</v>
      </c>
      <c r="F222" s="13" t="s">
        <v>19</v>
      </c>
      <c r="G222" s="13">
        <v>2</v>
      </c>
      <c r="H222" s="13" t="s">
        <v>50</v>
      </c>
      <c r="I222" s="13" t="s">
        <v>28</v>
      </c>
      <c r="J222" s="13" t="s">
        <v>29</v>
      </c>
      <c r="K222" s="13" t="s">
        <v>55</v>
      </c>
      <c r="L222" s="22">
        <v>3060</v>
      </c>
      <c r="M222" s="14" t="str">
        <f>TEXT(Safety_Data[[#This Row],[Date]],"ddd")</f>
        <v>Thu</v>
      </c>
      <c r="N222" s="15" t="s">
        <v>94</v>
      </c>
      <c r="O222" s="15">
        <f>YEAR(Safety_Data[[#This Row],[Date]])</f>
        <v>2020</v>
      </c>
      <c r="P222" s="1"/>
    </row>
    <row r="223" spans="1:16" ht="15.5" hidden="1" x14ac:dyDescent="0.35">
      <c r="A223" s="12">
        <v>44199</v>
      </c>
      <c r="B223" s="13" t="s">
        <v>52</v>
      </c>
      <c r="C223" s="13" t="s">
        <v>2</v>
      </c>
      <c r="D223" s="13" t="s">
        <v>37</v>
      </c>
      <c r="E223" s="13" t="str">
        <f>IF(Safety_Data[[#This Row],[Age_Group]]="18-24","Youth",IF(Safety_Data[[#This Row],[Age_Group]]="35-49","Adult",IF(Safety_Data[[#This Row],[Age_Group]]="25-34","Middle_age","Old")))</f>
        <v>Old</v>
      </c>
      <c r="F223" s="13" t="s">
        <v>41</v>
      </c>
      <c r="G223" s="13">
        <v>0</v>
      </c>
      <c r="H223" s="13" t="s">
        <v>27</v>
      </c>
      <c r="I223" s="13" t="s">
        <v>54</v>
      </c>
      <c r="J223" s="13" t="s">
        <v>22</v>
      </c>
      <c r="K223" s="13" t="s">
        <v>55</v>
      </c>
      <c r="L223" s="22">
        <v>503</v>
      </c>
      <c r="M223" s="14" t="str">
        <f>TEXT(Safety_Data[[#This Row],[Date]],"ddd")</f>
        <v>Sun</v>
      </c>
      <c r="N223" s="15" t="s">
        <v>83</v>
      </c>
      <c r="O223" s="15">
        <f>YEAR(Safety_Data[[#This Row],[Date]])</f>
        <v>2021</v>
      </c>
      <c r="P223" s="1"/>
    </row>
    <row r="224" spans="1:16" ht="15.5" hidden="1" x14ac:dyDescent="0.35">
      <c r="A224" s="12">
        <v>44199</v>
      </c>
      <c r="B224" s="13" t="s">
        <v>65</v>
      </c>
      <c r="C224" s="13" t="s">
        <v>2</v>
      </c>
      <c r="D224" s="13" t="s">
        <v>18</v>
      </c>
      <c r="E224" s="13" t="str">
        <f>IF(Safety_Data[[#This Row],[Age_Group]]="18-24","Youth",IF(Safety_Data[[#This Row],[Age_Group]]="35-49","Adult",IF(Safety_Data[[#This Row],[Age_Group]]="25-34","Middle_age","Old")))</f>
        <v>Middle_age</v>
      </c>
      <c r="F224" s="13" t="s">
        <v>41</v>
      </c>
      <c r="G224" s="13">
        <v>0</v>
      </c>
      <c r="H224" s="13" t="s">
        <v>34</v>
      </c>
      <c r="I224" s="13" t="s">
        <v>54</v>
      </c>
      <c r="J224" s="13" t="s">
        <v>22</v>
      </c>
      <c r="K224" s="13" t="s">
        <v>23</v>
      </c>
      <c r="L224" s="22">
        <v>3846</v>
      </c>
      <c r="M224" s="14" t="str">
        <f>TEXT(Safety_Data[[#This Row],[Date]],"ddd")</f>
        <v>Sun</v>
      </c>
      <c r="N224" s="15" t="s">
        <v>83</v>
      </c>
      <c r="O224" s="15">
        <f>YEAR(Safety_Data[[#This Row],[Date]])</f>
        <v>2021</v>
      </c>
      <c r="P224" s="1"/>
    </row>
    <row r="225" spans="1:16" ht="15.5" hidden="1" x14ac:dyDescent="0.35">
      <c r="A225" s="12">
        <v>44202</v>
      </c>
      <c r="B225" s="13" t="s">
        <v>52</v>
      </c>
      <c r="C225" s="13" t="s">
        <v>1</v>
      </c>
      <c r="D225" s="13" t="s">
        <v>25</v>
      </c>
      <c r="E225" s="13" t="str">
        <f>IF(Safety_Data[[#This Row],[Age_Group]]="18-24","Youth",IF(Safety_Data[[#This Row],[Age_Group]]="35-49","Adult",IF(Safety_Data[[#This Row],[Age_Group]]="25-34","Middle_age","Old")))</f>
        <v>Adult</v>
      </c>
      <c r="F225" s="13" t="s">
        <v>26</v>
      </c>
      <c r="G225" s="13">
        <v>0</v>
      </c>
      <c r="H225" s="13" t="s">
        <v>50</v>
      </c>
      <c r="I225" s="13" t="s">
        <v>54</v>
      </c>
      <c r="J225" s="13" t="s">
        <v>29</v>
      </c>
      <c r="K225" s="13" t="s">
        <v>30</v>
      </c>
      <c r="L225" s="22">
        <v>1690</v>
      </c>
      <c r="M225" s="14" t="str">
        <f>TEXT(Safety_Data[[#This Row],[Date]],"ddd")</f>
        <v>Wed</v>
      </c>
      <c r="N225" s="15" t="s">
        <v>83</v>
      </c>
      <c r="O225" s="15">
        <f>YEAR(Safety_Data[[#This Row],[Date]])</f>
        <v>2021</v>
      </c>
      <c r="P225" s="1"/>
    </row>
    <row r="226" spans="1:16" ht="15.5" hidden="1" x14ac:dyDescent="0.35">
      <c r="A226" s="12">
        <v>44203</v>
      </c>
      <c r="B226" s="13" t="s">
        <v>52</v>
      </c>
      <c r="C226" s="13" t="s">
        <v>1</v>
      </c>
      <c r="D226" s="13" t="s">
        <v>25</v>
      </c>
      <c r="E226" s="13" t="str">
        <f>IF(Safety_Data[[#This Row],[Age_Group]]="18-24","Youth",IF(Safety_Data[[#This Row],[Age_Group]]="35-49","Adult",IF(Safety_Data[[#This Row],[Age_Group]]="25-34","Middle_age","Old")))</f>
        <v>Adult</v>
      </c>
      <c r="F226" s="13" t="s">
        <v>33</v>
      </c>
      <c r="G226" s="13">
        <v>0</v>
      </c>
      <c r="H226" s="13" t="s">
        <v>20</v>
      </c>
      <c r="I226" s="13" t="s">
        <v>54</v>
      </c>
      <c r="J226" s="13" t="s">
        <v>22</v>
      </c>
      <c r="K226" s="13" t="s">
        <v>55</v>
      </c>
      <c r="L226" s="22">
        <v>1010</v>
      </c>
      <c r="M226" s="14" t="str">
        <f>TEXT(Safety_Data[[#This Row],[Date]],"ddd")</f>
        <v>Thu</v>
      </c>
      <c r="N226" s="15" t="s">
        <v>83</v>
      </c>
      <c r="O226" s="15">
        <f>YEAR(Safety_Data[[#This Row],[Date]])</f>
        <v>2021</v>
      </c>
      <c r="P226" s="1"/>
    </row>
    <row r="227" spans="1:16" ht="15.5" hidden="1" x14ac:dyDescent="0.35">
      <c r="A227" s="12">
        <v>44204</v>
      </c>
      <c r="B227" s="13" t="s">
        <v>66</v>
      </c>
      <c r="C227" s="13" t="s">
        <v>1</v>
      </c>
      <c r="D227" s="13" t="s">
        <v>37</v>
      </c>
      <c r="E227" s="13" t="str">
        <f>IF(Safety_Data[[#This Row],[Age_Group]]="18-24","Youth",IF(Safety_Data[[#This Row],[Age_Group]]="35-49","Adult",IF(Safety_Data[[#This Row],[Age_Group]]="25-34","Middle_age","Old")))</f>
        <v>Old</v>
      </c>
      <c r="F227" s="13" t="s">
        <v>38</v>
      </c>
      <c r="G227" s="13">
        <v>0</v>
      </c>
      <c r="H227" s="13" t="s">
        <v>50</v>
      </c>
      <c r="I227" s="13" t="s">
        <v>21</v>
      </c>
      <c r="J227" s="13" t="s">
        <v>22</v>
      </c>
      <c r="K227" s="13" t="s">
        <v>23</v>
      </c>
      <c r="L227" s="22">
        <v>0</v>
      </c>
      <c r="M227" s="14" t="str">
        <f>TEXT(Safety_Data[[#This Row],[Date]],"ddd")</f>
        <v>Fri</v>
      </c>
      <c r="N227" s="15" t="s">
        <v>83</v>
      </c>
      <c r="O227" s="15">
        <f>YEAR(Safety_Data[[#This Row],[Date]])</f>
        <v>2021</v>
      </c>
      <c r="P227" s="1"/>
    </row>
    <row r="228" spans="1:16" ht="15.5" hidden="1" x14ac:dyDescent="0.35">
      <c r="A228" s="12">
        <v>44204</v>
      </c>
      <c r="B228" s="13" t="s">
        <v>57</v>
      </c>
      <c r="C228" s="13" t="s">
        <v>1</v>
      </c>
      <c r="D228" s="13" t="s">
        <v>25</v>
      </c>
      <c r="E228" s="13" t="str">
        <f>IF(Safety_Data[[#This Row],[Age_Group]]="18-24","Youth",IF(Safety_Data[[#This Row],[Age_Group]]="35-49","Adult",IF(Safety_Data[[#This Row],[Age_Group]]="25-34","Middle_age","Old")))</f>
        <v>Adult</v>
      </c>
      <c r="F228" s="13" t="s">
        <v>64</v>
      </c>
      <c r="G228" s="13">
        <v>0</v>
      </c>
      <c r="H228" s="13" t="s">
        <v>61</v>
      </c>
      <c r="I228" s="13" t="s">
        <v>21</v>
      </c>
      <c r="J228" s="13" t="s">
        <v>48</v>
      </c>
      <c r="K228" s="13" t="s">
        <v>51</v>
      </c>
      <c r="L228" s="22">
        <v>0</v>
      </c>
      <c r="M228" s="14" t="str">
        <f>TEXT(Safety_Data[[#This Row],[Date]],"ddd")</f>
        <v>Fri</v>
      </c>
      <c r="N228" s="15" t="s">
        <v>83</v>
      </c>
      <c r="O228" s="15">
        <f>YEAR(Safety_Data[[#This Row],[Date]])</f>
        <v>2021</v>
      </c>
      <c r="P228" s="1"/>
    </row>
    <row r="229" spans="1:16" ht="15.5" hidden="1" x14ac:dyDescent="0.35">
      <c r="A229" s="12">
        <v>44204</v>
      </c>
      <c r="B229" s="13" t="s">
        <v>36</v>
      </c>
      <c r="C229" s="13" t="s">
        <v>1</v>
      </c>
      <c r="D229" s="13" t="s">
        <v>18</v>
      </c>
      <c r="E229" s="13" t="str">
        <f>IF(Safety_Data[[#This Row],[Age_Group]]="18-24","Youth",IF(Safety_Data[[#This Row],[Age_Group]]="35-49","Adult",IF(Safety_Data[[#This Row],[Age_Group]]="25-34","Middle_age","Old")))</f>
        <v>Middle_age</v>
      </c>
      <c r="F229" s="13" t="s">
        <v>39</v>
      </c>
      <c r="G229" s="13">
        <v>4</v>
      </c>
      <c r="H229" s="13" t="s">
        <v>56</v>
      </c>
      <c r="I229" s="13" t="s">
        <v>28</v>
      </c>
      <c r="J229" s="13" t="s">
        <v>22</v>
      </c>
      <c r="K229" s="13" t="s">
        <v>35</v>
      </c>
      <c r="L229" s="22">
        <v>1190</v>
      </c>
      <c r="M229" s="14" t="str">
        <f>TEXT(Safety_Data[[#This Row],[Date]],"ddd")</f>
        <v>Fri</v>
      </c>
      <c r="N229" s="15" t="s">
        <v>83</v>
      </c>
      <c r="O229" s="15">
        <f>YEAR(Safety_Data[[#This Row],[Date]])</f>
        <v>2021</v>
      </c>
      <c r="P229" s="1"/>
    </row>
    <row r="230" spans="1:16" ht="15.5" hidden="1" x14ac:dyDescent="0.35">
      <c r="A230" s="12">
        <v>44207</v>
      </c>
      <c r="B230" s="13" t="s">
        <v>66</v>
      </c>
      <c r="C230" s="13" t="s">
        <v>1</v>
      </c>
      <c r="D230" s="13" t="s">
        <v>18</v>
      </c>
      <c r="E230" s="13" t="str">
        <f>IF(Safety_Data[[#This Row],[Age_Group]]="18-24","Youth",IF(Safety_Data[[#This Row],[Age_Group]]="35-49","Adult",IF(Safety_Data[[#This Row],[Age_Group]]="25-34","Middle_age","Old")))</f>
        <v>Middle_age</v>
      </c>
      <c r="F230" s="13" t="s">
        <v>49</v>
      </c>
      <c r="G230" s="13">
        <v>0</v>
      </c>
      <c r="H230" s="13" t="s">
        <v>50</v>
      </c>
      <c r="I230" s="13" t="s">
        <v>54</v>
      </c>
      <c r="J230" s="13" t="s">
        <v>29</v>
      </c>
      <c r="K230" s="13" t="s">
        <v>35</v>
      </c>
      <c r="L230" s="22">
        <v>2459</v>
      </c>
      <c r="M230" s="14" t="str">
        <f>TEXT(Safety_Data[[#This Row],[Date]],"ddd")</f>
        <v>Mon</v>
      </c>
      <c r="N230" s="15" t="s">
        <v>83</v>
      </c>
      <c r="O230" s="15">
        <f>YEAR(Safety_Data[[#This Row],[Date]])</f>
        <v>2021</v>
      </c>
      <c r="P230" s="1"/>
    </row>
    <row r="231" spans="1:16" ht="15.5" hidden="1" x14ac:dyDescent="0.35">
      <c r="A231" s="12">
        <v>44209</v>
      </c>
      <c r="B231" s="13" t="s">
        <v>100</v>
      </c>
      <c r="C231" s="13" t="s">
        <v>1</v>
      </c>
      <c r="D231" s="13" t="s">
        <v>18</v>
      </c>
      <c r="E231" s="13" t="str">
        <f>IF(Safety_Data[[#This Row],[Age_Group]]="18-24","Youth",IF(Safety_Data[[#This Row],[Age_Group]]="35-49","Adult",IF(Safety_Data[[#This Row],[Age_Group]]="25-34","Middle_age","Old")))</f>
        <v>Middle_age</v>
      </c>
      <c r="F231" s="13" t="s">
        <v>38</v>
      </c>
      <c r="G231" s="13">
        <v>1.5</v>
      </c>
      <c r="H231" s="13" t="s">
        <v>50</v>
      </c>
      <c r="I231" s="13" t="s">
        <v>28</v>
      </c>
      <c r="J231" s="13" t="s">
        <v>48</v>
      </c>
      <c r="K231" s="13" t="s">
        <v>53</v>
      </c>
      <c r="L231" s="22">
        <v>995</v>
      </c>
      <c r="M231" s="14" t="str">
        <f>TEXT(Safety_Data[[#This Row],[Date]],"ddd")</f>
        <v>Wed</v>
      </c>
      <c r="N231" s="15" t="s">
        <v>83</v>
      </c>
      <c r="O231" s="15">
        <f>YEAR(Safety_Data[[#This Row],[Date]])</f>
        <v>2021</v>
      </c>
      <c r="P231" s="1"/>
    </row>
    <row r="232" spans="1:16" ht="15.5" hidden="1" x14ac:dyDescent="0.35">
      <c r="A232" s="12">
        <v>44212</v>
      </c>
      <c r="B232" s="13" t="s">
        <v>57</v>
      </c>
      <c r="C232" s="13" t="s">
        <v>1</v>
      </c>
      <c r="D232" s="13" t="s">
        <v>18</v>
      </c>
      <c r="E232" s="13" t="str">
        <f>IF(Safety_Data[[#This Row],[Age_Group]]="18-24","Youth",IF(Safety_Data[[#This Row],[Age_Group]]="35-49","Adult",IF(Safety_Data[[#This Row],[Age_Group]]="25-34","Middle_age","Old")))</f>
        <v>Middle_age</v>
      </c>
      <c r="F232" s="13" t="s">
        <v>41</v>
      </c>
      <c r="G232" s="13">
        <v>2</v>
      </c>
      <c r="H232" s="13" t="s">
        <v>27</v>
      </c>
      <c r="I232" s="13" t="s">
        <v>28</v>
      </c>
      <c r="J232" s="13" t="s">
        <v>29</v>
      </c>
      <c r="K232" s="13" t="s">
        <v>35</v>
      </c>
      <c r="L232" s="22">
        <v>2593</v>
      </c>
      <c r="M232" s="14" t="str">
        <f>TEXT(Safety_Data[[#This Row],[Date]],"ddd")</f>
        <v>Sat</v>
      </c>
      <c r="N232" s="15" t="s">
        <v>83</v>
      </c>
      <c r="O232" s="15">
        <f>YEAR(Safety_Data[[#This Row],[Date]])</f>
        <v>2021</v>
      </c>
      <c r="P232" s="1"/>
    </row>
    <row r="233" spans="1:16" ht="15.5" hidden="1" x14ac:dyDescent="0.35">
      <c r="A233" s="12">
        <v>44215</v>
      </c>
      <c r="B233" s="13" t="s">
        <v>66</v>
      </c>
      <c r="C233" s="13" t="s">
        <v>1</v>
      </c>
      <c r="D233" s="13" t="s">
        <v>37</v>
      </c>
      <c r="E233" s="13" t="str">
        <f>IF(Safety_Data[[#This Row],[Age_Group]]="18-24","Youth",IF(Safety_Data[[#This Row],[Age_Group]]="35-49","Adult",IF(Safety_Data[[#This Row],[Age_Group]]="25-34","Middle_age","Old")))</f>
        <v>Old</v>
      </c>
      <c r="F233" s="13" t="s">
        <v>39</v>
      </c>
      <c r="G233" s="13">
        <v>0</v>
      </c>
      <c r="H233" s="13" t="s">
        <v>50</v>
      </c>
      <c r="I233" s="13" t="s">
        <v>21</v>
      </c>
      <c r="J233" s="13" t="s">
        <v>29</v>
      </c>
      <c r="K233" s="13" t="s">
        <v>35</v>
      </c>
      <c r="L233" s="22">
        <v>0</v>
      </c>
      <c r="M233" s="14" t="str">
        <f>TEXT(Safety_Data[[#This Row],[Date]],"ddd")</f>
        <v>Tue</v>
      </c>
      <c r="N233" s="15" t="s">
        <v>83</v>
      </c>
      <c r="O233" s="15">
        <f>YEAR(Safety_Data[[#This Row],[Date]])</f>
        <v>2021</v>
      </c>
      <c r="P233" s="1"/>
    </row>
    <row r="234" spans="1:16" ht="15.5" hidden="1" x14ac:dyDescent="0.35">
      <c r="A234" s="12">
        <v>44219</v>
      </c>
      <c r="B234" s="13" t="s">
        <v>44</v>
      </c>
      <c r="C234" s="13" t="s">
        <v>1</v>
      </c>
      <c r="D234" s="13" t="s">
        <v>32</v>
      </c>
      <c r="E234" s="13" t="str">
        <f>IF(Safety_Data[[#This Row],[Age_Group]]="18-24","Youth",IF(Safety_Data[[#This Row],[Age_Group]]="35-49","Adult",IF(Safety_Data[[#This Row],[Age_Group]]="25-34","Middle_age","Old")))</f>
        <v>Youth</v>
      </c>
      <c r="F234" s="13" t="s">
        <v>38</v>
      </c>
      <c r="G234" s="13">
        <v>0</v>
      </c>
      <c r="H234" s="13" t="s">
        <v>20</v>
      </c>
      <c r="I234" s="13" t="s">
        <v>42</v>
      </c>
      <c r="J234" s="13" t="s">
        <v>22</v>
      </c>
      <c r="K234" s="13" t="s">
        <v>23</v>
      </c>
      <c r="L234" s="22">
        <v>8</v>
      </c>
      <c r="M234" s="14" t="str">
        <f>TEXT(Safety_Data[[#This Row],[Date]],"ddd")</f>
        <v>Sat</v>
      </c>
      <c r="N234" s="15" t="s">
        <v>83</v>
      </c>
      <c r="O234" s="15">
        <f>YEAR(Safety_Data[[#This Row],[Date]])</f>
        <v>2021</v>
      </c>
      <c r="P234" s="1"/>
    </row>
    <row r="235" spans="1:16" ht="15.5" hidden="1" x14ac:dyDescent="0.35">
      <c r="A235" s="12">
        <v>44221</v>
      </c>
      <c r="B235" s="13" t="s">
        <v>62</v>
      </c>
      <c r="C235" s="13" t="s">
        <v>1</v>
      </c>
      <c r="D235" s="13" t="s">
        <v>37</v>
      </c>
      <c r="E235" s="13" t="str">
        <f>IF(Safety_Data[[#This Row],[Age_Group]]="18-24","Youth",IF(Safety_Data[[#This Row],[Age_Group]]="35-49","Adult",IF(Safety_Data[[#This Row],[Age_Group]]="25-34","Middle_age","Old")))</f>
        <v>Old</v>
      </c>
      <c r="F235" s="13" t="s">
        <v>26</v>
      </c>
      <c r="G235" s="13">
        <v>0</v>
      </c>
      <c r="H235" s="13" t="s">
        <v>20</v>
      </c>
      <c r="I235" s="13" t="s">
        <v>54</v>
      </c>
      <c r="J235" s="13" t="s">
        <v>29</v>
      </c>
      <c r="K235" s="13" t="s">
        <v>60</v>
      </c>
      <c r="L235" s="22">
        <v>4259</v>
      </c>
      <c r="M235" s="14" t="str">
        <f>TEXT(Safety_Data[[#This Row],[Date]],"ddd")</f>
        <v>Mon</v>
      </c>
      <c r="N235" s="15" t="s">
        <v>83</v>
      </c>
      <c r="O235" s="15">
        <f>YEAR(Safety_Data[[#This Row],[Date]])</f>
        <v>2021</v>
      </c>
      <c r="P235" s="1"/>
    </row>
    <row r="236" spans="1:16" ht="15.5" hidden="1" x14ac:dyDescent="0.35">
      <c r="A236" s="12">
        <v>44222</v>
      </c>
      <c r="B236" s="13" t="s">
        <v>66</v>
      </c>
      <c r="C236" s="13" t="s">
        <v>1</v>
      </c>
      <c r="D236" s="13" t="s">
        <v>25</v>
      </c>
      <c r="E236" s="13" t="str">
        <f>IF(Safety_Data[[#This Row],[Age_Group]]="18-24","Youth",IF(Safety_Data[[#This Row],[Age_Group]]="35-49","Adult",IF(Safety_Data[[#This Row],[Age_Group]]="25-34","Middle_age","Old")))</f>
        <v>Adult</v>
      </c>
      <c r="F236" s="13" t="s">
        <v>19</v>
      </c>
      <c r="G236" s="13">
        <v>0</v>
      </c>
      <c r="H236" s="13" t="s">
        <v>56</v>
      </c>
      <c r="I236" s="13" t="s">
        <v>54</v>
      </c>
      <c r="J236" s="13" t="s">
        <v>48</v>
      </c>
      <c r="K236" s="13" t="s">
        <v>35</v>
      </c>
      <c r="L236" s="22">
        <v>2582</v>
      </c>
      <c r="M236" s="14" t="str">
        <f>TEXT(Safety_Data[[#This Row],[Date]],"ddd")</f>
        <v>Tue</v>
      </c>
      <c r="N236" s="15" t="s">
        <v>83</v>
      </c>
      <c r="O236" s="15">
        <f>YEAR(Safety_Data[[#This Row],[Date]])</f>
        <v>2021</v>
      </c>
      <c r="P236" s="1"/>
    </row>
    <row r="237" spans="1:16" ht="15.5" hidden="1" x14ac:dyDescent="0.35">
      <c r="A237" s="12">
        <v>44223</v>
      </c>
      <c r="B237" s="13" t="s">
        <v>36</v>
      </c>
      <c r="C237" s="13" t="s">
        <v>1</v>
      </c>
      <c r="D237" s="13" t="s">
        <v>18</v>
      </c>
      <c r="E237" s="13" t="str">
        <f>IF(Safety_Data[[#This Row],[Age_Group]]="18-24","Youth",IF(Safety_Data[[#This Row],[Age_Group]]="35-49","Adult",IF(Safety_Data[[#This Row],[Age_Group]]="25-34","Middle_age","Old")))</f>
        <v>Middle_age</v>
      </c>
      <c r="F237" s="13" t="s">
        <v>49</v>
      </c>
      <c r="G237" s="13">
        <v>0</v>
      </c>
      <c r="H237" s="13" t="s">
        <v>20</v>
      </c>
      <c r="I237" s="13" t="s">
        <v>42</v>
      </c>
      <c r="J237" s="13" t="s">
        <v>48</v>
      </c>
      <c r="K237" s="13" t="s">
        <v>53</v>
      </c>
      <c r="L237" s="22">
        <v>66</v>
      </c>
      <c r="M237" s="14" t="str">
        <f>TEXT(Safety_Data[[#This Row],[Date]],"ddd")</f>
        <v>Wed</v>
      </c>
      <c r="N237" s="15" t="s">
        <v>83</v>
      </c>
      <c r="O237" s="15">
        <f>YEAR(Safety_Data[[#This Row],[Date]])</f>
        <v>2021</v>
      </c>
      <c r="P237" s="1"/>
    </row>
    <row r="238" spans="1:16" ht="15.5" hidden="1" x14ac:dyDescent="0.35">
      <c r="A238" s="12">
        <v>44229</v>
      </c>
      <c r="B238" s="13" t="s">
        <v>100</v>
      </c>
      <c r="C238" s="13" t="s">
        <v>1</v>
      </c>
      <c r="D238" s="13" t="s">
        <v>37</v>
      </c>
      <c r="E238" s="13" t="str">
        <f>IF(Safety_Data[[#This Row],[Age_Group]]="18-24","Youth",IF(Safety_Data[[#This Row],[Age_Group]]="35-49","Adult",IF(Safety_Data[[#This Row],[Age_Group]]="25-34","Middle_age","Old")))</f>
        <v>Old</v>
      </c>
      <c r="F238" s="13" t="s">
        <v>49</v>
      </c>
      <c r="G238" s="13">
        <v>0.5</v>
      </c>
      <c r="H238" s="13" t="s">
        <v>61</v>
      </c>
      <c r="I238" s="13" t="s">
        <v>28</v>
      </c>
      <c r="J238" s="13" t="s">
        <v>29</v>
      </c>
      <c r="K238" s="13" t="s">
        <v>45</v>
      </c>
      <c r="L238" s="22">
        <v>2437</v>
      </c>
      <c r="M238" s="14" t="str">
        <f>TEXT(Safety_Data[[#This Row],[Date]],"ddd")</f>
        <v>Tue</v>
      </c>
      <c r="N238" s="15" t="s">
        <v>84</v>
      </c>
      <c r="O238" s="15">
        <f>YEAR(Safety_Data[[#This Row],[Date]])</f>
        <v>2021</v>
      </c>
      <c r="P238" s="1"/>
    </row>
    <row r="239" spans="1:16" ht="15.5" hidden="1" x14ac:dyDescent="0.35">
      <c r="A239" s="12">
        <v>44229</v>
      </c>
      <c r="B239" s="13" t="s">
        <v>57</v>
      </c>
      <c r="C239" s="13" t="s">
        <v>2</v>
      </c>
      <c r="D239" s="13" t="s">
        <v>37</v>
      </c>
      <c r="E239" s="13" t="str">
        <f>IF(Safety_Data[[#This Row],[Age_Group]]="18-24","Youth",IF(Safety_Data[[#This Row],[Age_Group]]="35-49","Adult",IF(Safety_Data[[#This Row],[Age_Group]]="25-34","Middle_age","Old")))</f>
        <v>Old</v>
      </c>
      <c r="F239" s="13" t="s">
        <v>26</v>
      </c>
      <c r="G239" s="13">
        <v>0</v>
      </c>
      <c r="H239" s="13" t="s">
        <v>27</v>
      </c>
      <c r="I239" s="13" t="s">
        <v>21</v>
      </c>
      <c r="J239" s="13" t="s">
        <v>29</v>
      </c>
      <c r="K239" s="13" t="s">
        <v>23</v>
      </c>
      <c r="L239" s="22">
        <v>0</v>
      </c>
      <c r="M239" s="14" t="str">
        <f>TEXT(Safety_Data[[#This Row],[Date]],"ddd")</f>
        <v>Tue</v>
      </c>
      <c r="N239" s="15" t="s">
        <v>84</v>
      </c>
      <c r="O239" s="15">
        <f>YEAR(Safety_Data[[#This Row],[Date]])</f>
        <v>2021</v>
      </c>
      <c r="P239" s="1"/>
    </row>
    <row r="240" spans="1:16" ht="15.5" hidden="1" x14ac:dyDescent="0.35">
      <c r="A240" s="12">
        <v>44230</v>
      </c>
      <c r="B240" s="13" t="s">
        <v>52</v>
      </c>
      <c r="C240" s="13" t="s">
        <v>1</v>
      </c>
      <c r="D240" s="13" t="s">
        <v>32</v>
      </c>
      <c r="E240" s="13" t="str">
        <f>IF(Safety_Data[[#This Row],[Age_Group]]="18-24","Youth",IF(Safety_Data[[#This Row],[Age_Group]]="35-49","Adult",IF(Safety_Data[[#This Row],[Age_Group]]="25-34","Middle_age","Old")))</f>
        <v>Youth</v>
      </c>
      <c r="F240" s="13" t="s">
        <v>64</v>
      </c>
      <c r="G240" s="13">
        <v>0</v>
      </c>
      <c r="H240" s="13" t="s">
        <v>61</v>
      </c>
      <c r="I240" s="13" t="s">
        <v>54</v>
      </c>
      <c r="J240" s="13" t="s">
        <v>29</v>
      </c>
      <c r="K240" s="13" t="s">
        <v>23</v>
      </c>
      <c r="L240" s="22">
        <v>2359</v>
      </c>
      <c r="M240" s="14" t="str">
        <f>TEXT(Safety_Data[[#This Row],[Date]],"ddd")</f>
        <v>Wed</v>
      </c>
      <c r="N240" s="15" t="s">
        <v>84</v>
      </c>
      <c r="O240" s="15">
        <f>YEAR(Safety_Data[[#This Row],[Date]])</f>
        <v>2021</v>
      </c>
      <c r="P240" s="1"/>
    </row>
    <row r="241" spans="1:16" ht="15.5" hidden="1" x14ac:dyDescent="0.35">
      <c r="A241" s="12">
        <v>44234</v>
      </c>
      <c r="B241" s="13" t="s">
        <v>44</v>
      </c>
      <c r="C241" s="13" t="s">
        <v>1</v>
      </c>
      <c r="D241" s="13" t="s">
        <v>37</v>
      </c>
      <c r="E241" s="13" t="str">
        <f>IF(Safety_Data[[#This Row],[Age_Group]]="18-24","Youth",IF(Safety_Data[[#This Row],[Age_Group]]="35-49","Adult",IF(Safety_Data[[#This Row],[Age_Group]]="25-34","Middle_age","Old")))</f>
        <v>Old</v>
      </c>
      <c r="F241" s="13" t="s">
        <v>19</v>
      </c>
      <c r="G241" s="13">
        <v>0</v>
      </c>
      <c r="H241" s="13" t="s">
        <v>40</v>
      </c>
      <c r="I241" s="13" t="s">
        <v>54</v>
      </c>
      <c r="J241" s="13" t="s">
        <v>48</v>
      </c>
      <c r="K241" s="13" t="s">
        <v>23</v>
      </c>
      <c r="L241" s="22">
        <v>653</v>
      </c>
      <c r="M241" s="14" t="str">
        <f>TEXT(Safety_Data[[#This Row],[Date]],"ddd")</f>
        <v>Sun</v>
      </c>
      <c r="N241" s="15" t="s">
        <v>84</v>
      </c>
      <c r="O241" s="15">
        <f>YEAR(Safety_Data[[#This Row],[Date]])</f>
        <v>2021</v>
      </c>
      <c r="P241" s="1"/>
    </row>
    <row r="242" spans="1:16" ht="15.5" hidden="1" x14ac:dyDescent="0.35">
      <c r="A242" s="12">
        <v>44238</v>
      </c>
      <c r="B242" s="13" t="s">
        <v>36</v>
      </c>
      <c r="C242" s="13" t="s">
        <v>1</v>
      </c>
      <c r="D242" s="13" t="s">
        <v>25</v>
      </c>
      <c r="E242" s="13" t="str">
        <f>IF(Safety_Data[[#This Row],[Age_Group]]="18-24","Youth",IF(Safety_Data[[#This Row],[Age_Group]]="35-49","Adult",IF(Safety_Data[[#This Row],[Age_Group]]="25-34","Middle_age","Old")))</f>
        <v>Adult</v>
      </c>
      <c r="F242" s="13" t="s">
        <v>33</v>
      </c>
      <c r="G242" s="13">
        <v>0</v>
      </c>
      <c r="H242" s="13" t="s">
        <v>20</v>
      </c>
      <c r="I242" s="13" t="s">
        <v>54</v>
      </c>
      <c r="J242" s="13" t="s">
        <v>22</v>
      </c>
      <c r="K242" s="13" t="s">
        <v>23</v>
      </c>
      <c r="L242" s="22">
        <v>3487</v>
      </c>
      <c r="M242" s="14" t="str">
        <f>TEXT(Safety_Data[[#This Row],[Date]],"ddd")</f>
        <v>Thu</v>
      </c>
      <c r="N242" s="15" t="s">
        <v>84</v>
      </c>
      <c r="O242" s="15">
        <f>YEAR(Safety_Data[[#This Row],[Date]])</f>
        <v>2021</v>
      </c>
      <c r="P242" s="1"/>
    </row>
    <row r="243" spans="1:16" ht="15.5" hidden="1" x14ac:dyDescent="0.35">
      <c r="A243" s="12">
        <v>44238</v>
      </c>
      <c r="B243" s="13" t="s">
        <v>46</v>
      </c>
      <c r="C243" s="13" t="s">
        <v>1</v>
      </c>
      <c r="D243" s="13" t="s">
        <v>25</v>
      </c>
      <c r="E243" s="13" t="str">
        <f>IF(Safety_Data[[#This Row],[Age_Group]]="18-24","Youth",IF(Safety_Data[[#This Row],[Age_Group]]="35-49","Adult",IF(Safety_Data[[#This Row],[Age_Group]]="25-34","Middle_age","Old")))</f>
        <v>Adult</v>
      </c>
      <c r="F243" s="13" t="s">
        <v>38</v>
      </c>
      <c r="G243" s="13">
        <v>0</v>
      </c>
      <c r="H243" s="13" t="s">
        <v>47</v>
      </c>
      <c r="I243" s="13" t="s">
        <v>42</v>
      </c>
      <c r="J243" s="13" t="s">
        <v>22</v>
      </c>
      <c r="K243" s="13" t="s">
        <v>60</v>
      </c>
      <c r="L243" s="22">
        <v>67</v>
      </c>
      <c r="M243" s="14" t="str">
        <f>TEXT(Safety_Data[[#This Row],[Date]],"ddd")</f>
        <v>Thu</v>
      </c>
      <c r="N243" s="15" t="s">
        <v>84</v>
      </c>
      <c r="O243" s="15">
        <f>YEAR(Safety_Data[[#This Row],[Date]])</f>
        <v>2021</v>
      </c>
      <c r="P243" s="1"/>
    </row>
    <row r="244" spans="1:16" ht="15.5" hidden="1" x14ac:dyDescent="0.35">
      <c r="A244" s="12">
        <v>44240</v>
      </c>
      <c r="B244" s="13" t="s">
        <v>44</v>
      </c>
      <c r="C244" s="13" t="s">
        <v>1</v>
      </c>
      <c r="D244" s="13" t="s">
        <v>37</v>
      </c>
      <c r="E244" s="13" t="str">
        <f>IF(Safety_Data[[#This Row],[Age_Group]]="18-24","Youth",IF(Safety_Data[[#This Row],[Age_Group]]="35-49","Adult",IF(Safety_Data[[#This Row],[Age_Group]]="25-34","Middle_age","Old")))</f>
        <v>Old</v>
      </c>
      <c r="F244" s="13" t="s">
        <v>41</v>
      </c>
      <c r="G244" s="13">
        <v>2.5</v>
      </c>
      <c r="H244" s="13" t="s">
        <v>27</v>
      </c>
      <c r="I244" s="13" t="s">
        <v>28</v>
      </c>
      <c r="J244" s="13" t="s">
        <v>48</v>
      </c>
      <c r="K244" s="13" t="s">
        <v>53</v>
      </c>
      <c r="L244" s="22">
        <v>1922</v>
      </c>
      <c r="M244" s="14" t="str">
        <f>TEXT(Safety_Data[[#This Row],[Date]],"ddd")</f>
        <v>Sat</v>
      </c>
      <c r="N244" s="15" t="s">
        <v>84</v>
      </c>
      <c r="O244" s="15">
        <f>YEAR(Safety_Data[[#This Row],[Date]])</f>
        <v>2021</v>
      </c>
      <c r="P244" s="1"/>
    </row>
    <row r="245" spans="1:16" ht="15.5" hidden="1" x14ac:dyDescent="0.35">
      <c r="A245" s="12">
        <v>44241</v>
      </c>
      <c r="B245" s="13" t="s">
        <v>66</v>
      </c>
      <c r="C245" s="13" t="s">
        <v>1</v>
      </c>
      <c r="D245" s="13" t="s">
        <v>32</v>
      </c>
      <c r="E245" s="13" t="str">
        <f>IF(Safety_Data[[#This Row],[Age_Group]]="18-24","Youth",IF(Safety_Data[[#This Row],[Age_Group]]="35-49","Adult",IF(Safety_Data[[#This Row],[Age_Group]]="25-34","Middle_age","Old")))</f>
        <v>Youth</v>
      </c>
      <c r="F245" s="13" t="s">
        <v>49</v>
      </c>
      <c r="G245" s="13">
        <v>0</v>
      </c>
      <c r="H245" s="13" t="s">
        <v>58</v>
      </c>
      <c r="I245" s="13" t="s">
        <v>54</v>
      </c>
      <c r="J245" s="13" t="s">
        <v>48</v>
      </c>
      <c r="K245" s="13" t="s">
        <v>23</v>
      </c>
      <c r="L245" s="22">
        <v>4247</v>
      </c>
      <c r="M245" s="14" t="str">
        <f>TEXT(Safety_Data[[#This Row],[Date]],"ddd")</f>
        <v>Sun</v>
      </c>
      <c r="N245" s="15" t="s">
        <v>84</v>
      </c>
      <c r="O245" s="15">
        <f>YEAR(Safety_Data[[#This Row],[Date]])</f>
        <v>2021</v>
      </c>
      <c r="P245" s="1"/>
    </row>
    <row r="246" spans="1:16" ht="15.5" hidden="1" x14ac:dyDescent="0.35">
      <c r="A246" s="12">
        <v>44242</v>
      </c>
      <c r="B246" s="13" t="s">
        <v>46</v>
      </c>
      <c r="C246" s="13" t="s">
        <v>1</v>
      </c>
      <c r="D246" s="13" t="s">
        <v>37</v>
      </c>
      <c r="E246" s="13" t="str">
        <f>IF(Safety_Data[[#This Row],[Age_Group]]="18-24","Youth",IF(Safety_Data[[#This Row],[Age_Group]]="35-49","Adult",IF(Safety_Data[[#This Row],[Age_Group]]="25-34","Middle_age","Old")))</f>
        <v>Old</v>
      </c>
      <c r="F246" s="13" t="s">
        <v>49</v>
      </c>
      <c r="G246" s="13">
        <v>0</v>
      </c>
      <c r="H246" s="13" t="s">
        <v>61</v>
      </c>
      <c r="I246" s="13" t="s">
        <v>21</v>
      </c>
      <c r="J246" s="13" t="s">
        <v>48</v>
      </c>
      <c r="K246" s="13" t="s">
        <v>30</v>
      </c>
      <c r="L246" s="22">
        <v>0</v>
      </c>
      <c r="M246" s="14" t="str">
        <f>TEXT(Safety_Data[[#This Row],[Date]],"ddd")</f>
        <v>Mon</v>
      </c>
      <c r="N246" s="15" t="s">
        <v>84</v>
      </c>
      <c r="O246" s="15">
        <f>YEAR(Safety_Data[[#This Row],[Date]])</f>
        <v>2021</v>
      </c>
      <c r="P246" s="1"/>
    </row>
    <row r="247" spans="1:16" ht="15.5" hidden="1" x14ac:dyDescent="0.35">
      <c r="A247" s="12">
        <v>44245</v>
      </c>
      <c r="B247" s="13" t="s">
        <v>66</v>
      </c>
      <c r="C247" s="13" t="s">
        <v>1</v>
      </c>
      <c r="D247" s="13" t="s">
        <v>32</v>
      </c>
      <c r="E247" s="13" t="str">
        <f>IF(Safety_Data[[#This Row],[Age_Group]]="18-24","Youth",IF(Safety_Data[[#This Row],[Age_Group]]="35-49","Adult",IF(Safety_Data[[#This Row],[Age_Group]]="25-34","Middle_age","Old")))</f>
        <v>Youth</v>
      </c>
      <c r="F247" s="13" t="s">
        <v>49</v>
      </c>
      <c r="G247" s="13">
        <v>0</v>
      </c>
      <c r="H247" s="13" t="s">
        <v>61</v>
      </c>
      <c r="I247" s="13" t="s">
        <v>21</v>
      </c>
      <c r="J247" s="13" t="s">
        <v>48</v>
      </c>
      <c r="K247" s="13" t="s">
        <v>60</v>
      </c>
      <c r="L247" s="22">
        <v>0</v>
      </c>
      <c r="M247" s="14" t="str">
        <f>TEXT(Safety_Data[[#This Row],[Date]],"ddd")</f>
        <v>Thu</v>
      </c>
      <c r="N247" s="15" t="s">
        <v>84</v>
      </c>
      <c r="O247" s="15">
        <f>YEAR(Safety_Data[[#This Row],[Date]])</f>
        <v>2021</v>
      </c>
      <c r="P247" s="1"/>
    </row>
    <row r="248" spans="1:16" ht="15.5" hidden="1" x14ac:dyDescent="0.35">
      <c r="A248" s="12">
        <v>44245</v>
      </c>
      <c r="B248" s="13" t="s">
        <v>44</v>
      </c>
      <c r="C248" s="13" t="s">
        <v>2</v>
      </c>
      <c r="D248" s="13" t="s">
        <v>18</v>
      </c>
      <c r="E248" s="13" t="str">
        <f>IF(Safety_Data[[#This Row],[Age_Group]]="18-24","Youth",IF(Safety_Data[[#This Row],[Age_Group]]="35-49","Adult",IF(Safety_Data[[#This Row],[Age_Group]]="25-34","Middle_age","Old")))</f>
        <v>Middle_age</v>
      </c>
      <c r="F248" s="13" t="s">
        <v>64</v>
      </c>
      <c r="G248" s="13">
        <v>0</v>
      </c>
      <c r="H248" s="13" t="s">
        <v>50</v>
      </c>
      <c r="I248" s="13" t="s">
        <v>21</v>
      </c>
      <c r="J248" s="13" t="s">
        <v>48</v>
      </c>
      <c r="K248" s="13" t="s">
        <v>53</v>
      </c>
      <c r="L248" s="22">
        <v>0</v>
      </c>
      <c r="M248" s="14" t="str">
        <f>TEXT(Safety_Data[[#This Row],[Date]],"ddd")</f>
        <v>Thu</v>
      </c>
      <c r="N248" s="15" t="s">
        <v>84</v>
      </c>
      <c r="O248" s="15">
        <f>YEAR(Safety_Data[[#This Row],[Date]])</f>
        <v>2021</v>
      </c>
      <c r="P248" s="1"/>
    </row>
    <row r="249" spans="1:16" ht="15.5" hidden="1" x14ac:dyDescent="0.35">
      <c r="A249" s="12">
        <v>44246</v>
      </c>
      <c r="B249" s="13" t="s">
        <v>17</v>
      </c>
      <c r="C249" s="13" t="s">
        <v>1</v>
      </c>
      <c r="D249" s="13" t="s">
        <v>32</v>
      </c>
      <c r="E249" s="13" t="str">
        <f>IF(Safety_Data[[#This Row],[Age_Group]]="18-24","Youth",IF(Safety_Data[[#This Row],[Age_Group]]="35-49","Adult",IF(Safety_Data[[#This Row],[Age_Group]]="25-34","Middle_age","Old")))</f>
        <v>Youth</v>
      </c>
      <c r="F249" s="13" t="s">
        <v>41</v>
      </c>
      <c r="G249" s="13">
        <v>0</v>
      </c>
      <c r="H249" s="13" t="s">
        <v>47</v>
      </c>
      <c r="I249" s="13" t="s">
        <v>42</v>
      </c>
      <c r="J249" s="13" t="s">
        <v>48</v>
      </c>
      <c r="K249" s="13" t="s">
        <v>30</v>
      </c>
      <c r="L249" s="22">
        <v>189</v>
      </c>
      <c r="M249" s="14" t="str">
        <f>TEXT(Safety_Data[[#This Row],[Date]],"ddd")</f>
        <v>Fri</v>
      </c>
      <c r="N249" s="15" t="s">
        <v>84</v>
      </c>
      <c r="O249" s="15">
        <f>YEAR(Safety_Data[[#This Row],[Date]])</f>
        <v>2021</v>
      </c>
      <c r="P249" s="1"/>
    </row>
    <row r="250" spans="1:16" ht="15.5" hidden="1" x14ac:dyDescent="0.35">
      <c r="A250" s="12">
        <v>44248</v>
      </c>
      <c r="B250" s="13" t="s">
        <v>17</v>
      </c>
      <c r="C250" s="13" t="s">
        <v>1</v>
      </c>
      <c r="D250" s="13" t="s">
        <v>18</v>
      </c>
      <c r="E250" s="13" t="str">
        <f>IF(Safety_Data[[#This Row],[Age_Group]]="18-24","Youth",IF(Safety_Data[[#This Row],[Age_Group]]="35-49","Adult",IF(Safety_Data[[#This Row],[Age_Group]]="25-34","Middle_age","Old")))</f>
        <v>Middle_age</v>
      </c>
      <c r="F250" s="13" t="s">
        <v>26</v>
      </c>
      <c r="G250" s="13">
        <v>0</v>
      </c>
      <c r="H250" s="13" t="s">
        <v>56</v>
      </c>
      <c r="I250" s="13" t="s">
        <v>21</v>
      </c>
      <c r="J250" s="13" t="s">
        <v>48</v>
      </c>
      <c r="K250" s="13" t="s">
        <v>55</v>
      </c>
      <c r="L250" s="22">
        <v>0</v>
      </c>
      <c r="M250" s="14" t="str">
        <f>TEXT(Safety_Data[[#This Row],[Date]],"ddd")</f>
        <v>Sun</v>
      </c>
      <c r="N250" s="15" t="s">
        <v>84</v>
      </c>
      <c r="O250" s="15">
        <f>YEAR(Safety_Data[[#This Row],[Date]])</f>
        <v>2021</v>
      </c>
      <c r="P250" s="1"/>
    </row>
    <row r="251" spans="1:16" ht="15.5" hidden="1" x14ac:dyDescent="0.35">
      <c r="A251" s="12">
        <v>44251</v>
      </c>
      <c r="B251" s="13" t="s">
        <v>66</v>
      </c>
      <c r="C251" s="13" t="s">
        <v>1</v>
      </c>
      <c r="D251" s="13" t="s">
        <v>25</v>
      </c>
      <c r="E251" s="13" t="str">
        <f>IF(Safety_Data[[#This Row],[Age_Group]]="18-24","Youth",IF(Safety_Data[[#This Row],[Age_Group]]="35-49","Adult",IF(Safety_Data[[#This Row],[Age_Group]]="25-34","Middle_age","Old")))</f>
        <v>Adult</v>
      </c>
      <c r="F251" s="13" t="s">
        <v>39</v>
      </c>
      <c r="G251" s="13">
        <v>0</v>
      </c>
      <c r="H251" s="13" t="s">
        <v>40</v>
      </c>
      <c r="I251" s="13" t="s">
        <v>21</v>
      </c>
      <c r="J251" s="13" t="s">
        <v>22</v>
      </c>
      <c r="K251" s="13" t="s">
        <v>45</v>
      </c>
      <c r="L251" s="22">
        <v>0</v>
      </c>
      <c r="M251" s="14" t="str">
        <f>TEXT(Safety_Data[[#This Row],[Date]],"ddd")</f>
        <v>Wed</v>
      </c>
      <c r="N251" s="15" t="s">
        <v>84</v>
      </c>
      <c r="O251" s="15">
        <f>YEAR(Safety_Data[[#This Row],[Date]])</f>
        <v>2021</v>
      </c>
      <c r="P251" s="1"/>
    </row>
    <row r="252" spans="1:16" ht="15.5" hidden="1" x14ac:dyDescent="0.35">
      <c r="A252" s="12">
        <v>44253</v>
      </c>
      <c r="B252" s="13" t="s">
        <v>52</v>
      </c>
      <c r="C252" s="13" t="s">
        <v>1</v>
      </c>
      <c r="D252" s="13" t="s">
        <v>32</v>
      </c>
      <c r="E252" s="13" t="str">
        <f>IF(Safety_Data[[#This Row],[Age_Group]]="18-24","Youth",IF(Safety_Data[[#This Row],[Age_Group]]="35-49","Adult",IF(Safety_Data[[#This Row],[Age_Group]]="25-34","Middle_age","Old")))</f>
        <v>Youth</v>
      </c>
      <c r="F252" s="13" t="s">
        <v>64</v>
      </c>
      <c r="G252" s="13">
        <v>0</v>
      </c>
      <c r="H252" s="13" t="s">
        <v>58</v>
      </c>
      <c r="I252" s="13" t="s">
        <v>54</v>
      </c>
      <c r="J252" s="13" t="s">
        <v>29</v>
      </c>
      <c r="K252" s="13" t="s">
        <v>43</v>
      </c>
      <c r="L252" s="22">
        <v>2801</v>
      </c>
      <c r="M252" s="14" t="str">
        <f>TEXT(Safety_Data[[#This Row],[Date]],"ddd")</f>
        <v>Fri</v>
      </c>
      <c r="N252" s="15" t="s">
        <v>84</v>
      </c>
      <c r="O252" s="15">
        <f>YEAR(Safety_Data[[#This Row],[Date]])</f>
        <v>2021</v>
      </c>
      <c r="P252" s="1"/>
    </row>
    <row r="253" spans="1:16" ht="15.5" hidden="1" x14ac:dyDescent="0.35">
      <c r="A253" s="12">
        <v>44255</v>
      </c>
      <c r="B253" s="13" t="s">
        <v>57</v>
      </c>
      <c r="C253" s="13" t="s">
        <v>1</v>
      </c>
      <c r="D253" s="13" t="s">
        <v>32</v>
      </c>
      <c r="E253" s="13" t="str">
        <f>IF(Safety_Data[[#This Row],[Age_Group]]="18-24","Youth",IF(Safety_Data[[#This Row],[Age_Group]]="35-49","Adult",IF(Safety_Data[[#This Row],[Age_Group]]="25-34","Middle_age","Old")))</f>
        <v>Youth</v>
      </c>
      <c r="F253" s="13" t="s">
        <v>64</v>
      </c>
      <c r="G253" s="13">
        <v>0</v>
      </c>
      <c r="H253" s="13" t="s">
        <v>20</v>
      </c>
      <c r="I253" s="13" t="s">
        <v>21</v>
      </c>
      <c r="J253" s="13" t="s">
        <v>22</v>
      </c>
      <c r="K253" s="13" t="s">
        <v>45</v>
      </c>
      <c r="L253" s="22">
        <v>0</v>
      </c>
      <c r="M253" s="14" t="str">
        <f>TEXT(Safety_Data[[#This Row],[Date]],"ddd")</f>
        <v>Sun</v>
      </c>
      <c r="N253" s="15" t="s">
        <v>84</v>
      </c>
      <c r="O253" s="15">
        <f>YEAR(Safety_Data[[#This Row],[Date]])</f>
        <v>2021</v>
      </c>
      <c r="P253" s="1"/>
    </row>
    <row r="254" spans="1:16" ht="15.5" hidden="1" x14ac:dyDescent="0.35">
      <c r="A254" s="12">
        <v>44256</v>
      </c>
      <c r="B254" s="13" t="s">
        <v>52</v>
      </c>
      <c r="C254" s="13" t="s">
        <v>1</v>
      </c>
      <c r="D254" s="13" t="s">
        <v>37</v>
      </c>
      <c r="E254" s="13" t="str">
        <f>IF(Safety_Data[[#This Row],[Age_Group]]="18-24","Youth",IF(Safety_Data[[#This Row],[Age_Group]]="35-49","Adult",IF(Safety_Data[[#This Row],[Age_Group]]="25-34","Middle_age","Old")))</f>
        <v>Old</v>
      </c>
      <c r="F254" s="13" t="s">
        <v>39</v>
      </c>
      <c r="G254" s="13">
        <v>0</v>
      </c>
      <c r="H254" s="13" t="s">
        <v>61</v>
      </c>
      <c r="I254" s="13" t="s">
        <v>21</v>
      </c>
      <c r="J254" s="13" t="s">
        <v>29</v>
      </c>
      <c r="K254" s="13" t="s">
        <v>45</v>
      </c>
      <c r="L254" s="22">
        <v>0</v>
      </c>
      <c r="M254" s="14" t="str">
        <f>TEXT(Safety_Data[[#This Row],[Date]],"ddd")</f>
        <v>Mon</v>
      </c>
      <c r="N254" s="15" t="s">
        <v>85</v>
      </c>
      <c r="O254" s="15">
        <f>YEAR(Safety_Data[[#This Row],[Date]])</f>
        <v>2021</v>
      </c>
      <c r="P254" s="1"/>
    </row>
    <row r="255" spans="1:16" ht="15.5" hidden="1" x14ac:dyDescent="0.35">
      <c r="A255" s="12">
        <v>44257</v>
      </c>
      <c r="B255" s="13" t="s">
        <v>65</v>
      </c>
      <c r="C255" s="13" t="s">
        <v>1</v>
      </c>
      <c r="D255" s="13" t="s">
        <v>32</v>
      </c>
      <c r="E255" s="13" t="str">
        <f>IF(Safety_Data[[#This Row],[Age_Group]]="18-24","Youth",IF(Safety_Data[[#This Row],[Age_Group]]="35-49","Adult",IF(Safety_Data[[#This Row],[Age_Group]]="25-34","Middle_age","Old")))</f>
        <v>Youth</v>
      </c>
      <c r="F255" s="13" t="s">
        <v>63</v>
      </c>
      <c r="G255" s="13">
        <v>0</v>
      </c>
      <c r="H255" s="13" t="s">
        <v>56</v>
      </c>
      <c r="I255" s="13" t="s">
        <v>21</v>
      </c>
      <c r="J255" s="13" t="s">
        <v>22</v>
      </c>
      <c r="K255" s="13" t="s">
        <v>55</v>
      </c>
      <c r="L255" s="22">
        <v>0</v>
      </c>
      <c r="M255" s="14" t="str">
        <f>TEXT(Safety_Data[[#This Row],[Date]],"ddd")</f>
        <v>Tue</v>
      </c>
      <c r="N255" s="15" t="s">
        <v>85</v>
      </c>
      <c r="O255" s="15">
        <f>YEAR(Safety_Data[[#This Row],[Date]])</f>
        <v>2021</v>
      </c>
      <c r="P255" s="1"/>
    </row>
    <row r="256" spans="1:16" ht="15.5" hidden="1" x14ac:dyDescent="0.35">
      <c r="A256" s="12">
        <v>44259</v>
      </c>
      <c r="B256" s="13" t="s">
        <v>17</v>
      </c>
      <c r="C256" s="13" t="s">
        <v>1</v>
      </c>
      <c r="D256" s="13" t="s">
        <v>18</v>
      </c>
      <c r="E256" s="13" t="str">
        <f>IF(Safety_Data[[#This Row],[Age_Group]]="18-24","Youth",IF(Safety_Data[[#This Row],[Age_Group]]="35-49","Adult",IF(Safety_Data[[#This Row],[Age_Group]]="25-34","Middle_age","Old")))</f>
        <v>Middle_age</v>
      </c>
      <c r="F256" s="13" t="s">
        <v>64</v>
      </c>
      <c r="G256" s="13">
        <v>0</v>
      </c>
      <c r="H256" s="13" t="s">
        <v>50</v>
      </c>
      <c r="I256" s="13" t="s">
        <v>42</v>
      </c>
      <c r="J256" s="13" t="s">
        <v>22</v>
      </c>
      <c r="K256" s="13" t="s">
        <v>51</v>
      </c>
      <c r="L256" s="22">
        <v>382</v>
      </c>
      <c r="M256" s="14" t="str">
        <f>TEXT(Safety_Data[[#This Row],[Date]],"ddd")</f>
        <v>Thu</v>
      </c>
      <c r="N256" s="15" t="s">
        <v>85</v>
      </c>
      <c r="O256" s="15">
        <f>YEAR(Safety_Data[[#This Row],[Date]])</f>
        <v>2021</v>
      </c>
      <c r="P256" s="1"/>
    </row>
    <row r="257" spans="1:16" ht="15.5" hidden="1" x14ac:dyDescent="0.35">
      <c r="A257" s="12">
        <v>44260</v>
      </c>
      <c r="B257" s="13" t="s">
        <v>57</v>
      </c>
      <c r="C257" s="13" t="s">
        <v>1</v>
      </c>
      <c r="D257" s="13" t="s">
        <v>18</v>
      </c>
      <c r="E257" s="13" t="str">
        <f>IF(Safety_Data[[#This Row],[Age_Group]]="18-24","Youth",IF(Safety_Data[[#This Row],[Age_Group]]="35-49","Adult",IF(Safety_Data[[#This Row],[Age_Group]]="25-34","Middle_age","Old")))</f>
        <v>Middle_age</v>
      </c>
      <c r="F257" s="13" t="s">
        <v>33</v>
      </c>
      <c r="G257" s="13">
        <v>1.5</v>
      </c>
      <c r="H257" s="13" t="s">
        <v>50</v>
      </c>
      <c r="I257" s="13" t="s">
        <v>28</v>
      </c>
      <c r="J257" s="13" t="s">
        <v>22</v>
      </c>
      <c r="K257" s="13" t="s">
        <v>43</v>
      </c>
      <c r="L257" s="22">
        <v>1177</v>
      </c>
      <c r="M257" s="14" t="str">
        <f>TEXT(Safety_Data[[#This Row],[Date]],"ddd")</f>
        <v>Fri</v>
      </c>
      <c r="N257" s="15" t="s">
        <v>85</v>
      </c>
      <c r="O257" s="15">
        <f>YEAR(Safety_Data[[#This Row],[Date]])</f>
        <v>2021</v>
      </c>
      <c r="P257" s="1"/>
    </row>
    <row r="258" spans="1:16" ht="15.5" hidden="1" x14ac:dyDescent="0.35">
      <c r="A258" s="12">
        <v>44260</v>
      </c>
      <c r="B258" s="13" t="s">
        <v>52</v>
      </c>
      <c r="C258" s="13" t="s">
        <v>1</v>
      </c>
      <c r="D258" s="13" t="s">
        <v>18</v>
      </c>
      <c r="E258" s="13" t="str">
        <f>IF(Safety_Data[[#This Row],[Age_Group]]="18-24","Youth",IF(Safety_Data[[#This Row],[Age_Group]]="35-49","Adult",IF(Safety_Data[[#This Row],[Age_Group]]="25-34","Middle_age","Old")))</f>
        <v>Middle_age</v>
      </c>
      <c r="F258" s="13" t="s">
        <v>63</v>
      </c>
      <c r="G258" s="13">
        <v>0</v>
      </c>
      <c r="H258" s="13" t="s">
        <v>20</v>
      </c>
      <c r="I258" s="13" t="s">
        <v>42</v>
      </c>
      <c r="J258" s="13" t="s">
        <v>48</v>
      </c>
      <c r="K258" s="13" t="s">
        <v>55</v>
      </c>
      <c r="L258" s="22">
        <v>308</v>
      </c>
      <c r="M258" s="14" t="str">
        <f>TEXT(Safety_Data[[#This Row],[Date]],"ddd")</f>
        <v>Fri</v>
      </c>
      <c r="N258" s="15" t="s">
        <v>85</v>
      </c>
      <c r="O258" s="15">
        <f>YEAR(Safety_Data[[#This Row],[Date]])</f>
        <v>2021</v>
      </c>
      <c r="P258" s="1"/>
    </row>
    <row r="259" spans="1:16" ht="15.5" hidden="1" x14ac:dyDescent="0.35">
      <c r="A259" s="12">
        <v>44266</v>
      </c>
      <c r="B259" s="13" t="s">
        <v>36</v>
      </c>
      <c r="C259" s="13" t="s">
        <v>2</v>
      </c>
      <c r="D259" s="13" t="s">
        <v>25</v>
      </c>
      <c r="E259" s="13" t="str">
        <f>IF(Safety_Data[[#This Row],[Age_Group]]="18-24","Youth",IF(Safety_Data[[#This Row],[Age_Group]]="35-49","Adult",IF(Safety_Data[[#This Row],[Age_Group]]="25-34","Middle_age","Old")))</f>
        <v>Adult</v>
      </c>
      <c r="F259" s="13" t="s">
        <v>63</v>
      </c>
      <c r="G259" s="13">
        <v>0</v>
      </c>
      <c r="H259" s="13" t="s">
        <v>47</v>
      </c>
      <c r="I259" s="13" t="s">
        <v>42</v>
      </c>
      <c r="J259" s="13" t="s">
        <v>48</v>
      </c>
      <c r="K259" s="13" t="s">
        <v>23</v>
      </c>
      <c r="L259" s="22">
        <v>84</v>
      </c>
      <c r="M259" s="14" t="str">
        <f>TEXT(Safety_Data[[#This Row],[Date]],"ddd")</f>
        <v>Thu</v>
      </c>
      <c r="N259" s="15" t="s">
        <v>85</v>
      </c>
      <c r="O259" s="15">
        <f>YEAR(Safety_Data[[#This Row],[Date]])</f>
        <v>2021</v>
      </c>
      <c r="P259" s="1"/>
    </row>
    <row r="260" spans="1:16" ht="15.5" hidden="1" x14ac:dyDescent="0.35">
      <c r="A260" s="12">
        <v>44267</v>
      </c>
      <c r="B260" s="13" t="s">
        <v>57</v>
      </c>
      <c r="C260" s="13" t="s">
        <v>1</v>
      </c>
      <c r="D260" s="13" t="s">
        <v>32</v>
      </c>
      <c r="E260" s="13" t="str">
        <f>IF(Safety_Data[[#This Row],[Age_Group]]="18-24","Youth",IF(Safety_Data[[#This Row],[Age_Group]]="35-49","Adult",IF(Safety_Data[[#This Row],[Age_Group]]="25-34","Middle_age","Old")))</f>
        <v>Youth</v>
      </c>
      <c r="F260" s="13" t="s">
        <v>64</v>
      </c>
      <c r="G260" s="13">
        <v>0</v>
      </c>
      <c r="H260" s="13" t="s">
        <v>56</v>
      </c>
      <c r="I260" s="13" t="s">
        <v>54</v>
      </c>
      <c r="J260" s="13" t="s">
        <v>48</v>
      </c>
      <c r="K260" s="13" t="s">
        <v>51</v>
      </c>
      <c r="L260" s="22">
        <v>501</v>
      </c>
      <c r="M260" s="14" t="str">
        <f>TEXT(Safety_Data[[#This Row],[Date]],"ddd")</f>
        <v>Fri</v>
      </c>
      <c r="N260" s="15" t="s">
        <v>85</v>
      </c>
      <c r="O260" s="15">
        <f>YEAR(Safety_Data[[#This Row],[Date]])</f>
        <v>2021</v>
      </c>
      <c r="P260" s="1"/>
    </row>
    <row r="261" spans="1:16" ht="15.5" hidden="1" x14ac:dyDescent="0.35">
      <c r="A261" s="12">
        <v>44269</v>
      </c>
      <c r="B261" s="13" t="s">
        <v>100</v>
      </c>
      <c r="C261" s="13" t="s">
        <v>1</v>
      </c>
      <c r="D261" s="13" t="s">
        <v>18</v>
      </c>
      <c r="E261" s="13" t="str">
        <f>IF(Safety_Data[[#This Row],[Age_Group]]="18-24","Youth",IF(Safety_Data[[#This Row],[Age_Group]]="35-49","Adult",IF(Safety_Data[[#This Row],[Age_Group]]="25-34","Middle_age","Old")))</f>
        <v>Middle_age</v>
      </c>
      <c r="F261" s="13" t="s">
        <v>64</v>
      </c>
      <c r="G261" s="13">
        <v>0</v>
      </c>
      <c r="H261" s="13" t="s">
        <v>61</v>
      </c>
      <c r="I261" s="13" t="s">
        <v>54</v>
      </c>
      <c r="J261" s="13" t="s">
        <v>29</v>
      </c>
      <c r="K261" s="13" t="s">
        <v>45</v>
      </c>
      <c r="L261" s="22">
        <v>4587</v>
      </c>
      <c r="M261" s="14" t="str">
        <f>TEXT(Safety_Data[[#This Row],[Date]],"ddd")</f>
        <v>Sun</v>
      </c>
      <c r="N261" s="15" t="s">
        <v>85</v>
      </c>
      <c r="O261" s="15">
        <f>YEAR(Safety_Data[[#This Row],[Date]])</f>
        <v>2021</v>
      </c>
      <c r="P261" s="1"/>
    </row>
    <row r="262" spans="1:16" ht="15.5" hidden="1" x14ac:dyDescent="0.35">
      <c r="A262" s="12">
        <v>44269</v>
      </c>
      <c r="B262" s="13" t="s">
        <v>44</v>
      </c>
      <c r="C262" s="13" t="s">
        <v>1</v>
      </c>
      <c r="D262" s="13" t="s">
        <v>18</v>
      </c>
      <c r="E262" s="13" t="str">
        <f>IF(Safety_Data[[#This Row],[Age_Group]]="18-24","Youth",IF(Safety_Data[[#This Row],[Age_Group]]="35-49","Adult",IF(Safety_Data[[#This Row],[Age_Group]]="25-34","Middle_age","Old")))</f>
        <v>Middle_age</v>
      </c>
      <c r="F262" s="13" t="s">
        <v>49</v>
      </c>
      <c r="G262" s="13">
        <v>0</v>
      </c>
      <c r="H262" s="13" t="s">
        <v>34</v>
      </c>
      <c r="I262" s="13" t="s">
        <v>21</v>
      </c>
      <c r="J262" s="13" t="s">
        <v>22</v>
      </c>
      <c r="K262" s="13" t="s">
        <v>23</v>
      </c>
      <c r="L262" s="22">
        <v>0</v>
      </c>
      <c r="M262" s="14" t="str">
        <f>TEXT(Safety_Data[[#This Row],[Date]],"ddd")</f>
        <v>Sun</v>
      </c>
      <c r="N262" s="15" t="s">
        <v>85</v>
      </c>
      <c r="O262" s="15">
        <f>YEAR(Safety_Data[[#This Row],[Date]])</f>
        <v>2021</v>
      </c>
      <c r="P262" s="1"/>
    </row>
    <row r="263" spans="1:16" ht="15.5" hidden="1" x14ac:dyDescent="0.35">
      <c r="A263" s="12">
        <v>44270</v>
      </c>
      <c r="B263" s="13" t="s">
        <v>52</v>
      </c>
      <c r="C263" s="13" t="s">
        <v>1</v>
      </c>
      <c r="D263" s="13" t="s">
        <v>32</v>
      </c>
      <c r="E263" s="13" t="str">
        <f>IF(Safety_Data[[#This Row],[Age_Group]]="18-24","Youth",IF(Safety_Data[[#This Row],[Age_Group]]="35-49","Adult",IF(Safety_Data[[#This Row],[Age_Group]]="25-34","Middle_age","Old")))</f>
        <v>Youth</v>
      </c>
      <c r="F263" s="13" t="s">
        <v>26</v>
      </c>
      <c r="G263" s="13">
        <v>0</v>
      </c>
      <c r="H263" s="13" t="s">
        <v>61</v>
      </c>
      <c r="I263" s="13" t="s">
        <v>54</v>
      </c>
      <c r="J263" s="13" t="s">
        <v>48</v>
      </c>
      <c r="K263" s="13" t="s">
        <v>43</v>
      </c>
      <c r="L263" s="22">
        <v>3871</v>
      </c>
      <c r="M263" s="14" t="str">
        <f>TEXT(Safety_Data[[#This Row],[Date]],"ddd")</f>
        <v>Mon</v>
      </c>
      <c r="N263" s="15" t="s">
        <v>85</v>
      </c>
      <c r="O263" s="15">
        <f>YEAR(Safety_Data[[#This Row],[Date]])</f>
        <v>2021</v>
      </c>
      <c r="P263" s="1"/>
    </row>
    <row r="264" spans="1:16" ht="15.5" hidden="1" x14ac:dyDescent="0.35">
      <c r="A264" s="12">
        <v>44272</v>
      </c>
      <c r="B264" s="13" t="s">
        <v>65</v>
      </c>
      <c r="C264" s="13" t="s">
        <v>1</v>
      </c>
      <c r="D264" s="13" t="s">
        <v>25</v>
      </c>
      <c r="E264" s="13" t="str">
        <f>IF(Safety_Data[[#This Row],[Age_Group]]="18-24","Youth",IF(Safety_Data[[#This Row],[Age_Group]]="35-49","Adult",IF(Safety_Data[[#This Row],[Age_Group]]="25-34","Middle_age","Old")))</f>
        <v>Adult</v>
      </c>
      <c r="F264" s="13" t="s">
        <v>19</v>
      </c>
      <c r="G264" s="13">
        <v>1.5</v>
      </c>
      <c r="H264" s="13" t="s">
        <v>40</v>
      </c>
      <c r="I264" s="13" t="s">
        <v>28</v>
      </c>
      <c r="J264" s="13" t="s">
        <v>22</v>
      </c>
      <c r="K264" s="13" t="s">
        <v>51</v>
      </c>
      <c r="L264" s="22">
        <v>4781</v>
      </c>
      <c r="M264" s="14" t="str">
        <f>TEXT(Safety_Data[[#This Row],[Date]],"ddd")</f>
        <v>Wed</v>
      </c>
      <c r="N264" s="15" t="s">
        <v>85</v>
      </c>
      <c r="O264" s="15">
        <f>YEAR(Safety_Data[[#This Row],[Date]])</f>
        <v>2021</v>
      </c>
      <c r="P264" s="1"/>
    </row>
    <row r="265" spans="1:16" ht="15.5" hidden="1" x14ac:dyDescent="0.35">
      <c r="A265" s="12">
        <v>44272</v>
      </c>
      <c r="B265" s="13" t="s">
        <v>46</v>
      </c>
      <c r="C265" s="13" t="s">
        <v>2</v>
      </c>
      <c r="D265" s="13" t="s">
        <v>18</v>
      </c>
      <c r="E265" s="13" t="str">
        <f>IF(Safety_Data[[#This Row],[Age_Group]]="18-24","Youth",IF(Safety_Data[[#This Row],[Age_Group]]="35-49","Adult",IF(Safety_Data[[#This Row],[Age_Group]]="25-34","Middle_age","Old")))</f>
        <v>Middle_age</v>
      </c>
      <c r="F265" s="13" t="s">
        <v>19</v>
      </c>
      <c r="G265" s="13">
        <v>5</v>
      </c>
      <c r="H265" s="13" t="s">
        <v>20</v>
      </c>
      <c r="I265" s="13" t="s">
        <v>28</v>
      </c>
      <c r="J265" s="13" t="s">
        <v>29</v>
      </c>
      <c r="K265" s="13" t="s">
        <v>51</v>
      </c>
      <c r="L265" s="22">
        <v>4373</v>
      </c>
      <c r="M265" s="14" t="str">
        <f>TEXT(Safety_Data[[#This Row],[Date]],"ddd")</f>
        <v>Wed</v>
      </c>
      <c r="N265" s="15" t="s">
        <v>85</v>
      </c>
      <c r="O265" s="15">
        <f>YEAR(Safety_Data[[#This Row],[Date]])</f>
        <v>2021</v>
      </c>
      <c r="P265" s="1"/>
    </row>
    <row r="266" spans="1:16" ht="15.5" hidden="1" x14ac:dyDescent="0.35">
      <c r="A266" s="12">
        <v>44273</v>
      </c>
      <c r="B266" s="13" t="s">
        <v>62</v>
      </c>
      <c r="C266" s="13" t="s">
        <v>1</v>
      </c>
      <c r="D266" s="13" t="s">
        <v>18</v>
      </c>
      <c r="E266" s="13" t="str">
        <f>IF(Safety_Data[[#This Row],[Age_Group]]="18-24","Youth",IF(Safety_Data[[#This Row],[Age_Group]]="35-49","Adult",IF(Safety_Data[[#This Row],[Age_Group]]="25-34","Middle_age","Old")))</f>
        <v>Middle_age</v>
      </c>
      <c r="F266" s="13" t="s">
        <v>64</v>
      </c>
      <c r="G266" s="13">
        <v>0.5</v>
      </c>
      <c r="H266" s="13" t="s">
        <v>58</v>
      </c>
      <c r="I266" s="13" t="s">
        <v>28</v>
      </c>
      <c r="J266" s="13" t="s">
        <v>22</v>
      </c>
      <c r="K266" s="13" t="s">
        <v>53</v>
      </c>
      <c r="L266" s="22">
        <v>2854</v>
      </c>
      <c r="M266" s="14" t="str">
        <f>TEXT(Safety_Data[[#This Row],[Date]],"ddd")</f>
        <v>Thu</v>
      </c>
      <c r="N266" s="15" t="s">
        <v>85</v>
      </c>
      <c r="O266" s="15">
        <f>YEAR(Safety_Data[[#This Row],[Date]])</f>
        <v>2021</v>
      </c>
      <c r="P266" s="1"/>
    </row>
    <row r="267" spans="1:16" ht="15.5" hidden="1" x14ac:dyDescent="0.35">
      <c r="A267" s="12">
        <v>44274</v>
      </c>
      <c r="B267" s="13" t="s">
        <v>46</v>
      </c>
      <c r="C267" s="13" t="s">
        <v>2</v>
      </c>
      <c r="D267" s="13" t="s">
        <v>18</v>
      </c>
      <c r="E267" s="13" t="str">
        <f>IF(Safety_Data[[#This Row],[Age_Group]]="18-24","Youth",IF(Safety_Data[[#This Row],[Age_Group]]="35-49","Adult",IF(Safety_Data[[#This Row],[Age_Group]]="25-34","Middle_age","Old")))</f>
        <v>Middle_age</v>
      </c>
      <c r="F267" s="13" t="s">
        <v>63</v>
      </c>
      <c r="G267" s="13">
        <v>0</v>
      </c>
      <c r="H267" s="13" t="s">
        <v>27</v>
      </c>
      <c r="I267" s="13" t="s">
        <v>42</v>
      </c>
      <c r="J267" s="13" t="s">
        <v>22</v>
      </c>
      <c r="K267" s="13" t="s">
        <v>60</v>
      </c>
      <c r="L267" s="22">
        <v>217</v>
      </c>
      <c r="M267" s="14" t="str">
        <f>TEXT(Safety_Data[[#This Row],[Date]],"ddd")</f>
        <v>Fri</v>
      </c>
      <c r="N267" s="15" t="s">
        <v>85</v>
      </c>
      <c r="O267" s="15">
        <f>YEAR(Safety_Data[[#This Row],[Date]])</f>
        <v>2021</v>
      </c>
      <c r="P267" s="1"/>
    </row>
    <row r="268" spans="1:16" ht="15.5" hidden="1" x14ac:dyDescent="0.35">
      <c r="A268" s="12">
        <v>44277</v>
      </c>
      <c r="B268" s="13" t="s">
        <v>36</v>
      </c>
      <c r="C268" s="13" t="s">
        <v>1</v>
      </c>
      <c r="D268" s="13" t="s">
        <v>37</v>
      </c>
      <c r="E268" s="13" t="str">
        <f>IF(Safety_Data[[#This Row],[Age_Group]]="18-24","Youth",IF(Safety_Data[[#This Row],[Age_Group]]="35-49","Adult",IF(Safety_Data[[#This Row],[Age_Group]]="25-34","Middle_age","Old")))</f>
        <v>Old</v>
      </c>
      <c r="F268" s="13" t="s">
        <v>19</v>
      </c>
      <c r="G268" s="13">
        <v>0</v>
      </c>
      <c r="H268" s="13" t="s">
        <v>56</v>
      </c>
      <c r="I268" s="13" t="s">
        <v>54</v>
      </c>
      <c r="J268" s="13" t="s">
        <v>48</v>
      </c>
      <c r="K268" s="13" t="s">
        <v>60</v>
      </c>
      <c r="L268" s="22">
        <v>804</v>
      </c>
      <c r="M268" s="14" t="str">
        <f>TEXT(Safety_Data[[#This Row],[Date]],"ddd")</f>
        <v>Mon</v>
      </c>
      <c r="N268" s="15" t="s">
        <v>85</v>
      </c>
      <c r="O268" s="15">
        <f>YEAR(Safety_Data[[#This Row],[Date]])</f>
        <v>2021</v>
      </c>
      <c r="P268" s="1"/>
    </row>
    <row r="269" spans="1:16" ht="15.5" hidden="1" x14ac:dyDescent="0.35">
      <c r="A269" s="12">
        <v>44278</v>
      </c>
      <c r="B269" s="13" t="s">
        <v>46</v>
      </c>
      <c r="C269" s="13" t="s">
        <v>1</v>
      </c>
      <c r="D269" s="13" t="s">
        <v>37</v>
      </c>
      <c r="E269" s="13" t="str">
        <f>IF(Safety_Data[[#This Row],[Age_Group]]="18-24","Youth",IF(Safety_Data[[#This Row],[Age_Group]]="35-49","Adult",IF(Safety_Data[[#This Row],[Age_Group]]="25-34","Middle_age","Old")))</f>
        <v>Old</v>
      </c>
      <c r="F269" s="13" t="s">
        <v>39</v>
      </c>
      <c r="G269" s="13">
        <v>0</v>
      </c>
      <c r="H269" s="13" t="s">
        <v>61</v>
      </c>
      <c r="I269" s="13" t="s">
        <v>54</v>
      </c>
      <c r="J269" s="13" t="s">
        <v>22</v>
      </c>
      <c r="K269" s="13" t="s">
        <v>55</v>
      </c>
      <c r="L269" s="22">
        <v>668</v>
      </c>
      <c r="M269" s="14" t="str">
        <f>TEXT(Safety_Data[[#This Row],[Date]],"ddd")</f>
        <v>Tue</v>
      </c>
      <c r="N269" s="15" t="s">
        <v>85</v>
      </c>
      <c r="O269" s="15">
        <f>YEAR(Safety_Data[[#This Row],[Date]])</f>
        <v>2021</v>
      </c>
      <c r="P269" s="1"/>
    </row>
    <row r="270" spans="1:16" ht="15.5" hidden="1" x14ac:dyDescent="0.35">
      <c r="A270" s="12">
        <v>44286</v>
      </c>
      <c r="B270" s="13" t="s">
        <v>44</v>
      </c>
      <c r="C270" s="13" t="s">
        <v>1</v>
      </c>
      <c r="D270" s="13" t="s">
        <v>25</v>
      </c>
      <c r="E270" s="13" t="str">
        <f>IF(Safety_Data[[#This Row],[Age_Group]]="18-24","Youth",IF(Safety_Data[[#This Row],[Age_Group]]="35-49","Adult",IF(Safety_Data[[#This Row],[Age_Group]]="25-34","Middle_age","Old")))</f>
        <v>Adult</v>
      </c>
      <c r="F270" s="13" t="s">
        <v>38</v>
      </c>
      <c r="G270" s="13">
        <v>0</v>
      </c>
      <c r="H270" s="13" t="s">
        <v>56</v>
      </c>
      <c r="I270" s="13" t="s">
        <v>21</v>
      </c>
      <c r="J270" s="13" t="s">
        <v>29</v>
      </c>
      <c r="K270" s="13" t="s">
        <v>35</v>
      </c>
      <c r="L270" s="22">
        <v>0</v>
      </c>
      <c r="M270" s="14" t="str">
        <f>TEXT(Safety_Data[[#This Row],[Date]],"ddd")</f>
        <v>Wed</v>
      </c>
      <c r="N270" s="15" t="s">
        <v>85</v>
      </c>
      <c r="O270" s="15">
        <f>YEAR(Safety_Data[[#This Row],[Date]])</f>
        <v>2021</v>
      </c>
      <c r="P270" s="1"/>
    </row>
    <row r="271" spans="1:16" ht="15.5" hidden="1" x14ac:dyDescent="0.35">
      <c r="A271" s="12">
        <v>44286</v>
      </c>
      <c r="B271" s="13" t="s">
        <v>31</v>
      </c>
      <c r="C271" s="13" t="s">
        <v>2</v>
      </c>
      <c r="D271" s="13" t="s">
        <v>32</v>
      </c>
      <c r="E271" s="13" t="str">
        <f>IF(Safety_Data[[#This Row],[Age_Group]]="18-24","Youth",IF(Safety_Data[[#This Row],[Age_Group]]="35-49","Adult",IF(Safety_Data[[#This Row],[Age_Group]]="25-34","Middle_age","Old")))</f>
        <v>Youth</v>
      </c>
      <c r="F271" s="13" t="s">
        <v>26</v>
      </c>
      <c r="G271" s="13">
        <v>5</v>
      </c>
      <c r="H271" s="13" t="s">
        <v>40</v>
      </c>
      <c r="I271" s="13" t="s">
        <v>28</v>
      </c>
      <c r="J271" s="13" t="s">
        <v>48</v>
      </c>
      <c r="K271" s="13" t="s">
        <v>60</v>
      </c>
      <c r="L271" s="22">
        <v>1993</v>
      </c>
      <c r="M271" s="14" t="str">
        <f>TEXT(Safety_Data[[#This Row],[Date]],"ddd")</f>
        <v>Wed</v>
      </c>
      <c r="N271" s="15" t="s">
        <v>85</v>
      </c>
      <c r="O271" s="15">
        <f>YEAR(Safety_Data[[#This Row],[Date]])</f>
        <v>2021</v>
      </c>
      <c r="P271" s="1"/>
    </row>
    <row r="272" spans="1:16" ht="15.5" hidden="1" x14ac:dyDescent="0.35">
      <c r="A272" s="12">
        <v>44287</v>
      </c>
      <c r="B272" s="13" t="s">
        <v>57</v>
      </c>
      <c r="C272" s="13" t="s">
        <v>1</v>
      </c>
      <c r="D272" s="13" t="s">
        <v>18</v>
      </c>
      <c r="E272" s="13" t="str">
        <f>IF(Safety_Data[[#This Row],[Age_Group]]="18-24","Youth",IF(Safety_Data[[#This Row],[Age_Group]]="35-49","Adult",IF(Safety_Data[[#This Row],[Age_Group]]="25-34","Middle_age","Old")))</f>
        <v>Middle_age</v>
      </c>
      <c r="F272" s="13" t="s">
        <v>26</v>
      </c>
      <c r="G272" s="13">
        <v>0</v>
      </c>
      <c r="H272" s="13" t="s">
        <v>27</v>
      </c>
      <c r="I272" s="13" t="s">
        <v>54</v>
      </c>
      <c r="J272" s="13" t="s">
        <v>48</v>
      </c>
      <c r="K272" s="13" t="s">
        <v>30</v>
      </c>
      <c r="L272" s="22">
        <v>4836</v>
      </c>
      <c r="M272" s="14" t="str">
        <f>TEXT(Safety_Data[[#This Row],[Date]],"ddd")</f>
        <v>Thu</v>
      </c>
      <c r="N272" s="15" t="s">
        <v>86</v>
      </c>
      <c r="O272" s="15">
        <f>YEAR(Safety_Data[[#This Row],[Date]])</f>
        <v>2021</v>
      </c>
      <c r="P272" s="1"/>
    </row>
    <row r="273" spans="1:16" ht="15.5" hidden="1" x14ac:dyDescent="0.35">
      <c r="A273" s="12">
        <v>44287</v>
      </c>
      <c r="B273" s="13" t="s">
        <v>31</v>
      </c>
      <c r="C273" s="13" t="s">
        <v>1</v>
      </c>
      <c r="D273" s="13" t="s">
        <v>18</v>
      </c>
      <c r="E273" s="13" t="str">
        <f>IF(Safety_Data[[#This Row],[Age_Group]]="18-24","Youth",IF(Safety_Data[[#This Row],[Age_Group]]="35-49","Adult",IF(Safety_Data[[#This Row],[Age_Group]]="25-34","Middle_age","Old")))</f>
        <v>Middle_age</v>
      </c>
      <c r="F273" s="13" t="s">
        <v>41</v>
      </c>
      <c r="G273" s="13">
        <v>0</v>
      </c>
      <c r="H273" s="13" t="s">
        <v>61</v>
      </c>
      <c r="I273" s="13" t="s">
        <v>21</v>
      </c>
      <c r="J273" s="13" t="s">
        <v>29</v>
      </c>
      <c r="K273" s="13" t="s">
        <v>53</v>
      </c>
      <c r="L273" s="22">
        <v>0</v>
      </c>
      <c r="M273" s="14" t="str">
        <f>TEXT(Safety_Data[[#This Row],[Date]],"ddd")</f>
        <v>Thu</v>
      </c>
      <c r="N273" s="15" t="s">
        <v>86</v>
      </c>
      <c r="O273" s="15">
        <f>YEAR(Safety_Data[[#This Row],[Date]])</f>
        <v>2021</v>
      </c>
      <c r="P273" s="1"/>
    </row>
    <row r="274" spans="1:16" ht="15.5" hidden="1" x14ac:dyDescent="0.35">
      <c r="A274" s="12">
        <v>44288</v>
      </c>
      <c r="B274" s="13" t="s">
        <v>57</v>
      </c>
      <c r="C274" s="13" t="s">
        <v>2</v>
      </c>
      <c r="D274" s="13" t="s">
        <v>18</v>
      </c>
      <c r="E274" s="13" t="str">
        <f>IF(Safety_Data[[#This Row],[Age_Group]]="18-24","Youth",IF(Safety_Data[[#This Row],[Age_Group]]="35-49","Adult",IF(Safety_Data[[#This Row],[Age_Group]]="25-34","Middle_age","Old")))</f>
        <v>Middle_age</v>
      </c>
      <c r="F274" s="13" t="s">
        <v>64</v>
      </c>
      <c r="G274" s="13">
        <v>0</v>
      </c>
      <c r="H274" s="13" t="s">
        <v>40</v>
      </c>
      <c r="I274" s="13" t="s">
        <v>42</v>
      </c>
      <c r="J274" s="13" t="s">
        <v>48</v>
      </c>
      <c r="K274" s="13" t="s">
        <v>35</v>
      </c>
      <c r="L274" s="22">
        <v>342</v>
      </c>
      <c r="M274" s="14" t="str">
        <f>TEXT(Safety_Data[[#This Row],[Date]],"ddd")</f>
        <v>Fri</v>
      </c>
      <c r="N274" s="15" t="s">
        <v>86</v>
      </c>
      <c r="O274" s="15">
        <f>YEAR(Safety_Data[[#This Row],[Date]])</f>
        <v>2021</v>
      </c>
      <c r="P274" s="1"/>
    </row>
    <row r="275" spans="1:16" ht="15.5" hidden="1" x14ac:dyDescent="0.35">
      <c r="A275" s="12">
        <v>44292</v>
      </c>
      <c r="B275" s="13" t="s">
        <v>100</v>
      </c>
      <c r="C275" s="13" t="s">
        <v>1</v>
      </c>
      <c r="D275" s="13" t="s">
        <v>37</v>
      </c>
      <c r="E275" s="13" t="str">
        <f>IF(Safety_Data[[#This Row],[Age_Group]]="18-24","Youth",IF(Safety_Data[[#This Row],[Age_Group]]="35-49","Adult",IF(Safety_Data[[#This Row],[Age_Group]]="25-34","Middle_age","Old")))</f>
        <v>Old</v>
      </c>
      <c r="F275" s="13" t="s">
        <v>63</v>
      </c>
      <c r="G275" s="13">
        <v>5</v>
      </c>
      <c r="H275" s="13" t="s">
        <v>61</v>
      </c>
      <c r="I275" s="13" t="s">
        <v>28</v>
      </c>
      <c r="J275" s="13" t="s">
        <v>29</v>
      </c>
      <c r="K275" s="13" t="s">
        <v>30</v>
      </c>
      <c r="L275" s="22">
        <v>2468</v>
      </c>
      <c r="M275" s="14" t="str">
        <f>TEXT(Safety_Data[[#This Row],[Date]],"ddd")</f>
        <v>Tue</v>
      </c>
      <c r="N275" s="15" t="s">
        <v>86</v>
      </c>
      <c r="O275" s="15">
        <f>YEAR(Safety_Data[[#This Row],[Date]])</f>
        <v>2021</v>
      </c>
      <c r="P275" s="1"/>
    </row>
    <row r="276" spans="1:16" ht="15.5" hidden="1" x14ac:dyDescent="0.35">
      <c r="A276" s="12">
        <v>44294</v>
      </c>
      <c r="B276" s="13" t="s">
        <v>52</v>
      </c>
      <c r="C276" s="13" t="s">
        <v>1</v>
      </c>
      <c r="D276" s="13" t="s">
        <v>18</v>
      </c>
      <c r="E276" s="13" t="str">
        <f>IF(Safety_Data[[#This Row],[Age_Group]]="18-24","Youth",IF(Safety_Data[[#This Row],[Age_Group]]="35-49","Adult",IF(Safety_Data[[#This Row],[Age_Group]]="25-34","Middle_age","Old")))</f>
        <v>Middle_age</v>
      </c>
      <c r="F276" s="13" t="s">
        <v>33</v>
      </c>
      <c r="G276" s="13">
        <v>0</v>
      </c>
      <c r="H276" s="13" t="s">
        <v>20</v>
      </c>
      <c r="I276" s="13" t="s">
        <v>54</v>
      </c>
      <c r="J276" s="13" t="s">
        <v>48</v>
      </c>
      <c r="K276" s="13" t="s">
        <v>30</v>
      </c>
      <c r="L276" s="22">
        <v>2990</v>
      </c>
      <c r="M276" s="14" t="str">
        <f>TEXT(Safety_Data[[#This Row],[Date]],"ddd")</f>
        <v>Thu</v>
      </c>
      <c r="N276" s="15" t="s">
        <v>86</v>
      </c>
      <c r="O276" s="15">
        <f>YEAR(Safety_Data[[#This Row],[Date]])</f>
        <v>2021</v>
      </c>
      <c r="P276" s="1"/>
    </row>
    <row r="277" spans="1:16" ht="15.5" hidden="1" x14ac:dyDescent="0.35">
      <c r="A277" s="12">
        <v>44295</v>
      </c>
      <c r="B277" s="13" t="s">
        <v>100</v>
      </c>
      <c r="C277" s="13" t="s">
        <v>1</v>
      </c>
      <c r="D277" s="13" t="s">
        <v>37</v>
      </c>
      <c r="E277" s="13" t="str">
        <f>IF(Safety_Data[[#This Row],[Age_Group]]="18-24","Youth",IF(Safety_Data[[#This Row],[Age_Group]]="35-49","Adult",IF(Safety_Data[[#This Row],[Age_Group]]="25-34","Middle_age","Old")))</f>
        <v>Old</v>
      </c>
      <c r="F277" s="13" t="s">
        <v>39</v>
      </c>
      <c r="G277" s="13">
        <v>0</v>
      </c>
      <c r="H277" s="13" t="s">
        <v>56</v>
      </c>
      <c r="I277" s="13" t="s">
        <v>54</v>
      </c>
      <c r="J277" s="13" t="s">
        <v>29</v>
      </c>
      <c r="K277" s="13" t="s">
        <v>43</v>
      </c>
      <c r="L277" s="22">
        <v>4570</v>
      </c>
      <c r="M277" s="14" t="str">
        <f>TEXT(Safety_Data[[#This Row],[Date]],"ddd")</f>
        <v>Fri</v>
      </c>
      <c r="N277" s="15" t="s">
        <v>86</v>
      </c>
      <c r="O277" s="15">
        <f>YEAR(Safety_Data[[#This Row],[Date]])</f>
        <v>2021</v>
      </c>
      <c r="P277" s="1"/>
    </row>
    <row r="278" spans="1:16" ht="15.5" hidden="1" x14ac:dyDescent="0.35">
      <c r="A278" s="12">
        <v>44297</v>
      </c>
      <c r="B278" s="13" t="s">
        <v>52</v>
      </c>
      <c r="C278" s="13" t="s">
        <v>1</v>
      </c>
      <c r="D278" s="13" t="s">
        <v>25</v>
      </c>
      <c r="E278" s="13" t="str">
        <f>IF(Safety_Data[[#This Row],[Age_Group]]="18-24","Youth",IF(Safety_Data[[#This Row],[Age_Group]]="35-49","Adult",IF(Safety_Data[[#This Row],[Age_Group]]="25-34","Middle_age","Old")))</f>
        <v>Adult</v>
      </c>
      <c r="F278" s="13" t="s">
        <v>63</v>
      </c>
      <c r="G278" s="13">
        <v>0</v>
      </c>
      <c r="H278" s="13" t="s">
        <v>61</v>
      </c>
      <c r="I278" s="13" t="s">
        <v>54</v>
      </c>
      <c r="J278" s="13" t="s">
        <v>48</v>
      </c>
      <c r="K278" s="13" t="s">
        <v>55</v>
      </c>
      <c r="L278" s="22">
        <v>2022</v>
      </c>
      <c r="M278" s="14" t="str">
        <f>TEXT(Safety_Data[[#This Row],[Date]],"ddd")</f>
        <v>Sun</v>
      </c>
      <c r="N278" s="15" t="s">
        <v>86</v>
      </c>
      <c r="O278" s="15">
        <f>YEAR(Safety_Data[[#This Row],[Date]])</f>
        <v>2021</v>
      </c>
      <c r="P278" s="1"/>
    </row>
    <row r="279" spans="1:16" ht="15.5" hidden="1" x14ac:dyDescent="0.35">
      <c r="A279" s="12">
        <v>44299</v>
      </c>
      <c r="B279" s="13" t="s">
        <v>62</v>
      </c>
      <c r="C279" s="13" t="s">
        <v>1</v>
      </c>
      <c r="D279" s="13" t="s">
        <v>37</v>
      </c>
      <c r="E279" s="13" t="str">
        <f>IF(Safety_Data[[#This Row],[Age_Group]]="18-24","Youth",IF(Safety_Data[[#This Row],[Age_Group]]="35-49","Adult",IF(Safety_Data[[#This Row],[Age_Group]]="25-34","Middle_age","Old")))</f>
        <v>Old</v>
      </c>
      <c r="F279" s="13" t="s">
        <v>26</v>
      </c>
      <c r="G279" s="13">
        <v>4</v>
      </c>
      <c r="H279" s="13" t="s">
        <v>34</v>
      </c>
      <c r="I279" s="13" t="s">
        <v>28</v>
      </c>
      <c r="J279" s="13" t="s">
        <v>22</v>
      </c>
      <c r="K279" s="13" t="s">
        <v>60</v>
      </c>
      <c r="L279" s="22">
        <v>2705</v>
      </c>
      <c r="M279" s="14" t="str">
        <f>TEXT(Safety_Data[[#This Row],[Date]],"ddd")</f>
        <v>Tue</v>
      </c>
      <c r="N279" s="15" t="s">
        <v>86</v>
      </c>
      <c r="O279" s="15">
        <f>YEAR(Safety_Data[[#This Row],[Date]])</f>
        <v>2021</v>
      </c>
      <c r="P279" s="1"/>
    </row>
    <row r="280" spans="1:16" ht="15.5" hidden="1" x14ac:dyDescent="0.35">
      <c r="A280" s="12">
        <v>44300</v>
      </c>
      <c r="B280" s="13" t="s">
        <v>66</v>
      </c>
      <c r="C280" s="13" t="s">
        <v>1</v>
      </c>
      <c r="D280" s="13" t="s">
        <v>37</v>
      </c>
      <c r="E280" s="13" t="str">
        <f>IF(Safety_Data[[#This Row],[Age_Group]]="18-24","Youth",IF(Safety_Data[[#This Row],[Age_Group]]="35-49","Adult",IF(Safety_Data[[#This Row],[Age_Group]]="25-34","Middle_age","Old")))</f>
        <v>Old</v>
      </c>
      <c r="F280" s="13" t="s">
        <v>26</v>
      </c>
      <c r="G280" s="13">
        <v>2.5</v>
      </c>
      <c r="H280" s="13" t="s">
        <v>61</v>
      </c>
      <c r="I280" s="13" t="s">
        <v>28</v>
      </c>
      <c r="J280" s="13" t="s">
        <v>22</v>
      </c>
      <c r="K280" s="13" t="s">
        <v>43</v>
      </c>
      <c r="L280" s="22">
        <v>819</v>
      </c>
      <c r="M280" s="14" t="str">
        <f>TEXT(Safety_Data[[#This Row],[Date]],"ddd")</f>
        <v>Wed</v>
      </c>
      <c r="N280" s="15" t="s">
        <v>86</v>
      </c>
      <c r="O280" s="15">
        <f>YEAR(Safety_Data[[#This Row],[Date]])</f>
        <v>2021</v>
      </c>
      <c r="P280" s="1"/>
    </row>
    <row r="281" spans="1:16" ht="15.5" hidden="1" x14ac:dyDescent="0.35">
      <c r="A281" s="12">
        <v>44301</v>
      </c>
      <c r="B281" s="13" t="s">
        <v>31</v>
      </c>
      <c r="C281" s="13" t="s">
        <v>2</v>
      </c>
      <c r="D281" s="13" t="s">
        <v>18</v>
      </c>
      <c r="E281" s="13" t="str">
        <f>IF(Safety_Data[[#This Row],[Age_Group]]="18-24","Youth",IF(Safety_Data[[#This Row],[Age_Group]]="35-49","Adult",IF(Safety_Data[[#This Row],[Age_Group]]="25-34","Middle_age","Old")))</f>
        <v>Middle_age</v>
      </c>
      <c r="F281" s="13" t="s">
        <v>19</v>
      </c>
      <c r="G281" s="13">
        <v>0</v>
      </c>
      <c r="H281" s="13" t="s">
        <v>61</v>
      </c>
      <c r="I281" s="13" t="s">
        <v>21</v>
      </c>
      <c r="J281" s="13" t="s">
        <v>48</v>
      </c>
      <c r="K281" s="13" t="s">
        <v>35</v>
      </c>
      <c r="L281" s="22">
        <v>0</v>
      </c>
      <c r="M281" s="14" t="str">
        <f>TEXT(Safety_Data[[#This Row],[Date]],"ddd")</f>
        <v>Thu</v>
      </c>
      <c r="N281" s="15" t="s">
        <v>86</v>
      </c>
      <c r="O281" s="15">
        <f>YEAR(Safety_Data[[#This Row],[Date]])</f>
        <v>2021</v>
      </c>
      <c r="P281" s="1"/>
    </row>
    <row r="282" spans="1:16" ht="15.5" hidden="1" x14ac:dyDescent="0.35">
      <c r="A282" s="12">
        <v>44302</v>
      </c>
      <c r="B282" s="13" t="s">
        <v>65</v>
      </c>
      <c r="C282" s="13" t="s">
        <v>1</v>
      </c>
      <c r="D282" s="13" t="s">
        <v>37</v>
      </c>
      <c r="E282" s="13" t="str">
        <f>IF(Safety_Data[[#This Row],[Age_Group]]="18-24","Youth",IF(Safety_Data[[#This Row],[Age_Group]]="35-49","Adult",IF(Safety_Data[[#This Row],[Age_Group]]="25-34","Middle_age","Old")))</f>
        <v>Old</v>
      </c>
      <c r="F282" s="13" t="s">
        <v>33</v>
      </c>
      <c r="G282" s="13">
        <v>0</v>
      </c>
      <c r="H282" s="13" t="s">
        <v>47</v>
      </c>
      <c r="I282" s="13" t="s">
        <v>42</v>
      </c>
      <c r="J282" s="13" t="s">
        <v>48</v>
      </c>
      <c r="K282" s="13" t="s">
        <v>45</v>
      </c>
      <c r="L282" s="22">
        <v>37</v>
      </c>
      <c r="M282" s="14" t="str">
        <f>TEXT(Safety_Data[[#This Row],[Date]],"ddd")</f>
        <v>Fri</v>
      </c>
      <c r="N282" s="15" t="s">
        <v>86</v>
      </c>
      <c r="O282" s="15">
        <f>YEAR(Safety_Data[[#This Row],[Date]])</f>
        <v>2021</v>
      </c>
      <c r="P282" s="1"/>
    </row>
    <row r="283" spans="1:16" ht="15.5" hidden="1" x14ac:dyDescent="0.35">
      <c r="A283" s="12">
        <v>44303</v>
      </c>
      <c r="B283" s="13" t="s">
        <v>36</v>
      </c>
      <c r="C283" s="13" t="s">
        <v>1</v>
      </c>
      <c r="D283" s="13" t="s">
        <v>25</v>
      </c>
      <c r="E283" s="13" t="str">
        <f>IF(Safety_Data[[#This Row],[Age_Group]]="18-24","Youth",IF(Safety_Data[[#This Row],[Age_Group]]="35-49","Adult",IF(Safety_Data[[#This Row],[Age_Group]]="25-34","Middle_age","Old")))</f>
        <v>Adult</v>
      </c>
      <c r="F283" s="13" t="s">
        <v>39</v>
      </c>
      <c r="G283" s="13">
        <v>0</v>
      </c>
      <c r="H283" s="13" t="s">
        <v>27</v>
      </c>
      <c r="I283" s="13" t="s">
        <v>54</v>
      </c>
      <c r="J283" s="13" t="s">
        <v>48</v>
      </c>
      <c r="K283" s="13" t="s">
        <v>35</v>
      </c>
      <c r="L283" s="22">
        <v>4741</v>
      </c>
      <c r="M283" s="14" t="str">
        <f>TEXT(Safety_Data[[#This Row],[Date]],"ddd")</f>
        <v>Sat</v>
      </c>
      <c r="N283" s="15" t="s">
        <v>86</v>
      </c>
      <c r="O283" s="15">
        <f>YEAR(Safety_Data[[#This Row],[Date]])</f>
        <v>2021</v>
      </c>
      <c r="P283" s="1"/>
    </row>
    <row r="284" spans="1:16" ht="15.5" hidden="1" x14ac:dyDescent="0.35">
      <c r="A284" s="12">
        <v>44306</v>
      </c>
      <c r="B284" s="13" t="s">
        <v>59</v>
      </c>
      <c r="C284" s="13" t="s">
        <v>1</v>
      </c>
      <c r="D284" s="13" t="s">
        <v>18</v>
      </c>
      <c r="E284" s="13" t="str">
        <f>IF(Safety_Data[[#This Row],[Age_Group]]="18-24","Youth",IF(Safety_Data[[#This Row],[Age_Group]]="35-49","Adult",IF(Safety_Data[[#This Row],[Age_Group]]="25-34","Middle_age","Old")))</f>
        <v>Middle_age</v>
      </c>
      <c r="F284" s="13" t="s">
        <v>33</v>
      </c>
      <c r="G284" s="13">
        <v>0</v>
      </c>
      <c r="H284" s="13" t="s">
        <v>56</v>
      </c>
      <c r="I284" s="13" t="s">
        <v>54</v>
      </c>
      <c r="J284" s="13" t="s">
        <v>29</v>
      </c>
      <c r="K284" s="13" t="s">
        <v>45</v>
      </c>
      <c r="L284" s="22">
        <v>2063</v>
      </c>
      <c r="M284" s="14" t="str">
        <f>TEXT(Safety_Data[[#This Row],[Date]],"ddd")</f>
        <v>Tue</v>
      </c>
      <c r="N284" s="15" t="s">
        <v>86</v>
      </c>
      <c r="O284" s="15">
        <f>YEAR(Safety_Data[[#This Row],[Date]])</f>
        <v>2021</v>
      </c>
      <c r="P284" s="1"/>
    </row>
    <row r="285" spans="1:16" ht="15.5" hidden="1" x14ac:dyDescent="0.35">
      <c r="A285" s="12">
        <v>44306</v>
      </c>
      <c r="B285" s="13" t="s">
        <v>100</v>
      </c>
      <c r="C285" s="13" t="s">
        <v>1</v>
      </c>
      <c r="D285" s="13" t="s">
        <v>37</v>
      </c>
      <c r="E285" s="13" t="str">
        <f>IF(Safety_Data[[#This Row],[Age_Group]]="18-24","Youth",IF(Safety_Data[[#This Row],[Age_Group]]="35-49","Adult",IF(Safety_Data[[#This Row],[Age_Group]]="25-34","Middle_age","Old")))</f>
        <v>Old</v>
      </c>
      <c r="F285" s="13" t="s">
        <v>41</v>
      </c>
      <c r="G285" s="13">
        <v>0</v>
      </c>
      <c r="H285" s="13" t="s">
        <v>20</v>
      </c>
      <c r="I285" s="13" t="s">
        <v>42</v>
      </c>
      <c r="J285" s="13" t="s">
        <v>29</v>
      </c>
      <c r="K285" s="13" t="s">
        <v>23</v>
      </c>
      <c r="L285" s="22">
        <v>359</v>
      </c>
      <c r="M285" s="14" t="str">
        <f>TEXT(Safety_Data[[#This Row],[Date]],"ddd")</f>
        <v>Tue</v>
      </c>
      <c r="N285" s="15" t="s">
        <v>86</v>
      </c>
      <c r="O285" s="15">
        <f>YEAR(Safety_Data[[#This Row],[Date]])</f>
        <v>2021</v>
      </c>
      <c r="P285" s="1"/>
    </row>
    <row r="286" spans="1:16" ht="15.5" hidden="1" x14ac:dyDescent="0.35">
      <c r="A286" s="12">
        <v>44307</v>
      </c>
      <c r="B286" s="13" t="s">
        <v>17</v>
      </c>
      <c r="C286" s="13" t="s">
        <v>1</v>
      </c>
      <c r="D286" s="13" t="s">
        <v>25</v>
      </c>
      <c r="E286" s="13" t="str">
        <f>IF(Safety_Data[[#This Row],[Age_Group]]="18-24","Youth",IF(Safety_Data[[#This Row],[Age_Group]]="35-49","Adult",IF(Safety_Data[[#This Row],[Age_Group]]="25-34","Middle_age","Old")))</f>
        <v>Adult</v>
      </c>
      <c r="F286" s="13" t="s">
        <v>38</v>
      </c>
      <c r="G286" s="13">
        <v>5</v>
      </c>
      <c r="H286" s="13" t="s">
        <v>58</v>
      </c>
      <c r="I286" s="13" t="s">
        <v>28</v>
      </c>
      <c r="J286" s="13" t="s">
        <v>29</v>
      </c>
      <c r="K286" s="13" t="s">
        <v>60</v>
      </c>
      <c r="L286" s="22">
        <v>1119</v>
      </c>
      <c r="M286" s="14" t="str">
        <f>TEXT(Safety_Data[[#This Row],[Date]],"ddd")</f>
        <v>Wed</v>
      </c>
      <c r="N286" s="15" t="s">
        <v>86</v>
      </c>
      <c r="O286" s="15">
        <f>YEAR(Safety_Data[[#This Row],[Date]])</f>
        <v>2021</v>
      </c>
      <c r="P286" s="1"/>
    </row>
    <row r="287" spans="1:16" ht="15.5" hidden="1" x14ac:dyDescent="0.35">
      <c r="A287" s="12">
        <v>44310</v>
      </c>
      <c r="B287" s="13" t="s">
        <v>59</v>
      </c>
      <c r="C287" s="13" t="s">
        <v>1</v>
      </c>
      <c r="D287" s="13" t="s">
        <v>32</v>
      </c>
      <c r="E287" s="13" t="str">
        <f>IF(Safety_Data[[#This Row],[Age_Group]]="18-24","Youth",IF(Safety_Data[[#This Row],[Age_Group]]="35-49","Adult",IF(Safety_Data[[#This Row],[Age_Group]]="25-34","Middle_age","Old")))</f>
        <v>Youth</v>
      </c>
      <c r="F287" s="13" t="s">
        <v>33</v>
      </c>
      <c r="G287" s="13">
        <v>3</v>
      </c>
      <c r="H287" s="13" t="s">
        <v>50</v>
      </c>
      <c r="I287" s="13" t="s">
        <v>28</v>
      </c>
      <c r="J287" s="13" t="s">
        <v>29</v>
      </c>
      <c r="K287" s="13" t="s">
        <v>45</v>
      </c>
      <c r="L287" s="22">
        <v>2851</v>
      </c>
      <c r="M287" s="14" t="str">
        <f>TEXT(Safety_Data[[#This Row],[Date]],"ddd")</f>
        <v>Sat</v>
      </c>
      <c r="N287" s="15" t="s">
        <v>86</v>
      </c>
      <c r="O287" s="15">
        <f>YEAR(Safety_Data[[#This Row],[Date]])</f>
        <v>2021</v>
      </c>
      <c r="P287" s="1"/>
    </row>
    <row r="288" spans="1:16" ht="15.5" hidden="1" x14ac:dyDescent="0.35">
      <c r="A288" s="12">
        <v>44311</v>
      </c>
      <c r="B288" s="13" t="s">
        <v>52</v>
      </c>
      <c r="C288" s="13" t="s">
        <v>1</v>
      </c>
      <c r="D288" s="13" t="s">
        <v>37</v>
      </c>
      <c r="E288" s="13" t="str">
        <f>IF(Safety_Data[[#This Row],[Age_Group]]="18-24","Youth",IF(Safety_Data[[#This Row],[Age_Group]]="35-49","Adult",IF(Safety_Data[[#This Row],[Age_Group]]="25-34","Middle_age","Old")))</f>
        <v>Old</v>
      </c>
      <c r="F288" s="13" t="s">
        <v>38</v>
      </c>
      <c r="G288" s="13">
        <v>0</v>
      </c>
      <c r="H288" s="13" t="s">
        <v>58</v>
      </c>
      <c r="I288" s="13" t="s">
        <v>21</v>
      </c>
      <c r="J288" s="13" t="s">
        <v>48</v>
      </c>
      <c r="K288" s="13" t="s">
        <v>45</v>
      </c>
      <c r="L288" s="22">
        <v>0</v>
      </c>
      <c r="M288" s="14" t="str">
        <f>TEXT(Safety_Data[[#This Row],[Date]],"ddd")</f>
        <v>Sun</v>
      </c>
      <c r="N288" s="15" t="s">
        <v>86</v>
      </c>
      <c r="O288" s="15">
        <f>YEAR(Safety_Data[[#This Row],[Date]])</f>
        <v>2021</v>
      </c>
      <c r="P288" s="1"/>
    </row>
    <row r="289" spans="1:16" ht="15.5" hidden="1" x14ac:dyDescent="0.35">
      <c r="A289" s="12">
        <v>44317</v>
      </c>
      <c r="B289" s="13" t="s">
        <v>57</v>
      </c>
      <c r="C289" s="13" t="s">
        <v>1</v>
      </c>
      <c r="D289" s="13" t="s">
        <v>25</v>
      </c>
      <c r="E289" s="13" t="str">
        <f>IF(Safety_Data[[#This Row],[Age_Group]]="18-24","Youth",IF(Safety_Data[[#This Row],[Age_Group]]="35-49","Adult",IF(Safety_Data[[#This Row],[Age_Group]]="25-34","Middle_age","Old")))</f>
        <v>Adult</v>
      </c>
      <c r="F289" s="13" t="s">
        <v>19</v>
      </c>
      <c r="G289" s="13">
        <v>0</v>
      </c>
      <c r="H289" s="13" t="s">
        <v>56</v>
      </c>
      <c r="I289" s="13" t="s">
        <v>54</v>
      </c>
      <c r="J289" s="13" t="s">
        <v>22</v>
      </c>
      <c r="K289" s="13" t="s">
        <v>23</v>
      </c>
      <c r="L289" s="22">
        <v>1872</v>
      </c>
      <c r="M289" s="14" t="str">
        <f>TEXT(Safety_Data[[#This Row],[Date]],"ddd")</f>
        <v>Sat</v>
      </c>
      <c r="N289" s="15" t="s">
        <v>87</v>
      </c>
      <c r="O289" s="15">
        <f>YEAR(Safety_Data[[#This Row],[Date]])</f>
        <v>2021</v>
      </c>
      <c r="P289" s="1"/>
    </row>
    <row r="290" spans="1:16" ht="15.5" hidden="1" x14ac:dyDescent="0.35">
      <c r="A290" s="12">
        <v>44320</v>
      </c>
      <c r="B290" s="13" t="s">
        <v>36</v>
      </c>
      <c r="C290" s="13" t="s">
        <v>1</v>
      </c>
      <c r="D290" s="13" t="s">
        <v>18</v>
      </c>
      <c r="E290" s="13" t="str">
        <f>IF(Safety_Data[[#This Row],[Age_Group]]="18-24","Youth",IF(Safety_Data[[#This Row],[Age_Group]]="35-49","Adult",IF(Safety_Data[[#This Row],[Age_Group]]="25-34","Middle_age","Old")))</f>
        <v>Middle_age</v>
      </c>
      <c r="F290" s="13" t="s">
        <v>49</v>
      </c>
      <c r="G290" s="13">
        <v>3</v>
      </c>
      <c r="H290" s="13" t="s">
        <v>27</v>
      </c>
      <c r="I290" s="13" t="s">
        <v>28</v>
      </c>
      <c r="J290" s="13" t="s">
        <v>29</v>
      </c>
      <c r="K290" s="13" t="s">
        <v>45</v>
      </c>
      <c r="L290" s="22">
        <v>4303</v>
      </c>
      <c r="M290" s="14" t="str">
        <f>TEXT(Safety_Data[[#This Row],[Date]],"ddd")</f>
        <v>Tue</v>
      </c>
      <c r="N290" s="15" t="s">
        <v>87</v>
      </c>
      <c r="O290" s="15">
        <f>YEAR(Safety_Data[[#This Row],[Date]])</f>
        <v>2021</v>
      </c>
      <c r="P290" s="1"/>
    </row>
    <row r="291" spans="1:16" ht="15.5" hidden="1" x14ac:dyDescent="0.35">
      <c r="A291" s="12">
        <v>44322</v>
      </c>
      <c r="B291" s="13" t="s">
        <v>17</v>
      </c>
      <c r="C291" s="13" t="s">
        <v>1</v>
      </c>
      <c r="D291" s="13" t="s">
        <v>18</v>
      </c>
      <c r="E291" s="13" t="str">
        <f>IF(Safety_Data[[#This Row],[Age_Group]]="18-24","Youth",IF(Safety_Data[[#This Row],[Age_Group]]="35-49","Adult",IF(Safety_Data[[#This Row],[Age_Group]]="25-34","Middle_age","Old")))</f>
        <v>Middle_age</v>
      </c>
      <c r="F291" s="13" t="s">
        <v>19</v>
      </c>
      <c r="G291" s="13">
        <v>0</v>
      </c>
      <c r="H291" s="13" t="s">
        <v>20</v>
      </c>
      <c r="I291" s="13" t="s">
        <v>54</v>
      </c>
      <c r="J291" s="13" t="s">
        <v>22</v>
      </c>
      <c r="K291" s="13" t="s">
        <v>60</v>
      </c>
      <c r="L291" s="22">
        <v>1884</v>
      </c>
      <c r="M291" s="14" t="str">
        <f>TEXT(Safety_Data[[#This Row],[Date]],"ddd")</f>
        <v>Thu</v>
      </c>
      <c r="N291" s="15" t="s">
        <v>87</v>
      </c>
      <c r="O291" s="15">
        <f>YEAR(Safety_Data[[#This Row],[Date]])</f>
        <v>2021</v>
      </c>
      <c r="P291" s="1"/>
    </row>
    <row r="292" spans="1:16" ht="15.5" hidden="1" x14ac:dyDescent="0.35">
      <c r="A292" s="12">
        <v>44323</v>
      </c>
      <c r="B292" s="13" t="s">
        <v>52</v>
      </c>
      <c r="C292" s="13" t="s">
        <v>1</v>
      </c>
      <c r="D292" s="13" t="s">
        <v>18</v>
      </c>
      <c r="E292" s="13" t="str">
        <f>IF(Safety_Data[[#This Row],[Age_Group]]="18-24","Youth",IF(Safety_Data[[#This Row],[Age_Group]]="35-49","Adult",IF(Safety_Data[[#This Row],[Age_Group]]="25-34","Middle_age","Old")))</f>
        <v>Middle_age</v>
      </c>
      <c r="F292" s="13" t="s">
        <v>33</v>
      </c>
      <c r="G292" s="13">
        <v>0.5</v>
      </c>
      <c r="H292" s="13" t="s">
        <v>34</v>
      </c>
      <c r="I292" s="13" t="s">
        <v>28</v>
      </c>
      <c r="J292" s="13" t="s">
        <v>29</v>
      </c>
      <c r="K292" s="13" t="s">
        <v>35</v>
      </c>
      <c r="L292" s="22">
        <v>1084</v>
      </c>
      <c r="M292" s="14" t="str">
        <f>TEXT(Safety_Data[[#This Row],[Date]],"ddd")</f>
        <v>Fri</v>
      </c>
      <c r="N292" s="15" t="s">
        <v>87</v>
      </c>
      <c r="O292" s="15">
        <f>YEAR(Safety_Data[[#This Row],[Date]])</f>
        <v>2021</v>
      </c>
      <c r="P292" s="1"/>
    </row>
    <row r="293" spans="1:16" ht="15.5" hidden="1" x14ac:dyDescent="0.35">
      <c r="A293" s="12">
        <v>44324</v>
      </c>
      <c r="B293" s="13" t="s">
        <v>66</v>
      </c>
      <c r="C293" s="13" t="s">
        <v>1</v>
      </c>
      <c r="D293" s="13" t="s">
        <v>25</v>
      </c>
      <c r="E293" s="13" t="str">
        <f>IF(Safety_Data[[#This Row],[Age_Group]]="18-24","Youth",IF(Safety_Data[[#This Row],[Age_Group]]="35-49","Adult",IF(Safety_Data[[#This Row],[Age_Group]]="25-34","Middle_age","Old")))</f>
        <v>Adult</v>
      </c>
      <c r="F293" s="13" t="s">
        <v>38</v>
      </c>
      <c r="G293" s="13">
        <v>0</v>
      </c>
      <c r="H293" s="13" t="s">
        <v>40</v>
      </c>
      <c r="I293" s="13" t="s">
        <v>21</v>
      </c>
      <c r="J293" s="13" t="s">
        <v>29</v>
      </c>
      <c r="K293" s="13" t="s">
        <v>43</v>
      </c>
      <c r="L293" s="22">
        <v>0</v>
      </c>
      <c r="M293" s="14" t="str">
        <f>TEXT(Safety_Data[[#This Row],[Date]],"ddd")</f>
        <v>Sat</v>
      </c>
      <c r="N293" s="15" t="s">
        <v>87</v>
      </c>
      <c r="O293" s="15">
        <f>YEAR(Safety_Data[[#This Row],[Date]])</f>
        <v>2021</v>
      </c>
      <c r="P293" s="1"/>
    </row>
    <row r="294" spans="1:16" ht="15.5" hidden="1" x14ac:dyDescent="0.35">
      <c r="A294" s="12">
        <v>44324</v>
      </c>
      <c r="B294" s="13" t="s">
        <v>59</v>
      </c>
      <c r="C294" s="13" t="s">
        <v>1</v>
      </c>
      <c r="D294" s="13" t="s">
        <v>32</v>
      </c>
      <c r="E294" s="13" t="str">
        <f>IF(Safety_Data[[#This Row],[Age_Group]]="18-24","Youth",IF(Safety_Data[[#This Row],[Age_Group]]="35-49","Adult",IF(Safety_Data[[#This Row],[Age_Group]]="25-34","Middle_age","Old")))</f>
        <v>Youth</v>
      </c>
      <c r="F294" s="13" t="s">
        <v>38</v>
      </c>
      <c r="G294" s="13">
        <v>0</v>
      </c>
      <c r="H294" s="13" t="s">
        <v>34</v>
      </c>
      <c r="I294" s="13" t="s">
        <v>42</v>
      </c>
      <c r="J294" s="13" t="s">
        <v>48</v>
      </c>
      <c r="K294" s="13" t="s">
        <v>51</v>
      </c>
      <c r="L294" s="22">
        <v>152</v>
      </c>
      <c r="M294" s="14" t="str">
        <f>TEXT(Safety_Data[[#This Row],[Date]],"ddd")</f>
        <v>Sat</v>
      </c>
      <c r="N294" s="15" t="s">
        <v>87</v>
      </c>
      <c r="O294" s="15">
        <f>YEAR(Safety_Data[[#This Row],[Date]])</f>
        <v>2021</v>
      </c>
      <c r="P294" s="1"/>
    </row>
    <row r="295" spans="1:16" ht="15.5" hidden="1" x14ac:dyDescent="0.35">
      <c r="A295" s="12">
        <v>44326</v>
      </c>
      <c r="B295" s="13" t="s">
        <v>52</v>
      </c>
      <c r="C295" s="13" t="s">
        <v>1</v>
      </c>
      <c r="D295" s="13" t="s">
        <v>18</v>
      </c>
      <c r="E295" s="13" t="str">
        <f>IF(Safety_Data[[#This Row],[Age_Group]]="18-24","Youth",IF(Safety_Data[[#This Row],[Age_Group]]="35-49","Adult",IF(Safety_Data[[#This Row],[Age_Group]]="25-34","Middle_age","Old")))</f>
        <v>Middle_age</v>
      </c>
      <c r="F295" s="13" t="s">
        <v>33</v>
      </c>
      <c r="G295" s="13">
        <v>0</v>
      </c>
      <c r="H295" s="13" t="s">
        <v>58</v>
      </c>
      <c r="I295" s="13" t="s">
        <v>21</v>
      </c>
      <c r="J295" s="13" t="s">
        <v>22</v>
      </c>
      <c r="K295" s="13" t="s">
        <v>60</v>
      </c>
      <c r="L295" s="22">
        <v>0</v>
      </c>
      <c r="M295" s="14" t="str">
        <f>TEXT(Safety_Data[[#This Row],[Date]],"ddd")</f>
        <v>Mon</v>
      </c>
      <c r="N295" s="15" t="s">
        <v>87</v>
      </c>
      <c r="O295" s="15">
        <f>YEAR(Safety_Data[[#This Row],[Date]])</f>
        <v>2021</v>
      </c>
      <c r="P295" s="1"/>
    </row>
    <row r="296" spans="1:16" ht="15.5" hidden="1" x14ac:dyDescent="0.35">
      <c r="A296" s="12">
        <v>44328</v>
      </c>
      <c r="B296" s="13" t="s">
        <v>17</v>
      </c>
      <c r="C296" s="13" t="s">
        <v>1</v>
      </c>
      <c r="D296" s="13" t="s">
        <v>18</v>
      </c>
      <c r="E296" s="13" t="str">
        <f>IF(Safety_Data[[#This Row],[Age_Group]]="18-24","Youth",IF(Safety_Data[[#This Row],[Age_Group]]="35-49","Adult",IF(Safety_Data[[#This Row],[Age_Group]]="25-34","Middle_age","Old")))</f>
        <v>Middle_age</v>
      </c>
      <c r="F296" s="13" t="s">
        <v>26</v>
      </c>
      <c r="G296" s="13">
        <v>0</v>
      </c>
      <c r="H296" s="13" t="s">
        <v>40</v>
      </c>
      <c r="I296" s="13" t="s">
        <v>21</v>
      </c>
      <c r="J296" s="13" t="s">
        <v>22</v>
      </c>
      <c r="K296" s="13" t="s">
        <v>45</v>
      </c>
      <c r="L296" s="22">
        <v>0</v>
      </c>
      <c r="M296" s="14" t="str">
        <f>TEXT(Safety_Data[[#This Row],[Date]],"ddd")</f>
        <v>Wed</v>
      </c>
      <c r="N296" s="15" t="s">
        <v>87</v>
      </c>
      <c r="O296" s="15">
        <f>YEAR(Safety_Data[[#This Row],[Date]])</f>
        <v>2021</v>
      </c>
      <c r="P296" s="1"/>
    </row>
    <row r="297" spans="1:16" ht="15.5" hidden="1" x14ac:dyDescent="0.35">
      <c r="A297" s="12">
        <v>44335</v>
      </c>
      <c r="B297" s="13" t="s">
        <v>46</v>
      </c>
      <c r="C297" s="13" t="s">
        <v>2</v>
      </c>
      <c r="D297" s="13" t="s">
        <v>32</v>
      </c>
      <c r="E297" s="13" t="str">
        <f>IF(Safety_Data[[#This Row],[Age_Group]]="18-24","Youth",IF(Safety_Data[[#This Row],[Age_Group]]="35-49","Adult",IF(Safety_Data[[#This Row],[Age_Group]]="25-34","Middle_age","Old")))</f>
        <v>Youth</v>
      </c>
      <c r="F297" s="13" t="s">
        <v>63</v>
      </c>
      <c r="G297" s="13">
        <v>0</v>
      </c>
      <c r="H297" s="13" t="s">
        <v>58</v>
      </c>
      <c r="I297" s="13" t="s">
        <v>54</v>
      </c>
      <c r="J297" s="13" t="s">
        <v>22</v>
      </c>
      <c r="K297" s="13" t="s">
        <v>53</v>
      </c>
      <c r="L297" s="22">
        <v>3286</v>
      </c>
      <c r="M297" s="14" t="str">
        <f>TEXT(Safety_Data[[#This Row],[Date]],"ddd")</f>
        <v>Wed</v>
      </c>
      <c r="N297" s="15" t="s">
        <v>87</v>
      </c>
      <c r="O297" s="15">
        <f>YEAR(Safety_Data[[#This Row],[Date]])</f>
        <v>2021</v>
      </c>
      <c r="P297" s="1"/>
    </row>
    <row r="298" spans="1:16" ht="15.5" hidden="1" x14ac:dyDescent="0.35">
      <c r="A298" s="12">
        <v>44335</v>
      </c>
      <c r="B298" s="13" t="s">
        <v>65</v>
      </c>
      <c r="C298" s="13" t="s">
        <v>1</v>
      </c>
      <c r="D298" s="13" t="s">
        <v>18</v>
      </c>
      <c r="E298" s="13" t="str">
        <f>IF(Safety_Data[[#This Row],[Age_Group]]="18-24","Youth",IF(Safety_Data[[#This Row],[Age_Group]]="35-49","Adult",IF(Safety_Data[[#This Row],[Age_Group]]="25-34","Middle_age","Old")))</f>
        <v>Middle_age</v>
      </c>
      <c r="F298" s="13" t="s">
        <v>38</v>
      </c>
      <c r="G298" s="13">
        <v>0</v>
      </c>
      <c r="H298" s="13" t="s">
        <v>47</v>
      </c>
      <c r="I298" s="13" t="s">
        <v>21</v>
      </c>
      <c r="J298" s="13" t="s">
        <v>29</v>
      </c>
      <c r="K298" s="13" t="s">
        <v>60</v>
      </c>
      <c r="L298" s="22">
        <v>0</v>
      </c>
      <c r="M298" s="14" t="str">
        <f>TEXT(Safety_Data[[#This Row],[Date]],"ddd")</f>
        <v>Wed</v>
      </c>
      <c r="N298" s="15" t="s">
        <v>87</v>
      </c>
      <c r="O298" s="15">
        <f>YEAR(Safety_Data[[#This Row],[Date]])</f>
        <v>2021</v>
      </c>
      <c r="P298" s="1"/>
    </row>
    <row r="299" spans="1:16" ht="15.5" hidden="1" x14ac:dyDescent="0.35">
      <c r="A299" s="12">
        <v>44336</v>
      </c>
      <c r="B299" s="13" t="s">
        <v>62</v>
      </c>
      <c r="C299" s="13" t="s">
        <v>1</v>
      </c>
      <c r="D299" s="13" t="s">
        <v>25</v>
      </c>
      <c r="E299" s="13" t="str">
        <f>IF(Safety_Data[[#This Row],[Age_Group]]="18-24","Youth",IF(Safety_Data[[#This Row],[Age_Group]]="35-49","Adult",IF(Safety_Data[[#This Row],[Age_Group]]="25-34","Middle_age","Old")))</f>
        <v>Adult</v>
      </c>
      <c r="F299" s="13" t="s">
        <v>26</v>
      </c>
      <c r="G299" s="13">
        <v>0</v>
      </c>
      <c r="H299" s="13" t="s">
        <v>20</v>
      </c>
      <c r="I299" s="13" t="s">
        <v>21</v>
      </c>
      <c r="J299" s="13" t="s">
        <v>22</v>
      </c>
      <c r="K299" s="13" t="s">
        <v>23</v>
      </c>
      <c r="L299" s="22">
        <v>0</v>
      </c>
      <c r="M299" s="14" t="str">
        <f>TEXT(Safety_Data[[#This Row],[Date]],"ddd")</f>
        <v>Thu</v>
      </c>
      <c r="N299" s="15" t="s">
        <v>87</v>
      </c>
      <c r="O299" s="15">
        <f>YEAR(Safety_Data[[#This Row],[Date]])</f>
        <v>2021</v>
      </c>
      <c r="P299" s="1"/>
    </row>
    <row r="300" spans="1:16" ht="15.5" hidden="1" x14ac:dyDescent="0.35">
      <c r="A300" s="12">
        <v>44336</v>
      </c>
      <c r="B300" s="13" t="s">
        <v>66</v>
      </c>
      <c r="C300" s="13" t="s">
        <v>1</v>
      </c>
      <c r="D300" s="13" t="s">
        <v>18</v>
      </c>
      <c r="E300" s="13" t="str">
        <f>IF(Safety_Data[[#This Row],[Age_Group]]="18-24","Youth",IF(Safety_Data[[#This Row],[Age_Group]]="35-49","Adult",IF(Safety_Data[[#This Row],[Age_Group]]="25-34","Middle_age","Old")))</f>
        <v>Middle_age</v>
      </c>
      <c r="F300" s="13" t="s">
        <v>49</v>
      </c>
      <c r="G300" s="13">
        <v>0</v>
      </c>
      <c r="H300" s="13" t="s">
        <v>34</v>
      </c>
      <c r="I300" s="13" t="s">
        <v>42</v>
      </c>
      <c r="J300" s="13" t="s">
        <v>48</v>
      </c>
      <c r="K300" s="13" t="s">
        <v>35</v>
      </c>
      <c r="L300" s="22">
        <v>60</v>
      </c>
      <c r="M300" s="14" t="str">
        <f>TEXT(Safety_Data[[#This Row],[Date]],"ddd")</f>
        <v>Thu</v>
      </c>
      <c r="N300" s="15" t="s">
        <v>87</v>
      </c>
      <c r="O300" s="15">
        <f>YEAR(Safety_Data[[#This Row],[Date]])</f>
        <v>2021</v>
      </c>
      <c r="P300" s="1"/>
    </row>
    <row r="301" spans="1:16" ht="15.5" hidden="1" x14ac:dyDescent="0.35">
      <c r="A301" s="12">
        <v>44340</v>
      </c>
      <c r="B301" s="13" t="s">
        <v>62</v>
      </c>
      <c r="C301" s="13" t="s">
        <v>2</v>
      </c>
      <c r="D301" s="13" t="s">
        <v>37</v>
      </c>
      <c r="E301" s="13" t="str">
        <f>IF(Safety_Data[[#This Row],[Age_Group]]="18-24","Youth",IF(Safety_Data[[#This Row],[Age_Group]]="35-49","Adult",IF(Safety_Data[[#This Row],[Age_Group]]="25-34","Middle_age","Old")))</f>
        <v>Old</v>
      </c>
      <c r="F301" s="13" t="s">
        <v>19</v>
      </c>
      <c r="G301" s="13">
        <v>0</v>
      </c>
      <c r="H301" s="13" t="s">
        <v>58</v>
      </c>
      <c r="I301" s="13" t="s">
        <v>21</v>
      </c>
      <c r="J301" s="13" t="s">
        <v>22</v>
      </c>
      <c r="K301" s="13" t="s">
        <v>35</v>
      </c>
      <c r="L301" s="22">
        <v>0</v>
      </c>
      <c r="M301" s="14" t="str">
        <f>TEXT(Safety_Data[[#This Row],[Date]],"ddd")</f>
        <v>Mon</v>
      </c>
      <c r="N301" s="15" t="s">
        <v>87</v>
      </c>
      <c r="O301" s="15">
        <f>YEAR(Safety_Data[[#This Row],[Date]])</f>
        <v>2021</v>
      </c>
      <c r="P301" s="1"/>
    </row>
    <row r="302" spans="1:16" ht="15.5" hidden="1" x14ac:dyDescent="0.35">
      <c r="A302" s="12">
        <v>44342</v>
      </c>
      <c r="B302" s="13" t="s">
        <v>46</v>
      </c>
      <c r="C302" s="13" t="s">
        <v>1</v>
      </c>
      <c r="D302" s="13" t="s">
        <v>32</v>
      </c>
      <c r="E302" s="13" t="str">
        <f>IF(Safety_Data[[#This Row],[Age_Group]]="18-24","Youth",IF(Safety_Data[[#This Row],[Age_Group]]="35-49","Adult",IF(Safety_Data[[#This Row],[Age_Group]]="25-34","Middle_age","Old")))</f>
        <v>Youth</v>
      </c>
      <c r="F302" s="13" t="s">
        <v>49</v>
      </c>
      <c r="G302" s="13">
        <v>0</v>
      </c>
      <c r="H302" s="13" t="s">
        <v>58</v>
      </c>
      <c r="I302" s="13" t="s">
        <v>21</v>
      </c>
      <c r="J302" s="13" t="s">
        <v>22</v>
      </c>
      <c r="K302" s="13" t="s">
        <v>23</v>
      </c>
      <c r="L302" s="22">
        <v>0</v>
      </c>
      <c r="M302" s="14" t="str">
        <f>TEXT(Safety_Data[[#This Row],[Date]],"ddd")</f>
        <v>Wed</v>
      </c>
      <c r="N302" s="15" t="s">
        <v>87</v>
      </c>
      <c r="O302" s="15">
        <f>YEAR(Safety_Data[[#This Row],[Date]])</f>
        <v>2021</v>
      </c>
      <c r="P302" s="1"/>
    </row>
    <row r="303" spans="1:16" ht="15.5" hidden="1" x14ac:dyDescent="0.35">
      <c r="A303" s="12">
        <v>44342</v>
      </c>
      <c r="B303" s="13" t="s">
        <v>46</v>
      </c>
      <c r="C303" s="13" t="s">
        <v>1</v>
      </c>
      <c r="D303" s="13" t="s">
        <v>37</v>
      </c>
      <c r="E303" s="13" t="str">
        <f>IF(Safety_Data[[#This Row],[Age_Group]]="18-24","Youth",IF(Safety_Data[[#This Row],[Age_Group]]="35-49","Adult",IF(Safety_Data[[#This Row],[Age_Group]]="25-34","Middle_age","Old")))</f>
        <v>Old</v>
      </c>
      <c r="F303" s="13" t="s">
        <v>33</v>
      </c>
      <c r="G303" s="13">
        <v>0</v>
      </c>
      <c r="H303" s="13" t="s">
        <v>40</v>
      </c>
      <c r="I303" s="13" t="s">
        <v>54</v>
      </c>
      <c r="J303" s="13" t="s">
        <v>48</v>
      </c>
      <c r="K303" s="13" t="s">
        <v>43</v>
      </c>
      <c r="L303" s="22">
        <v>4213</v>
      </c>
      <c r="M303" s="14" t="str">
        <f>TEXT(Safety_Data[[#This Row],[Date]],"ddd")</f>
        <v>Wed</v>
      </c>
      <c r="N303" s="15" t="s">
        <v>87</v>
      </c>
      <c r="O303" s="15">
        <f>YEAR(Safety_Data[[#This Row],[Date]])</f>
        <v>2021</v>
      </c>
      <c r="P303" s="1"/>
    </row>
    <row r="304" spans="1:16" ht="15.5" hidden="1" x14ac:dyDescent="0.35">
      <c r="A304" s="12">
        <v>44345</v>
      </c>
      <c r="B304" s="13" t="s">
        <v>44</v>
      </c>
      <c r="C304" s="13" t="s">
        <v>1</v>
      </c>
      <c r="D304" s="13" t="s">
        <v>18</v>
      </c>
      <c r="E304" s="13" t="str">
        <f>IF(Safety_Data[[#This Row],[Age_Group]]="18-24","Youth",IF(Safety_Data[[#This Row],[Age_Group]]="35-49","Adult",IF(Safety_Data[[#This Row],[Age_Group]]="25-34","Middle_age","Old")))</f>
        <v>Middle_age</v>
      </c>
      <c r="F304" s="13" t="s">
        <v>41</v>
      </c>
      <c r="G304" s="13">
        <v>1</v>
      </c>
      <c r="H304" s="13" t="s">
        <v>20</v>
      </c>
      <c r="I304" s="13" t="s">
        <v>28</v>
      </c>
      <c r="J304" s="13" t="s">
        <v>22</v>
      </c>
      <c r="K304" s="13" t="s">
        <v>55</v>
      </c>
      <c r="L304" s="22">
        <v>3657</v>
      </c>
      <c r="M304" s="14" t="str">
        <f>TEXT(Safety_Data[[#This Row],[Date]],"ddd")</f>
        <v>Sat</v>
      </c>
      <c r="N304" s="15" t="s">
        <v>87</v>
      </c>
      <c r="O304" s="15">
        <f>YEAR(Safety_Data[[#This Row],[Date]])</f>
        <v>2021</v>
      </c>
      <c r="P304" s="1"/>
    </row>
    <row r="305" spans="1:16" ht="15.5" hidden="1" x14ac:dyDescent="0.35">
      <c r="A305" s="12">
        <v>44346</v>
      </c>
      <c r="B305" s="13" t="s">
        <v>46</v>
      </c>
      <c r="C305" s="13" t="s">
        <v>1</v>
      </c>
      <c r="D305" s="13" t="s">
        <v>25</v>
      </c>
      <c r="E305" s="13" t="str">
        <f>IF(Safety_Data[[#This Row],[Age_Group]]="18-24","Youth",IF(Safety_Data[[#This Row],[Age_Group]]="35-49","Adult",IF(Safety_Data[[#This Row],[Age_Group]]="25-34","Middle_age","Old")))</f>
        <v>Adult</v>
      </c>
      <c r="F305" s="13" t="s">
        <v>26</v>
      </c>
      <c r="G305" s="13">
        <v>0</v>
      </c>
      <c r="H305" s="13" t="s">
        <v>47</v>
      </c>
      <c r="I305" s="13" t="s">
        <v>42</v>
      </c>
      <c r="J305" s="13" t="s">
        <v>22</v>
      </c>
      <c r="K305" s="13" t="s">
        <v>60</v>
      </c>
      <c r="L305" s="22">
        <v>442</v>
      </c>
      <c r="M305" s="14" t="str">
        <f>TEXT(Safety_Data[[#This Row],[Date]],"ddd")</f>
        <v>Sun</v>
      </c>
      <c r="N305" s="15" t="s">
        <v>87</v>
      </c>
      <c r="O305" s="15">
        <f>YEAR(Safety_Data[[#This Row],[Date]])</f>
        <v>2021</v>
      </c>
      <c r="P305" s="1"/>
    </row>
    <row r="306" spans="1:16" ht="15.5" hidden="1" x14ac:dyDescent="0.35">
      <c r="A306" s="12">
        <v>44348</v>
      </c>
      <c r="B306" s="13" t="s">
        <v>66</v>
      </c>
      <c r="C306" s="13" t="s">
        <v>1</v>
      </c>
      <c r="D306" s="13" t="s">
        <v>37</v>
      </c>
      <c r="E306" s="13" t="str">
        <f>IF(Safety_Data[[#This Row],[Age_Group]]="18-24","Youth",IF(Safety_Data[[#This Row],[Age_Group]]="35-49","Adult",IF(Safety_Data[[#This Row],[Age_Group]]="25-34","Middle_age","Old")))</f>
        <v>Old</v>
      </c>
      <c r="F306" s="13" t="s">
        <v>33</v>
      </c>
      <c r="G306" s="13">
        <v>0</v>
      </c>
      <c r="H306" s="13" t="s">
        <v>34</v>
      </c>
      <c r="I306" s="13" t="s">
        <v>21</v>
      </c>
      <c r="J306" s="13" t="s">
        <v>29</v>
      </c>
      <c r="K306" s="13" t="s">
        <v>43</v>
      </c>
      <c r="L306" s="22">
        <v>0</v>
      </c>
      <c r="M306" s="14" t="str">
        <f>TEXT(Safety_Data[[#This Row],[Date]],"ddd")</f>
        <v>Tue</v>
      </c>
      <c r="N306" s="15" t="s">
        <v>88</v>
      </c>
      <c r="O306" s="15">
        <f>YEAR(Safety_Data[[#This Row],[Date]])</f>
        <v>2021</v>
      </c>
      <c r="P306" s="1"/>
    </row>
    <row r="307" spans="1:16" ht="15.5" hidden="1" x14ac:dyDescent="0.35">
      <c r="A307" s="12">
        <v>44348</v>
      </c>
      <c r="B307" s="13" t="s">
        <v>44</v>
      </c>
      <c r="C307" s="13" t="s">
        <v>1</v>
      </c>
      <c r="D307" s="13" t="s">
        <v>18</v>
      </c>
      <c r="E307" s="13" t="str">
        <f>IF(Safety_Data[[#This Row],[Age_Group]]="18-24","Youth",IF(Safety_Data[[#This Row],[Age_Group]]="35-49","Adult",IF(Safety_Data[[#This Row],[Age_Group]]="25-34","Middle_age","Old")))</f>
        <v>Middle_age</v>
      </c>
      <c r="F307" s="13" t="s">
        <v>26</v>
      </c>
      <c r="G307" s="13">
        <v>0</v>
      </c>
      <c r="H307" s="13" t="s">
        <v>40</v>
      </c>
      <c r="I307" s="13" t="s">
        <v>21</v>
      </c>
      <c r="J307" s="13" t="s">
        <v>29</v>
      </c>
      <c r="K307" s="13" t="s">
        <v>30</v>
      </c>
      <c r="L307" s="22">
        <v>0</v>
      </c>
      <c r="M307" s="14" t="str">
        <f>TEXT(Safety_Data[[#This Row],[Date]],"ddd")</f>
        <v>Tue</v>
      </c>
      <c r="N307" s="15" t="s">
        <v>88</v>
      </c>
      <c r="O307" s="15">
        <f>YEAR(Safety_Data[[#This Row],[Date]])</f>
        <v>2021</v>
      </c>
      <c r="P307" s="1"/>
    </row>
    <row r="308" spans="1:16" ht="15.5" hidden="1" x14ac:dyDescent="0.35">
      <c r="A308" s="12">
        <v>44349</v>
      </c>
      <c r="B308" s="13" t="s">
        <v>59</v>
      </c>
      <c r="C308" s="13" t="s">
        <v>1</v>
      </c>
      <c r="D308" s="13" t="s">
        <v>18</v>
      </c>
      <c r="E308" s="13" t="str">
        <f>IF(Safety_Data[[#This Row],[Age_Group]]="18-24","Youth",IF(Safety_Data[[#This Row],[Age_Group]]="35-49","Adult",IF(Safety_Data[[#This Row],[Age_Group]]="25-34","Middle_age","Old")))</f>
        <v>Middle_age</v>
      </c>
      <c r="F308" s="13" t="s">
        <v>49</v>
      </c>
      <c r="G308" s="13">
        <v>0</v>
      </c>
      <c r="H308" s="13" t="s">
        <v>50</v>
      </c>
      <c r="I308" s="13" t="s">
        <v>54</v>
      </c>
      <c r="J308" s="13" t="s">
        <v>48</v>
      </c>
      <c r="K308" s="13" t="s">
        <v>60</v>
      </c>
      <c r="L308" s="22">
        <v>882</v>
      </c>
      <c r="M308" s="14" t="str">
        <f>TEXT(Safety_Data[[#This Row],[Date]],"ddd")</f>
        <v>Wed</v>
      </c>
      <c r="N308" s="15" t="s">
        <v>88</v>
      </c>
      <c r="O308" s="15">
        <f>YEAR(Safety_Data[[#This Row],[Date]])</f>
        <v>2021</v>
      </c>
      <c r="P308" s="1"/>
    </row>
    <row r="309" spans="1:16" ht="15.5" hidden="1" x14ac:dyDescent="0.35">
      <c r="A309" s="12">
        <v>44349</v>
      </c>
      <c r="B309" s="13" t="s">
        <v>46</v>
      </c>
      <c r="C309" s="13" t="s">
        <v>1</v>
      </c>
      <c r="D309" s="13" t="s">
        <v>18</v>
      </c>
      <c r="E309" s="13" t="str">
        <f>IF(Safety_Data[[#This Row],[Age_Group]]="18-24","Youth",IF(Safety_Data[[#This Row],[Age_Group]]="35-49","Adult",IF(Safety_Data[[#This Row],[Age_Group]]="25-34","Middle_age","Old")))</f>
        <v>Middle_age</v>
      </c>
      <c r="F309" s="13" t="s">
        <v>39</v>
      </c>
      <c r="G309" s="13">
        <v>0</v>
      </c>
      <c r="H309" s="13" t="s">
        <v>47</v>
      </c>
      <c r="I309" s="13" t="s">
        <v>21</v>
      </c>
      <c r="J309" s="13" t="s">
        <v>22</v>
      </c>
      <c r="K309" s="13" t="s">
        <v>45</v>
      </c>
      <c r="L309" s="22">
        <v>0</v>
      </c>
      <c r="M309" s="14" t="str">
        <f>TEXT(Safety_Data[[#This Row],[Date]],"ddd")</f>
        <v>Wed</v>
      </c>
      <c r="N309" s="15" t="s">
        <v>88</v>
      </c>
      <c r="O309" s="15">
        <f>YEAR(Safety_Data[[#This Row],[Date]])</f>
        <v>2021</v>
      </c>
      <c r="P309" s="1"/>
    </row>
    <row r="310" spans="1:16" ht="15.5" hidden="1" x14ac:dyDescent="0.35">
      <c r="A310" s="12">
        <v>44350</v>
      </c>
      <c r="B310" s="13" t="s">
        <v>65</v>
      </c>
      <c r="C310" s="13" t="s">
        <v>2</v>
      </c>
      <c r="D310" s="13" t="s">
        <v>32</v>
      </c>
      <c r="E310" s="13" t="str">
        <f>IF(Safety_Data[[#This Row],[Age_Group]]="18-24","Youth",IF(Safety_Data[[#This Row],[Age_Group]]="35-49","Adult",IF(Safety_Data[[#This Row],[Age_Group]]="25-34","Middle_age","Old")))</f>
        <v>Youth</v>
      </c>
      <c r="F310" s="13" t="s">
        <v>26</v>
      </c>
      <c r="G310" s="13">
        <v>3</v>
      </c>
      <c r="H310" s="13" t="s">
        <v>47</v>
      </c>
      <c r="I310" s="13" t="s">
        <v>28</v>
      </c>
      <c r="J310" s="13" t="s">
        <v>22</v>
      </c>
      <c r="K310" s="13" t="s">
        <v>43</v>
      </c>
      <c r="L310" s="22">
        <v>498</v>
      </c>
      <c r="M310" s="14" t="str">
        <f>TEXT(Safety_Data[[#This Row],[Date]],"ddd")</f>
        <v>Thu</v>
      </c>
      <c r="N310" s="15" t="s">
        <v>88</v>
      </c>
      <c r="O310" s="15">
        <f>YEAR(Safety_Data[[#This Row],[Date]])</f>
        <v>2021</v>
      </c>
      <c r="P310" s="1"/>
    </row>
    <row r="311" spans="1:16" ht="15.5" hidden="1" x14ac:dyDescent="0.35">
      <c r="A311" s="12">
        <v>44350</v>
      </c>
      <c r="B311" s="13" t="s">
        <v>17</v>
      </c>
      <c r="C311" s="13" t="s">
        <v>1</v>
      </c>
      <c r="D311" s="13" t="s">
        <v>37</v>
      </c>
      <c r="E311" s="13" t="str">
        <f>IF(Safety_Data[[#This Row],[Age_Group]]="18-24","Youth",IF(Safety_Data[[#This Row],[Age_Group]]="35-49","Adult",IF(Safety_Data[[#This Row],[Age_Group]]="25-34","Middle_age","Old")))</f>
        <v>Old</v>
      </c>
      <c r="F311" s="13" t="s">
        <v>63</v>
      </c>
      <c r="G311" s="13">
        <v>4.5</v>
      </c>
      <c r="H311" s="13" t="s">
        <v>56</v>
      </c>
      <c r="I311" s="13" t="s">
        <v>28</v>
      </c>
      <c r="J311" s="13" t="s">
        <v>22</v>
      </c>
      <c r="K311" s="13" t="s">
        <v>23</v>
      </c>
      <c r="L311" s="22">
        <v>3170</v>
      </c>
      <c r="M311" s="14" t="str">
        <f>TEXT(Safety_Data[[#This Row],[Date]],"ddd")</f>
        <v>Thu</v>
      </c>
      <c r="N311" s="15" t="s">
        <v>88</v>
      </c>
      <c r="O311" s="15">
        <f>YEAR(Safety_Data[[#This Row],[Date]])</f>
        <v>2021</v>
      </c>
      <c r="P311" s="1"/>
    </row>
    <row r="312" spans="1:16" ht="15.5" hidden="1" x14ac:dyDescent="0.35">
      <c r="A312" s="12">
        <v>44353</v>
      </c>
      <c r="B312" s="13" t="s">
        <v>36</v>
      </c>
      <c r="C312" s="13" t="s">
        <v>1</v>
      </c>
      <c r="D312" s="13" t="s">
        <v>18</v>
      </c>
      <c r="E312" s="13" t="str">
        <f>IF(Safety_Data[[#This Row],[Age_Group]]="18-24","Youth",IF(Safety_Data[[#This Row],[Age_Group]]="35-49","Adult",IF(Safety_Data[[#This Row],[Age_Group]]="25-34","Middle_age","Old")))</f>
        <v>Middle_age</v>
      </c>
      <c r="F312" s="13" t="s">
        <v>19</v>
      </c>
      <c r="G312" s="13">
        <v>0</v>
      </c>
      <c r="H312" s="13" t="s">
        <v>50</v>
      </c>
      <c r="I312" s="13" t="s">
        <v>54</v>
      </c>
      <c r="J312" s="13" t="s">
        <v>29</v>
      </c>
      <c r="K312" s="13" t="s">
        <v>23</v>
      </c>
      <c r="L312" s="22">
        <v>4260</v>
      </c>
      <c r="M312" s="14" t="str">
        <f>TEXT(Safety_Data[[#This Row],[Date]],"ddd")</f>
        <v>Sun</v>
      </c>
      <c r="N312" s="15" t="s">
        <v>88</v>
      </c>
      <c r="O312" s="15">
        <f>YEAR(Safety_Data[[#This Row],[Date]])</f>
        <v>2021</v>
      </c>
      <c r="P312" s="1"/>
    </row>
    <row r="313" spans="1:16" ht="15.5" hidden="1" x14ac:dyDescent="0.35">
      <c r="A313" s="12">
        <v>44354</v>
      </c>
      <c r="B313" s="13" t="s">
        <v>31</v>
      </c>
      <c r="C313" s="13" t="s">
        <v>1</v>
      </c>
      <c r="D313" s="13" t="s">
        <v>37</v>
      </c>
      <c r="E313" s="13" t="str">
        <f>IF(Safety_Data[[#This Row],[Age_Group]]="18-24","Youth",IF(Safety_Data[[#This Row],[Age_Group]]="35-49","Adult",IF(Safety_Data[[#This Row],[Age_Group]]="25-34","Middle_age","Old")))</f>
        <v>Old</v>
      </c>
      <c r="F313" s="13" t="s">
        <v>49</v>
      </c>
      <c r="G313" s="13">
        <v>0</v>
      </c>
      <c r="H313" s="13" t="s">
        <v>61</v>
      </c>
      <c r="I313" s="13" t="s">
        <v>42</v>
      </c>
      <c r="J313" s="13" t="s">
        <v>29</v>
      </c>
      <c r="K313" s="13" t="s">
        <v>53</v>
      </c>
      <c r="L313" s="22">
        <v>107</v>
      </c>
      <c r="M313" s="14" t="str">
        <f>TEXT(Safety_Data[[#This Row],[Date]],"ddd")</f>
        <v>Mon</v>
      </c>
      <c r="N313" s="15" t="s">
        <v>88</v>
      </c>
      <c r="O313" s="15">
        <f>YEAR(Safety_Data[[#This Row],[Date]])</f>
        <v>2021</v>
      </c>
      <c r="P313" s="1"/>
    </row>
    <row r="314" spans="1:16" ht="15.5" hidden="1" x14ac:dyDescent="0.35">
      <c r="A314" s="12">
        <v>44355</v>
      </c>
      <c r="B314" s="13" t="s">
        <v>52</v>
      </c>
      <c r="C314" s="13" t="s">
        <v>1</v>
      </c>
      <c r="D314" s="13" t="s">
        <v>32</v>
      </c>
      <c r="E314" s="13" t="str">
        <f>IF(Safety_Data[[#This Row],[Age_Group]]="18-24","Youth",IF(Safety_Data[[#This Row],[Age_Group]]="35-49","Adult",IF(Safety_Data[[#This Row],[Age_Group]]="25-34","Middle_age","Old")))</f>
        <v>Youth</v>
      </c>
      <c r="F314" s="13" t="s">
        <v>38</v>
      </c>
      <c r="G314" s="13">
        <v>0</v>
      </c>
      <c r="H314" s="13" t="s">
        <v>27</v>
      </c>
      <c r="I314" s="13" t="s">
        <v>21</v>
      </c>
      <c r="J314" s="13" t="s">
        <v>22</v>
      </c>
      <c r="K314" s="13" t="s">
        <v>55</v>
      </c>
      <c r="L314" s="22">
        <v>0</v>
      </c>
      <c r="M314" s="14" t="str">
        <f>TEXT(Safety_Data[[#This Row],[Date]],"ddd")</f>
        <v>Tue</v>
      </c>
      <c r="N314" s="15" t="s">
        <v>88</v>
      </c>
      <c r="O314" s="15">
        <f>YEAR(Safety_Data[[#This Row],[Date]])</f>
        <v>2021</v>
      </c>
      <c r="P314" s="1"/>
    </row>
    <row r="315" spans="1:16" ht="15.5" hidden="1" x14ac:dyDescent="0.35">
      <c r="A315" s="12">
        <v>44355</v>
      </c>
      <c r="B315" s="13" t="s">
        <v>100</v>
      </c>
      <c r="C315" s="13" t="s">
        <v>1</v>
      </c>
      <c r="D315" s="13" t="s">
        <v>37</v>
      </c>
      <c r="E315" s="13" t="str">
        <f>IF(Safety_Data[[#This Row],[Age_Group]]="18-24","Youth",IF(Safety_Data[[#This Row],[Age_Group]]="35-49","Adult",IF(Safety_Data[[#This Row],[Age_Group]]="25-34","Middle_age","Old")))</f>
        <v>Old</v>
      </c>
      <c r="F315" s="13" t="s">
        <v>63</v>
      </c>
      <c r="G315" s="13">
        <v>0</v>
      </c>
      <c r="H315" s="13" t="s">
        <v>56</v>
      </c>
      <c r="I315" s="13" t="s">
        <v>42</v>
      </c>
      <c r="J315" s="13" t="s">
        <v>48</v>
      </c>
      <c r="K315" s="13" t="s">
        <v>23</v>
      </c>
      <c r="L315" s="22">
        <v>152</v>
      </c>
      <c r="M315" s="14" t="str">
        <f>TEXT(Safety_Data[[#This Row],[Date]],"ddd")</f>
        <v>Tue</v>
      </c>
      <c r="N315" s="15" t="s">
        <v>88</v>
      </c>
      <c r="O315" s="15">
        <f>YEAR(Safety_Data[[#This Row],[Date]])</f>
        <v>2021</v>
      </c>
      <c r="P315" s="1"/>
    </row>
    <row r="316" spans="1:16" ht="15.5" hidden="1" x14ac:dyDescent="0.35">
      <c r="A316" s="12">
        <v>44359</v>
      </c>
      <c r="B316" s="13" t="s">
        <v>57</v>
      </c>
      <c r="C316" s="13" t="s">
        <v>1</v>
      </c>
      <c r="D316" s="13" t="s">
        <v>25</v>
      </c>
      <c r="E316" s="13" t="str">
        <f>IF(Safety_Data[[#This Row],[Age_Group]]="18-24","Youth",IF(Safety_Data[[#This Row],[Age_Group]]="35-49","Adult",IF(Safety_Data[[#This Row],[Age_Group]]="25-34","Middle_age","Old")))</f>
        <v>Adult</v>
      </c>
      <c r="F316" s="13" t="s">
        <v>19</v>
      </c>
      <c r="G316" s="13">
        <v>4.5</v>
      </c>
      <c r="H316" s="13" t="s">
        <v>56</v>
      </c>
      <c r="I316" s="13" t="s">
        <v>28</v>
      </c>
      <c r="J316" s="13" t="s">
        <v>48</v>
      </c>
      <c r="K316" s="13" t="s">
        <v>45</v>
      </c>
      <c r="L316" s="22">
        <v>2651</v>
      </c>
      <c r="M316" s="14" t="str">
        <f>TEXT(Safety_Data[[#This Row],[Date]],"ddd")</f>
        <v>Sat</v>
      </c>
      <c r="N316" s="15" t="s">
        <v>88</v>
      </c>
      <c r="O316" s="15">
        <f>YEAR(Safety_Data[[#This Row],[Date]])</f>
        <v>2021</v>
      </c>
      <c r="P316" s="1"/>
    </row>
    <row r="317" spans="1:16" ht="15.5" hidden="1" x14ac:dyDescent="0.35">
      <c r="A317" s="12">
        <v>44359</v>
      </c>
      <c r="B317" s="13" t="s">
        <v>62</v>
      </c>
      <c r="C317" s="13" t="s">
        <v>1</v>
      </c>
      <c r="D317" s="13" t="s">
        <v>32</v>
      </c>
      <c r="E317" s="13" t="str">
        <f>IF(Safety_Data[[#This Row],[Age_Group]]="18-24","Youth",IF(Safety_Data[[#This Row],[Age_Group]]="35-49","Adult",IF(Safety_Data[[#This Row],[Age_Group]]="25-34","Middle_age","Old")))</f>
        <v>Youth</v>
      </c>
      <c r="F317" s="13" t="s">
        <v>33</v>
      </c>
      <c r="G317" s="13">
        <v>0</v>
      </c>
      <c r="H317" s="13" t="s">
        <v>56</v>
      </c>
      <c r="I317" s="13" t="s">
        <v>42</v>
      </c>
      <c r="J317" s="13" t="s">
        <v>22</v>
      </c>
      <c r="K317" s="13" t="s">
        <v>60</v>
      </c>
      <c r="L317" s="22">
        <v>491</v>
      </c>
      <c r="M317" s="14" t="str">
        <f>TEXT(Safety_Data[[#This Row],[Date]],"ddd")</f>
        <v>Sat</v>
      </c>
      <c r="N317" s="15" t="s">
        <v>88</v>
      </c>
      <c r="O317" s="15">
        <f>YEAR(Safety_Data[[#This Row],[Date]])</f>
        <v>2021</v>
      </c>
      <c r="P317" s="1"/>
    </row>
    <row r="318" spans="1:16" ht="15.5" hidden="1" x14ac:dyDescent="0.35">
      <c r="A318" s="12">
        <v>44360</v>
      </c>
      <c r="B318" s="13" t="s">
        <v>66</v>
      </c>
      <c r="C318" s="13" t="s">
        <v>1</v>
      </c>
      <c r="D318" s="13" t="s">
        <v>37</v>
      </c>
      <c r="E318" s="13" t="str">
        <f>IF(Safety_Data[[#This Row],[Age_Group]]="18-24","Youth",IF(Safety_Data[[#This Row],[Age_Group]]="35-49","Adult",IF(Safety_Data[[#This Row],[Age_Group]]="25-34","Middle_age","Old")))</f>
        <v>Old</v>
      </c>
      <c r="F318" s="13" t="s">
        <v>26</v>
      </c>
      <c r="G318" s="13">
        <v>0</v>
      </c>
      <c r="H318" s="13" t="s">
        <v>56</v>
      </c>
      <c r="I318" s="13" t="s">
        <v>21</v>
      </c>
      <c r="J318" s="13" t="s">
        <v>22</v>
      </c>
      <c r="K318" s="13" t="s">
        <v>51</v>
      </c>
      <c r="L318" s="22">
        <v>0</v>
      </c>
      <c r="M318" s="14" t="str">
        <f>TEXT(Safety_Data[[#This Row],[Date]],"ddd")</f>
        <v>Sun</v>
      </c>
      <c r="N318" s="15" t="s">
        <v>88</v>
      </c>
      <c r="O318" s="15">
        <f>YEAR(Safety_Data[[#This Row],[Date]])</f>
        <v>2021</v>
      </c>
      <c r="P318" s="1"/>
    </row>
    <row r="319" spans="1:16" ht="15.5" hidden="1" x14ac:dyDescent="0.35">
      <c r="A319" s="12">
        <v>44362</v>
      </c>
      <c r="B319" s="13" t="s">
        <v>57</v>
      </c>
      <c r="C319" s="13" t="s">
        <v>1</v>
      </c>
      <c r="D319" s="13" t="s">
        <v>32</v>
      </c>
      <c r="E319" s="13" t="str">
        <f>IF(Safety_Data[[#This Row],[Age_Group]]="18-24","Youth",IF(Safety_Data[[#This Row],[Age_Group]]="35-49","Adult",IF(Safety_Data[[#This Row],[Age_Group]]="25-34","Middle_age","Old")))</f>
        <v>Youth</v>
      </c>
      <c r="F319" s="13" t="s">
        <v>49</v>
      </c>
      <c r="G319" s="13">
        <v>2</v>
      </c>
      <c r="H319" s="13" t="s">
        <v>47</v>
      </c>
      <c r="I319" s="13" t="s">
        <v>28</v>
      </c>
      <c r="J319" s="13" t="s">
        <v>48</v>
      </c>
      <c r="K319" s="13" t="s">
        <v>35</v>
      </c>
      <c r="L319" s="22">
        <v>674</v>
      </c>
      <c r="M319" s="14" t="str">
        <f>TEXT(Safety_Data[[#This Row],[Date]],"ddd")</f>
        <v>Tue</v>
      </c>
      <c r="N319" s="15" t="s">
        <v>88</v>
      </c>
      <c r="O319" s="15">
        <f>YEAR(Safety_Data[[#This Row],[Date]])</f>
        <v>2021</v>
      </c>
      <c r="P319" s="1"/>
    </row>
    <row r="320" spans="1:16" ht="15.5" hidden="1" x14ac:dyDescent="0.35">
      <c r="A320" s="12">
        <v>44364</v>
      </c>
      <c r="B320" s="13" t="s">
        <v>65</v>
      </c>
      <c r="C320" s="13" t="s">
        <v>1</v>
      </c>
      <c r="D320" s="13" t="s">
        <v>32</v>
      </c>
      <c r="E320" s="13" t="str">
        <f>IF(Safety_Data[[#This Row],[Age_Group]]="18-24","Youth",IF(Safety_Data[[#This Row],[Age_Group]]="35-49","Adult",IF(Safety_Data[[#This Row],[Age_Group]]="25-34","Middle_age","Old")))</f>
        <v>Youth</v>
      </c>
      <c r="F320" s="13" t="s">
        <v>19</v>
      </c>
      <c r="G320" s="13">
        <v>0</v>
      </c>
      <c r="H320" s="13" t="s">
        <v>56</v>
      </c>
      <c r="I320" s="13" t="s">
        <v>54</v>
      </c>
      <c r="J320" s="13" t="s">
        <v>48</v>
      </c>
      <c r="K320" s="13" t="s">
        <v>60</v>
      </c>
      <c r="L320" s="22">
        <v>718</v>
      </c>
      <c r="M320" s="14" t="str">
        <f>TEXT(Safety_Data[[#This Row],[Date]],"ddd")</f>
        <v>Thu</v>
      </c>
      <c r="N320" s="15" t="s">
        <v>88</v>
      </c>
      <c r="O320" s="15">
        <f>YEAR(Safety_Data[[#This Row],[Date]])</f>
        <v>2021</v>
      </c>
      <c r="P320" s="1"/>
    </row>
    <row r="321" spans="1:16" ht="15.5" hidden="1" x14ac:dyDescent="0.35">
      <c r="A321" s="12">
        <v>44365</v>
      </c>
      <c r="B321" s="13" t="s">
        <v>31</v>
      </c>
      <c r="C321" s="13" t="s">
        <v>1</v>
      </c>
      <c r="D321" s="13" t="s">
        <v>25</v>
      </c>
      <c r="E321" s="13" t="str">
        <f>IF(Safety_Data[[#This Row],[Age_Group]]="18-24","Youth",IF(Safety_Data[[#This Row],[Age_Group]]="35-49","Adult",IF(Safety_Data[[#This Row],[Age_Group]]="25-34","Middle_age","Old")))</f>
        <v>Adult</v>
      </c>
      <c r="F321" s="13" t="s">
        <v>33</v>
      </c>
      <c r="G321" s="13">
        <v>1.5</v>
      </c>
      <c r="H321" s="13" t="s">
        <v>56</v>
      </c>
      <c r="I321" s="13" t="s">
        <v>28</v>
      </c>
      <c r="J321" s="13" t="s">
        <v>22</v>
      </c>
      <c r="K321" s="13" t="s">
        <v>51</v>
      </c>
      <c r="L321" s="22">
        <v>1698</v>
      </c>
      <c r="M321" s="14" t="str">
        <f>TEXT(Safety_Data[[#This Row],[Date]],"ddd")</f>
        <v>Fri</v>
      </c>
      <c r="N321" s="15" t="s">
        <v>88</v>
      </c>
      <c r="O321" s="15">
        <f>YEAR(Safety_Data[[#This Row],[Date]])</f>
        <v>2021</v>
      </c>
      <c r="P321" s="1"/>
    </row>
    <row r="322" spans="1:16" ht="15.5" hidden="1" x14ac:dyDescent="0.35">
      <c r="A322" s="12">
        <v>44365</v>
      </c>
      <c r="B322" s="13" t="s">
        <v>17</v>
      </c>
      <c r="C322" s="13" t="s">
        <v>1</v>
      </c>
      <c r="D322" s="13" t="s">
        <v>18</v>
      </c>
      <c r="E322" s="13" t="str">
        <f>IF(Safety_Data[[#This Row],[Age_Group]]="18-24","Youth",IF(Safety_Data[[#This Row],[Age_Group]]="35-49","Adult",IF(Safety_Data[[#This Row],[Age_Group]]="25-34","Middle_age","Old")))</f>
        <v>Middle_age</v>
      </c>
      <c r="F322" s="13" t="s">
        <v>19</v>
      </c>
      <c r="G322" s="13">
        <v>0</v>
      </c>
      <c r="H322" s="13" t="s">
        <v>58</v>
      </c>
      <c r="I322" s="13" t="s">
        <v>54</v>
      </c>
      <c r="J322" s="13" t="s">
        <v>29</v>
      </c>
      <c r="K322" s="13" t="s">
        <v>23</v>
      </c>
      <c r="L322" s="22">
        <v>4664</v>
      </c>
      <c r="M322" s="14" t="str">
        <f>TEXT(Safety_Data[[#This Row],[Date]],"ddd")</f>
        <v>Fri</v>
      </c>
      <c r="N322" s="15" t="s">
        <v>88</v>
      </c>
      <c r="O322" s="15">
        <f>YEAR(Safety_Data[[#This Row],[Date]])</f>
        <v>2021</v>
      </c>
      <c r="P322" s="1"/>
    </row>
    <row r="323" spans="1:16" ht="15.5" hidden="1" x14ac:dyDescent="0.35">
      <c r="A323" s="12">
        <v>44365</v>
      </c>
      <c r="B323" s="13" t="s">
        <v>57</v>
      </c>
      <c r="C323" s="13" t="s">
        <v>1</v>
      </c>
      <c r="D323" s="13" t="s">
        <v>18</v>
      </c>
      <c r="E323" s="13" t="str">
        <f>IF(Safety_Data[[#This Row],[Age_Group]]="18-24","Youth",IF(Safety_Data[[#This Row],[Age_Group]]="35-49","Adult",IF(Safety_Data[[#This Row],[Age_Group]]="25-34","Middle_age","Old")))</f>
        <v>Middle_age</v>
      </c>
      <c r="F323" s="13" t="s">
        <v>41</v>
      </c>
      <c r="G323" s="13">
        <v>4.5</v>
      </c>
      <c r="H323" s="13" t="s">
        <v>50</v>
      </c>
      <c r="I323" s="13" t="s">
        <v>28</v>
      </c>
      <c r="J323" s="13" t="s">
        <v>48</v>
      </c>
      <c r="K323" s="13" t="s">
        <v>43</v>
      </c>
      <c r="L323" s="22">
        <v>1694</v>
      </c>
      <c r="M323" s="14" t="str">
        <f>TEXT(Safety_Data[[#This Row],[Date]],"ddd")</f>
        <v>Fri</v>
      </c>
      <c r="N323" s="15" t="s">
        <v>88</v>
      </c>
      <c r="O323" s="15">
        <f>YEAR(Safety_Data[[#This Row],[Date]])</f>
        <v>2021</v>
      </c>
      <c r="P323" s="1"/>
    </row>
    <row r="324" spans="1:16" ht="15.5" hidden="1" x14ac:dyDescent="0.35">
      <c r="A324" s="12">
        <v>44366</v>
      </c>
      <c r="B324" s="13" t="s">
        <v>59</v>
      </c>
      <c r="C324" s="13" t="s">
        <v>1</v>
      </c>
      <c r="D324" s="13" t="s">
        <v>37</v>
      </c>
      <c r="E324" s="13" t="str">
        <f>IF(Safety_Data[[#This Row],[Age_Group]]="18-24","Youth",IF(Safety_Data[[#This Row],[Age_Group]]="35-49","Adult",IF(Safety_Data[[#This Row],[Age_Group]]="25-34","Middle_age","Old")))</f>
        <v>Old</v>
      </c>
      <c r="F324" s="13" t="s">
        <v>39</v>
      </c>
      <c r="G324" s="13">
        <v>0</v>
      </c>
      <c r="H324" s="13" t="s">
        <v>34</v>
      </c>
      <c r="I324" s="13" t="s">
        <v>54</v>
      </c>
      <c r="J324" s="13" t="s">
        <v>48</v>
      </c>
      <c r="K324" s="13" t="s">
        <v>51</v>
      </c>
      <c r="L324" s="22">
        <v>522</v>
      </c>
      <c r="M324" s="14" t="str">
        <f>TEXT(Safety_Data[[#This Row],[Date]],"ddd")</f>
        <v>Sat</v>
      </c>
      <c r="N324" s="15" t="s">
        <v>88</v>
      </c>
      <c r="O324" s="15">
        <f>YEAR(Safety_Data[[#This Row],[Date]])</f>
        <v>2021</v>
      </c>
      <c r="P324" s="1"/>
    </row>
    <row r="325" spans="1:16" ht="15.5" hidden="1" x14ac:dyDescent="0.35">
      <c r="A325" s="12">
        <v>44368</v>
      </c>
      <c r="B325" s="13" t="s">
        <v>36</v>
      </c>
      <c r="C325" s="13" t="s">
        <v>1</v>
      </c>
      <c r="D325" s="13" t="s">
        <v>25</v>
      </c>
      <c r="E325" s="13" t="str">
        <f>IF(Safety_Data[[#This Row],[Age_Group]]="18-24","Youth",IF(Safety_Data[[#This Row],[Age_Group]]="35-49","Adult",IF(Safety_Data[[#This Row],[Age_Group]]="25-34","Middle_age","Old")))</f>
        <v>Adult</v>
      </c>
      <c r="F325" s="13" t="s">
        <v>38</v>
      </c>
      <c r="G325" s="13">
        <v>0</v>
      </c>
      <c r="H325" s="13" t="s">
        <v>34</v>
      </c>
      <c r="I325" s="13" t="s">
        <v>54</v>
      </c>
      <c r="J325" s="13" t="s">
        <v>29</v>
      </c>
      <c r="K325" s="13" t="s">
        <v>55</v>
      </c>
      <c r="L325" s="22">
        <v>3221</v>
      </c>
      <c r="M325" s="14" t="str">
        <f>TEXT(Safety_Data[[#This Row],[Date]],"ddd")</f>
        <v>Mon</v>
      </c>
      <c r="N325" s="15" t="s">
        <v>88</v>
      </c>
      <c r="O325" s="15">
        <f>YEAR(Safety_Data[[#This Row],[Date]])</f>
        <v>2021</v>
      </c>
      <c r="P325" s="1"/>
    </row>
    <row r="326" spans="1:16" ht="15.5" hidden="1" x14ac:dyDescent="0.35">
      <c r="A326" s="12">
        <v>44370</v>
      </c>
      <c r="B326" s="13" t="s">
        <v>52</v>
      </c>
      <c r="C326" s="13" t="s">
        <v>1</v>
      </c>
      <c r="D326" s="13" t="s">
        <v>32</v>
      </c>
      <c r="E326" s="13" t="str">
        <f>IF(Safety_Data[[#This Row],[Age_Group]]="18-24","Youth",IF(Safety_Data[[#This Row],[Age_Group]]="35-49","Adult",IF(Safety_Data[[#This Row],[Age_Group]]="25-34","Middle_age","Old")))</f>
        <v>Youth</v>
      </c>
      <c r="F326" s="13" t="s">
        <v>39</v>
      </c>
      <c r="G326" s="13">
        <v>0</v>
      </c>
      <c r="H326" s="13" t="s">
        <v>34</v>
      </c>
      <c r="I326" s="13" t="s">
        <v>21</v>
      </c>
      <c r="J326" s="13" t="s">
        <v>29</v>
      </c>
      <c r="K326" s="13" t="s">
        <v>23</v>
      </c>
      <c r="L326" s="22">
        <v>0</v>
      </c>
      <c r="M326" s="14" t="str">
        <f>TEXT(Safety_Data[[#This Row],[Date]],"ddd")</f>
        <v>Wed</v>
      </c>
      <c r="N326" s="15" t="s">
        <v>88</v>
      </c>
      <c r="O326" s="15">
        <f>YEAR(Safety_Data[[#This Row],[Date]])</f>
        <v>2021</v>
      </c>
      <c r="P326" s="1"/>
    </row>
    <row r="327" spans="1:16" ht="15.5" hidden="1" x14ac:dyDescent="0.35">
      <c r="A327" s="12">
        <v>44372</v>
      </c>
      <c r="B327" s="13" t="s">
        <v>65</v>
      </c>
      <c r="C327" s="13" t="s">
        <v>1</v>
      </c>
      <c r="D327" s="13" t="s">
        <v>37</v>
      </c>
      <c r="E327" s="13" t="str">
        <f>IF(Safety_Data[[#This Row],[Age_Group]]="18-24","Youth",IF(Safety_Data[[#This Row],[Age_Group]]="35-49","Adult",IF(Safety_Data[[#This Row],[Age_Group]]="25-34","Middle_age","Old")))</f>
        <v>Old</v>
      </c>
      <c r="F327" s="13" t="s">
        <v>19</v>
      </c>
      <c r="G327" s="13">
        <v>0</v>
      </c>
      <c r="H327" s="13" t="s">
        <v>27</v>
      </c>
      <c r="I327" s="13" t="s">
        <v>21</v>
      </c>
      <c r="J327" s="13" t="s">
        <v>29</v>
      </c>
      <c r="K327" s="13" t="s">
        <v>23</v>
      </c>
      <c r="L327" s="22">
        <v>0</v>
      </c>
      <c r="M327" s="14" t="str">
        <f>TEXT(Safety_Data[[#This Row],[Date]],"ddd")</f>
        <v>Fri</v>
      </c>
      <c r="N327" s="15" t="s">
        <v>88</v>
      </c>
      <c r="O327" s="15">
        <f>YEAR(Safety_Data[[#This Row],[Date]])</f>
        <v>2021</v>
      </c>
      <c r="P327" s="1"/>
    </row>
    <row r="328" spans="1:16" ht="15.5" hidden="1" x14ac:dyDescent="0.35">
      <c r="A328" s="12">
        <v>44373</v>
      </c>
      <c r="B328" s="13" t="s">
        <v>31</v>
      </c>
      <c r="C328" s="13" t="s">
        <v>1</v>
      </c>
      <c r="D328" s="13" t="s">
        <v>32</v>
      </c>
      <c r="E328" s="13" t="str">
        <f>IF(Safety_Data[[#This Row],[Age_Group]]="18-24","Youth",IF(Safety_Data[[#This Row],[Age_Group]]="35-49","Adult",IF(Safety_Data[[#This Row],[Age_Group]]="25-34","Middle_age","Old")))</f>
        <v>Youth</v>
      </c>
      <c r="F328" s="13" t="s">
        <v>49</v>
      </c>
      <c r="G328" s="13">
        <v>0</v>
      </c>
      <c r="H328" s="13" t="s">
        <v>34</v>
      </c>
      <c r="I328" s="13" t="s">
        <v>42</v>
      </c>
      <c r="J328" s="13" t="s">
        <v>48</v>
      </c>
      <c r="K328" s="13" t="s">
        <v>55</v>
      </c>
      <c r="L328" s="22">
        <v>383</v>
      </c>
      <c r="M328" s="14" t="str">
        <f>TEXT(Safety_Data[[#This Row],[Date]],"ddd")</f>
        <v>Sat</v>
      </c>
      <c r="N328" s="15" t="s">
        <v>88</v>
      </c>
      <c r="O328" s="15">
        <f>YEAR(Safety_Data[[#This Row],[Date]])</f>
        <v>2021</v>
      </c>
      <c r="P328" s="1"/>
    </row>
    <row r="329" spans="1:16" ht="15.5" hidden="1" x14ac:dyDescent="0.35">
      <c r="A329" s="12">
        <v>44374</v>
      </c>
      <c r="B329" s="13" t="s">
        <v>31</v>
      </c>
      <c r="C329" s="13" t="s">
        <v>1</v>
      </c>
      <c r="D329" s="13" t="s">
        <v>18</v>
      </c>
      <c r="E329" s="13" t="str">
        <f>IF(Safety_Data[[#This Row],[Age_Group]]="18-24","Youth",IF(Safety_Data[[#This Row],[Age_Group]]="35-49","Adult",IF(Safety_Data[[#This Row],[Age_Group]]="25-34","Middle_age","Old")))</f>
        <v>Middle_age</v>
      </c>
      <c r="F329" s="13" t="s">
        <v>38</v>
      </c>
      <c r="G329" s="13">
        <v>4.5</v>
      </c>
      <c r="H329" s="13" t="s">
        <v>34</v>
      </c>
      <c r="I329" s="13" t="s">
        <v>28</v>
      </c>
      <c r="J329" s="13" t="s">
        <v>29</v>
      </c>
      <c r="K329" s="13" t="s">
        <v>53</v>
      </c>
      <c r="L329" s="22">
        <v>3588</v>
      </c>
      <c r="M329" s="14" t="str">
        <f>TEXT(Safety_Data[[#This Row],[Date]],"ddd")</f>
        <v>Sun</v>
      </c>
      <c r="N329" s="15" t="s">
        <v>88</v>
      </c>
      <c r="O329" s="15">
        <f>YEAR(Safety_Data[[#This Row],[Date]])</f>
        <v>2021</v>
      </c>
      <c r="P329" s="1"/>
    </row>
    <row r="330" spans="1:16" ht="15.5" hidden="1" x14ac:dyDescent="0.35">
      <c r="A330" s="12">
        <v>44375</v>
      </c>
      <c r="B330" s="13" t="s">
        <v>62</v>
      </c>
      <c r="C330" s="13" t="s">
        <v>1</v>
      </c>
      <c r="D330" s="13" t="s">
        <v>25</v>
      </c>
      <c r="E330" s="13" t="str">
        <f>IF(Safety_Data[[#This Row],[Age_Group]]="18-24","Youth",IF(Safety_Data[[#This Row],[Age_Group]]="35-49","Adult",IF(Safety_Data[[#This Row],[Age_Group]]="25-34","Middle_age","Old")))</f>
        <v>Adult</v>
      </c>
      <c r="F330" s="13" t="s">
        <v>26</v>
      </c>
      <c r="G330" s="13">
        <v>0</v>
      </c>
      <c r="H330" s="13" t="s">
        <v>40</v>
      </c>
      <c r="I330" s="13" t="s">
        <v>42</v>
      </c>
      <c r="J330" s="13" t="s">
        <v>29</v>
      </c>
      <c r="K330" s="13" t="s">
        <v>30</v>
      </c>
      <c r="L330" s="22">
        <v>119</v>
      </c>
      <c r="M330" s="14" t="str">
        <f>TEXT(Safety_Data[[#This Row],[Date]],"ddd")</f>
        <v>Mon</v>
      </c>
      <c r="N330" s="15" t="s">
        <v>88</v>
      </c>
      <c r="O330" s="15">
        <f>YEAR(Safety_Data[[#This Row],[Date]])</f>
        <v>2021</v>
      </c>
      <c r="P330" s="1"/>
    </row>
    <row r="331" spans="1:16" ht="15.5" hidden="1" x14ac:dyDescent="0.35">
      <c r="A331" s="12">
        <v>44376</v>
      </c>
      <c r="B331" s="13" t="s">
        <v>52</v>
      </c>
      <c r="C331" s="13" t="s">
        <v>1</v>
      </c>
      <c r="D331" s="13" t="s">
        <v>18</v>
      </c>
      <c r="E331" s="13" t="str">
        <f>IF(Safety_Data[[#This Row],[Age_Group]]="18-24","Youth",IF(Safety_Data[[#This Row],[Age_Group]]="35-49","Adult",IF(Safety_Data[[#This Row],[Age_Group]]="25-34","Middle_age","Old")))</f>
        <v>Middle_age</v>
      </c>
      <c r="F331" s="13" t="s">
        <v>39</v>
      </c>
      <c r="G331" s="13">
        <v>0</v>
      </c>
      <c r="H331" s="13" t="s">
        <v>20</v>
      </c>
      <c r="I331" s="13" t="s">
        <v>21</v>
      </c>
      <c r="J331" s="13" t="s">
        <v>29</v>
      </c>
      <c r="K331" s="13" t="s">
        <v>23</v>
      </c>
      <c r="L331" s="22">
        <v>0</v>
      </c>
      <c r="M331" s="14" t="str">
        <f>TEXT(Safety_Data[[#This Row],[Date]],"ddd")</f>
        <v>Tue</v>
      </c>
      <c r="N331" s="15" t="s">
        <v>88</v>
      </c>
      <c r="O331" s="15">
        <f>YEAR(Safety_Data[[#This Row],[Date]])</f>
        <v>2021</v>
      </c>
      <c r="P331" s="1"/>
    </row>
    <row r="332" spans="1:16" ht="15.5" hidden="1" x14ac:dyDescent="0.35">
      <c r="A332" s="12">
        <v>44381</v>
      </c>
      <c r="B332" s="13" t="s">
        <v>66</v>
      </c>
      <c r="C332" s="13" t="s">
        <v>1</v>
      </c>
      <c r="D332" s="13" t="s">
        <v>18</v>
      </c>
      <c r="E332" s="13" t="str">
        <f>IF(Safety_Data[[#This Row],[Age_Group]]="18-24","Youth",IF(Safety_Data[[#This Row],[Age_Group]]="35-49","Adult",IF(Safety_Data[[#This Row],[Age_Group]]="25-34","Middle_age","Old")))</f>
        <v>Middle_age</v>
      </c>
      <c r="F332" s="13" t="s">
        <v>38</v>
      </c>
      <c r="G332" s="13">
        <v>0</v>
      </c>
      <c r="H332" s="13" t="s">
        <v>61</v>
      </c>
      <c r="I332" s="13" t="s">
        <v>42</v>
      </c>
      <c r="J332" s="13" t="s">
        <v>48</v>
      </c>
      <c r="K332" s="13" t="s">
        <v>35</v>
      </c>
      <c r="L332" s="22">
        <v>88</v>
      </c>
      <c r="M332" s="14" t="str">
        <f>TEXT(Safety_Data[[#This Row],[Date]],"ddd")</f>
        <v>Sun</v>
      </c>
      <c r="N332" s="15" t="s">
        <v>89</v>
      </c>
      <c r="O332" s="15">
        <f>YEAR(Safety_Data[[#This Row],[Date]])</f>
        <v>2021</v>
      </c>
      <c r="P332" s="1"/>
    </row>
    <row r="333" spans="1:16" ht="15.5" hidden="1" x14ac:dyDescent="0.35">
      <c r="A333" s="12">
        <v>44383</v>
      </c>
      <c r="B333" s="13" t="s">
        <v>62</v>
      </c>
      <c r="C333" s="13" t="s">
        <v>1</v>
      </c>
      <c r="D333" s="13" t="s">
        <v>32</v>
      </c>
      <c r="E333" s="13" t="str">
        <f>IF(Safety_Data[[#This Row],[Age_Group]]="18-24","Youth",IF(Safety_Data[[#This Row],[Age_Group]]="35-49","Adult",IF(Safety_Data[[#This Row],[Age_Group]]="25-34","Middle_age","Old")))</f>
        <v>Youth</v>
      </c>
      <c r="F333" s="13" t="s">
        <v>49</v>
      </c>
      <c r="G333" s="13">
        <v>0</v>
      </c>
      <c r="H333" s="13" t="s">
        <v>27</v>
      </c>
      <c r="I333" s="13" t="s">
        <v>42</v>
      </c>
      <c r="J333" s="13" t="s">
        <v>29</v>
      </c>
      <c r="K333" s="13" t="s">
        <v>51</v>
      </c>
      <c r="L333" s="22">
        <v>373</v>
      </c>
      <c r="M333" s="14" t="str">
        <f>TEXT(Safety_Data[[#This Row],[Date]],"ddd")</f>
        <v>Tue</v>
      </c>
      <c r="N333" s="15" t="s">
        <v>89</v>
      </c>
      <c r="O333" s="15">
        <f>YEAR(Safety_Data[[#This Row],[Date]])</f>
        <v>2021</v>
      </c>
      <c r="P333" s="1"/>
    </row>
    <row r="334" spans="1:16" ht="15.5" hidden="1" x14ac:dyDescent="0.35">
      <c r="A334" s="12">
        <v>44384</v>
      </c>
      <c r="B334" s="13" t="s">
        <v>62</v>
      </c>
      <c r="C334" s="13" t="s">
        <v>1</v>
      </c>
      <c r="D334" s="13" t="s">
        <v>25</v>
      </c>
      <c r="E334" s="13" t="str">
        <f>IF(Safety_Data[[#This Row],[Age_Group]]="18-24","Youth",IF(Safety_Data[[#This Row],[Age_Group]]="35-49","Adult",IF(Safety_Data[[#This Row],[Age_Group]]="25-34","Middle_age","Old")))</f>
        <v>Adult</v>
      </c>
      <c r="F334" s="13" t="s">
        <v>39</v>
      </c>
      <c r="G334" s="13">
        <v>0</v>
      </c>
      <c r="H334" s="13" t="s">
        <v>61</v>
      </c>
      <c r="I334" s="13" t="s">
        <v>54</v>
      </c>
      <c r="J334" s="13" t="s">
        <v>29</v>
      </c>
      <c r="K334" s="13" t="s">
        <v>53</v>
      </c>
      <c r="L334" s="22">
        <v>4905</v>
      </c>
      <c r="M334" s="14" t="str">
        <f>TEXT(Safety_Data[[#This Row],[Date]],"ddd")</f>
        <v>Wed</v>
      </c>
      <c r="N334" s="15" t="s">
        <v>89</v>
      </c>
      <c r="O334" s="15">
        <f>YEAR(Safety_Data[[#This Row],[Date]])</f>
        <v>2021</v>
      </c>
      <c r="P334" s="1"/>
    </row>
    <row r="335" spans="1:16" ht="15.5" hidden="1" x14ac:dyDescent="0.35">
      <c r="A335" s="12">
        <v>44385</v>
      </c>
      <c r="B335" s="13" t="s">
        <v>65</v>
      </c>
      <c r="C335" s="13" t="s">
        <v>1</v>
      </c>
      <c r="D335" s="13" t="s">
        <v>37</v>
      </c>
      <c r="E335" s="13" t="str">
        <f>IF(Safety_Data[[#This Row],[Age_Group]]="18-24","Youth",IF(Safety_Data[[#This Row],[Age_Group]]="35-49","Adult",IF(Safety_Data[[#This Row],[Age_Group]]="25-34","Middle_age","Old")))</f>
        <v>Old</v>
      </c>
      <c r="F335" s="13" t="s">
        <v>41</v>
      </c>
      <c r="G335" s="13">
        <v>4.5</v>
      </c>
      <c r="H335" s="13" t="s">
        <v>40</v>
      </c>
      <c r="I335" s="13" t="s">
        <v>28</v>
      </c>
      <c r="J335" s="13" t="s">
        <v>22</v>
      </c>
      <c r="K335" s="13" t="s">
        <v>51</v>
      </c>
      <c r="L335" s="22">
        <v>738</v>
      </c>
      <c r="M335" s="14" t="str">
        <f>TEXT(Safety_Data[[#This Row],[Date]],"ddd")</f>
        <v>Thu</v>
      </c>
      <c r="N335" s="15" t="s">
        <v>89</v>
      </c>
      <c r="O335" s="15">
        <f>YEAR(Safety_Data[[#This Row],[Date]])</f>
        <v>2021</v>
      </c>
      <c r="P335" s="1"/>
    </row>
    <row r="336" spans="1:16" ht="15.5" hidden="1" x14ac:dyDescent="0.35">
      <c r="A336" s="12">
        <v>44385</v>
      </c>
      <c r="B336" s="13" t="s">
        <v>57</v>
      </c>
      <c r="C336" s="13" t="s">
        <v>1</v>
      </c>
      <c r="D336" s="13" t="s">
        <v>18</v>
      </c>
      <c r="E336" s="13" t="str">
        <f>IF(Safety_Data[[#This Row],[Age_Group]]="18-24","Youth",IF(Safety_Data[[#This Row],[Age_Group]]="35-49","Adult",IF(Safety_Data[[#This Row],[Age_Group]]="25-34","Middle_age","Old")))</f>
        <v>Middle_age</v>
      </c>
      <c r="F336" s="13" t="s">
        <v>49</v>
      </c>
      <c r="G336" s="13">
        <v>0</v>
      </c>
      <c r="H336" s="13" t="s">
        <v>58</v>
      </c>
      <c r="I336" s="13" t="s">
        <v>54</v>
      </c>
      <c r="J336" s="13" t="s">
        <v>29</v>
      </c>
      <c r="K336" s="13" t="s">
        <v>23</v>
      </c>
      <c r="L336" s="22">
        <v>2450</v>
      </c>
      <c r="M336" s="14" t="str">
        <f>TEXT(Safety_Data[[#This Row],[Date]],"ddd")</f>
        <v>Thu</v>
      </c>
      <c r="N336" s="15" t="s">
        <v>89</v>
      </c>
      <c r="O336" s="15">
        <f>YEAR(Safety_Data[[#This Row],[Date]])</f>
        <v>2021</v>
      </c>
      <c r="P336" s="1"/>
    </row>
    <row r="337" spans="1:16" ht="15.5" hidden="1" x14ac:dyDescent="0.35">
      <c r="A337" s="12">
        <v>44388</v>
      </c>
      <c r="B337" s="13" t="s">
        <v>17</v>
      </c>
      <c r="C337" s="13" t="s">
        <v>1</v>
      </c>
      <c r="D337" s="13" t="s">
        <v>18</v>
      </c>
      <c r="E337" s="13" t="str">
        <f>IF(Safety_Data[[#This Row],[Age_Group]]="18-24","Youth",IF(Safety_Data[[#This Row],[Age_Group]]="35-49","Adult",IF(Safety_Data[[#This Row],[Age_Group]]="25-34","Middle_age","Old")))</f>
        <v>Middle_age</v>
      </c>
      <c r="F337" s="13" t="s">
        <v>19</v>
      </c>
      <c r="G337" s="13">
        <v>0</v>
      </c>
      <c r="H337" s="13" t="s">
        <v>50</v>
      </c>
      <c r="I337" s="13" t="s">
        <v>42</v>
      </c>
      <c r="J337" s="13" t="s">
        <v>48</v>
      </c>
      <c r="K337" s="13" t="s">
        <v>51</v>
      </c>
      <c r="L337" s="22">
        <v>321</v>
      </c>
      <c r="M337" s="14" t="str">
        <f>TEXT(Safety_Data[[#This Row],[Date]],"ddd")</f>
        <v>Sun</v>
      </c>
      <c r="N337" s="15" t="s">
        <v>89</v>
      </c>
      <c r="O337" s="15">
        <f>YEAR(Safety_Data[[#This Row],[Date]])</f>
        <v>2021</v>
      </c>
      <c r="P337" s="1"/>
    </row>
    <row r="338" spans="1:16" ht="15.5" hidden="1" x14ac:dyDescent="0.35">
      <c r="A338" s="12">
        <v>44389</v>
      </c>
      <c r="B338" s="13" t="s">
        <v>65</v>
      </c>
      <c r="C338" s="13" t="s">
        <v>1</v>
      </c>
      <c r="D338" s="13" t="s">
        <v>32</v>
      </c>
      <c r="E338" s="13" t="str">
        <f>IF(Safety_Data[[#This Row],[Age_Group]]="18-24","Youth",IF(Safety_Data[[#This Row],[Age_Group]]="35-49","Adult",IF(Safety_Data[[#This Row],[Age_Group]]="25-34","Middle_age","Old")))</f>
        <v>Youth</v>
      </c>
      <c r="F338" s="13" t="s">
        <v>19</v>
      </c>
      <c r="G338" s="13">
        <v>0</v>
      </c>
      <c r="H338" s="13" t="s">
        <v>34</v>
      </c>
      <c r="I338" s="13" t="s">
        <v>21</v>
      </c>
      <c r="J338" s="13" t="s">
        <v>29</v>
      </c>
      <c r="K338" s="13" t="s">
        <v>23</v>
      </c>
      <c r="L338" s="22">
        <v>0</v>
      </c>
      <c r="M338" s="14" t="str">
        <f>TEXT(Safety_Data[[#This Row],[Date]],"ddd")</f>
        <v>Mon</v>
      </c>
      <c r="N338" s="15" t="s">
        <v>89</v>
      </c>
      <c r="O338" s="15">
        <f>YEAR(Safety_Data[[#This Row],[Date]])</f>
        <v>2021</v>
      </c>
      <c r="P338" s="1"/>
    </row>
    <row r="339" spans="1:16" ht="15.5" hidden="1" x14ac:dyDescent="0.35">
      <c r="A339" s="12">
        <v>44390</v>
      </c>
      <c r="B339" s="13" t="s">
        <v>66</v>
      </c>
      <c r="C339" s="13" t="s">
        <v>1</v>
      </c>
      <c r="D339" s="13" t="s">
        <v>25</v>
      </c>
      <c r="E339" s="13" t="str">
        <f>IF(Safety_Data[[#This Row],[Age_Group]]="18-24","Youth",IF(Safety_Data[[#This Row],[Age_Group]]="35-49","Adult",IF(Safety_Data[[#This Row],[Age_Group]]="25-34","Middle_age","Old")))</f>
        <v>Adult</v>
      </c>
      <c r="F339" s="13" t="s">
        <v>26</v>
      </c>
      <c r="G339" s="13">
        <v>3.5</v>
      </c>
      <c r="H339" s="13" t="s">
        <v>47</v>
      </c>
      <c r="I339" s="13" t="s">
        <v>28</v>
      </c>
      <c r="J339" s="13" t="s">
        <v>48</v>
      </c>
      <c r="K339" s="13" t="s">
        <v>55</v>
      </c>
      <c r="L339" s="22">
        <v>2466</v>
      </c>
      <c r="M339" s="14" t="str">
        <f>TEXT(Safety_Data[[#This Row],[Date]],"ddd")</f>
        <v>Tue</v>
      </c>
      <c r="N339" s="15" t="s">
        <v>89</v>
      </c>
      <c r="O339" s="15">
        <f>YEAR(Safety_Data[[#This Row],[Date]])</f>
        <v>2021</v>
      </c>
      <c r="P339" s="1"/>
    </row>
    <row r="340" spans="1:16" ht="15.5" hidden="1" x14ac:dyDescent="0.35">
      <c r="A340" s="12">
        <v>44396</v>
      </c>
      <c r="B340" s="13" t="s">
        <v>46</v>
      </c>
      <c r="C340" s="13" t="s">
        <v>1</v>
      </c>
      <c r="D340" s="13" t="s">
        <v>37</v>
      </c>
      <c r="E340" s="13" t="str">
        <f>IF(Safety_Data[[#This Row],[Age_Group]]="18-24","Youth",IF(Safety_Data[[#This Row],[Age_Group]]="35-49","Adult",IF(Safety_Data[[#This Row],[Age_Group]]="25-34","Middle_age","Old")))</f>
        <v>Old</v>
      </c>
      <c r="F340" s="13" t="s">
        <v>38</v>
      </c>
      <c r="G340" s="13">
        <v>0</v>
      </c>
      <c r="H340" s="13" t="s">
        <v>58</v>
      </c>
      <c r="I340" s="13" t="s">
        <v>21</v>
      </c>
      <c r="J340" s="13" t="s">
        <v>22</v>
      </c>
      <c r="K340" s="13" t="s">
        <v>35</v>
      </c>
      <c r="L340" s="22">
        <v>0</v>
      </c>
      <c r="M340" s="14" t="str">
        <f>TEXT(Safety_Data[[#This Row],[Date]],"ddd")</f>
        <v>Mon</v>
      </c>
      <c r="N340" s="15" t="s">
        <v>89</v>
      </c>
      <c r="O340" s="15">
        <f>YEAR(Safety_Data[[#This Row],[Date]])</f>
        <v>2021</v>
      </c>
      <c r="P340" s="1"/>
    </row>
    <row r="341" spans="1:16" ht="15.5" hidden="1" x14ac:dyDescent="0.35">
      <c r="A341" s="12">
        <v>44397</v>
      </c>
      <c r="B341" s="13" t="s">
        <v>57</v>
      </c>
      <c r="C341" s="13" t="s">
        <v>1</v>
      </c>
      <c r="D341" s="13" t="s">
        <v>32</v>
      </c>
      <c r="E341" s="13" t="str">
        <f>IF(Safety_Data[[#This Row],[Age_Group]]="18-24","Youth",IF(Safety_Data[[#This Row],[Age_Group]]="35-49","Adult",IF(Safety_Data[[#This Row],[Age_Group]]="25-34","Middle_age","Old")))</f>
        <v>Youth</v>
      </c>
      <c r="F341" s="13" t="s">
        <v>41</v>
      </c>
      <c r="G341" s="13">
        <v>0</v>
      </c>
      <c r="H341" s="13" t="s">
        <v>58</v>
      </c>
      <c r="I341" s="13" t="s">
        <v>54</v>
      </c>
      <c r="J341" s="13" t="s">
        <v>48</v>
      </c>
      <c r="K341" s="13" t="s">
        <v>60</v>
      </c>
      <c r="L341" s="22">
        <v>2514</v>
      </c>
      <c r="M341" s="14" t="str">
        <f>TEXT(Safety_Data[[#This Row],[Date]],"ddd")</f>
        <v>Tue</v>
      </c>
      <c r="N341" s="15" t="s">
        <v>89</v>
      </c>
      <c r="O341" s="15">
        <f>YEAR(Safety_Data[[#This Row],[Date]])</f>
        <v>2021</v>
      </c>
      <c r="P341" s="1"/>
    </row>
    <row r="342" spans="1:16" ht="15.5" hidden="1" x14ac:dyDescent="0.35">
      <c r="A342" s="12">
        <v>44398</v>
      </c>
      <c r="B342" s="13" t="s">
        <v>59</v>
      </c>
      <c r="C342" s="13" t="s">
        <v>1</v>
      </c>
      <c r="D342" s="13" t="s">
        <v>37</v>
      </c>
      <c r="E342" s="13" t="str">
        <f>IF(Safety_Data[[#This Row],[Age_Group]]="18-24","Youth",IF(Safety_Data[[#This Row],[Age_Group]]="35-49","Adult",IF(Safety_Data[[#This Row],[Age_Group]]="25-34","Middle_age","Old")))</f>
        <v>Old</v>
      </c>
      <c r="F342" s="13" t="s">
        <v>41</v>
      </c>
      <c r="G342" s="13">
        <v>1</v>
      </c>
      <c r="H342" s="13" t="s">
        <v>20</v>
      </c>
      <c r="I342" s="13" t="s">
        <v>28</v>
      </c>
      <c r="J342" s="13" t="s">
        <v>29</v>
      </c>
      <c r="K342" s="13" t="s">
        <v>35</v>
      </c>
      <c r="L342" s="22">
        <v>3959</v>
      </c>
      <c r="M342" s="14" t="str">
        <f>TEXT(Safety_Data[[#This Row],[Date]],"ddd")</f>
        <v>Wed</v>
      </c>
      <c r="N342" s="15" t="s">
        <v>89</v>
      </c>
      <c r="O342" s="15">
        <f>YEAR(Safety_Data[[#This Row],[Date]])</f>
        <v>2021</v>
      </c>
      <c r="P342" s="1"/>
    </row>
    <row r="343" spans="1:16" ht="15.5" hidden="1" x14ac:dyDescent="0.35">
      <c r="A343" s="12">
        <v>44399</v>
      </c>
      <c r="B343" s="13" t="s">
        <v>17</v>
      </c>
      <c r="C343" s="13" t="s">
        <v>1</v>
      </c>
      <c r="D343" s="13" t="s">
        <v>18</v>
      </c>
      <c r="E343" s="13" t="str">
        <f>IF(Safety_Data[[#This Row],[Age_Group]]="18-24","Youth",IF(Safety_Data[[#This Row],[Age_Group]]="35-49","Adult",IF(Safety_Data[[#This Row],[Age_Group]]="25-34","Middle_age","Old")))</f>
        <v>Middle_age</v>
      </c>
      <c r="F343" s="13" t="s">
        <v>49</v>
      </c>
      <c r="G343" s="13">
        <v>0</v>
      </c>
      <c r="H343" s="13" t="s">
        <v>40</v>
      </c>
      <c r="I343" s="13" t="s">
        <v>54</v>
      </c>
      <c r="J343" s="13" t="s">
        <v>22</v>
      </c>
      <c r="K343" s="13" t="s">
        <v>60</v>
      </c>
      <c r="L343" s="22">
        <v>4530</v>
      </c>
      <c r="M343" s="14" t="str">
        <f>TEXT(Safety_Data[[#This Row],[Date]],"ddd")</f>
        <v>Thu</v>
      </c>
      <c r="N343" s="15" t="s">
        <v>89</v>
      </c>
      <c r="O343" s="15">
        <f>YEAR(Safety_Data[[#This Row],[Date]])</f>
        <v>2021</v>
      </c>
      <c r="P343" s="1"/>
    </row>
    <row r="344" spans="1:16" ht="15.5" hidden="1" x14ac:dyDescent="0.35">
      <c r="A344" s="12">
        <v>44402</v>
      </c>
      <c r="B344" s="13" t="s">
        <v>59</v>
      </c>
      <c r="C344" s="13" t="s">
        <v>1</v>
      </c>
      <c r="D344" s="13" t="s">
        <v>18</v>
      </c>
      <c r="E344" s="13" t="str">
        <f>IF(Safety_Data[[#This Row],[Age_Group]]="18-24","Youth",IF(Safety_Data[[#This Row],[Age_Group]]="35-49","Adult",IF(Safety_Data[[#This Row],[Age_Group]]="25-34","Middle_age","Old")))</f>
        <v>Middle_age</v>
      </c>
      <c r="F344" s="13" t="s">
        <v>63</v>
      </c>
      <c r="G344" s="13">
        <v>1.5</v>
      </c>
      <c r="H344" s="13" t="s">
        <v>27</v>
      </c>
      <c r="I344" s="13" t="s">
        <v>28</v>
      </c>
      <c r="J344" s="13" t="s">
        <v>29</v>
      </c>
      <c r="K344" s="13" t="s">
        <v>43</v>
      </c>
      <c r="L344" s="22">
        <v>1241</v>
      </c>
      <c r="M344" s="14" t="str">
        <f>TEXT(Safety_Data[[#This Row],[Date]],"ddd")</f>
        <v>Sun</v>
      </c>
      <c r="N344" s="15" t="s">
        <v>89</v>
      </c>
      <c r="O344" s="15">
        <f>YEAR(Safety_Data[[#This Row],[Date]])</f>
        <v>2021</v>
      </c>
      <c r="P344" s="1"/>
    </row>
    <row r="345" spans="1:16" ht="15.5" hidden="1" x14ac:dyDescent="0.35">
      <c r="A345" s="12">
        <v>44402</v>
      </c>
      <c r="B345" s="13" t="s">
        <v>62</v>
      </c>
      <c r="C345" s="13" t="s">
        <v>1</v>
      </c>
      <c r="D345" s="13" t="s">
        <v>18</v>
      </c>
      <c r="E345" s="13" t="str">
        <f>IF(Safety_Data[[#This Row],[Age_Group]]="18-24","Youth",IF(Safety_Data[[#This Row],[Age_Group]]="35-49","Adult",IF(Safety_Data[[#This Row],[Age_Group]]="25-34","Middle_age","Old")))</f>
        <v>Middle_age</v>
      </c>
      <c r="F345" s="13" t="s">
        <v>39</v>
      </c>
      <c r="G345" s="13">
        <v>1</v>
      </c>
      <c r="H345" s="13" t="s">
        <v>40</v>
      </c>
      <c r="I345" s="13" t="s">
        <v>28</v>
      </c>
      <c r="J345" s="13" t="s">
        <v>48</v>
      </c>
      <c r="K345" s="13" t="s">
        <v>30</v>
      </c>
      <c r="L345" s="22">
        <v>1301</v>
      </c>
      <c r="M345" s="14" t="str">
        <f>TEXT(Safety_Data[[#This Row],[Date]],"ddd")</f>
        <v>Sun</v>
      </c>
      <c r="N345" s="15" t="s">
        <v>89</v>
      </c>
      <c r="O345" s="15">
        <f>YEAR(Safety_Data[[#This Row],[Date]])</f>
        <v>2021</v>
      </c>
      <c r="P345" s="1"/>
    </row>
    <row r="346" spans="1:16" ht="15.5" hidden="1" x14ac:dyDescent="0.35">
      <c r="A346" s="12">
        <v>44408</v>
      </c>
      <c r="B346" s="13" t="s">
        <v>65</v>
      </c>
      <c r="C346" s="13" t="s">
        <v>1</v>
      </c>
      <c r="D346" s="13" t="s">
        <v>25</v>
      </c>
      <c r="E346" s="13" t="str">
        <f>IF(Safety_Data[[#This Row],[Age_Group]]="18-24","Youth",IF(Safety_Data[[#This Row],[Age_Group]]="35-49","Adult",IF(Safety_Data[[#This Row],[Age_Group]]="25-34","Middle_age","Old")))</f>
        <v>Adult</v>
      </c>
      <c r="F346" s="13" t="s">
        <v>63</v>
      </c>
      <c r="G346" s="13">
        <v>0</v>
      </c>
      <c r="H346" s="13" t="s">
        <v>34</v>
      </c>
      <c r="I346" s="13" t="s">
        <v>42</v>
      </c>
      <c r="J346" s="13" t="s">
        <v>29</v>
      </c>
      <c r="K346" s="13" t="s">
        <v>43</v>
      </c>
      <c r="L346" s="22">
        <v>140</v>
      </c>
      <c r="M346" s="14" t="str">
        <f>TEXT(Safety_Data[[#This Row],[Date]],"ddd")</f>
        <v>Sat</v>
      </c>
      <c r="N346" s="15" t="s">
        <v>89</v>
      </c>
      <c r="O346" s="15">
        <f>YEAR(Safety_Data[[#This Row],[Date]])</f>
        <v>2021</v>
      </c>
      <c r="P346" s="1"/>
    </row>
    <row r="347" spans="1:16" ht="15.5" hidden="1" x14ac:dyDescent="0.35">
      <c r="A347" s="12">
        <v>44410</v>
      </c>
      <c r="B347" s="13" t="s">
        <v>52</v>
      </c>
      <c r="C347" s="13" t="s">
        <v>1</v>
      </c>
      <c r="D347" s="13" t="s">
        <v>18</v>
      </c>
      <c r="E347" s="13" t="str">
        <f>IF(Safety_Data[[#This Row],[Age_Group]]="18-24","Youth",IF(Safety_Data[[#This Row],[Age_Group]]="35-49","Adult",IF(Safety_Data[[#This Row],[Age_Group]]="25-34","Middle_age","Old")))</f>
        <v>Middle_age</v>
      </c>
      <c r="F347" s="13" t="s">
        <v>26</v>
      </c>
      <c r="G347" s="13">
        <v>0</v>
      </c>
      <c r="H347" s="13" t="s">
        <v>58</v>
      </c>
      <c r="I347" s="13" t="s">
        <v>54</v>
      </c>
      <c r="J347" s="13" t="s">
        <v>29</v>
      </c>
      <c r="K347" s="13" t="s">
        <v>51</v>
      </c>
      <c r="L347" s="22">
        <v>634</v>
      </c>
      <c r="M347" s="14" t="str">
        <f>TEXT(Safety_Data[[#This Row],[Date]],"ddd")</f>
        <v>Mon</v>
      </c>
      <c r="N347" s="15" t="s">
        <v>90</v>
      </c>
      <c r="O347" s="15">
        <f>YEAR(Safety_Data[[#This Row],[Date]])</f>
        <v>2021</v>
      </c>
      <c r="P347" s="1"/>
    </row>
    <row r="348" spans="1:16" ht="15.5" hidden="1" x14ac:dyDescent="0.35">
      <c r="A348" s="12">
        <v>44411</v>
      </c>
      <c r="B348" s="13" t="s">
        <v>65</v>
      </c>
      <c r="C348" s="13" t="s">
        <v>1</v>
      </c>
      <c r="D348" s="13" t="s">
        <v>18</v>
      </c>
      <c r="E348" s="13" t="str">
        <f>IF(Safety_Data[[#This Row],[Age_Group]]="18-24","Youth",IF(Safety_Data[[#This Row],[Age_Group]]="35-49","Adult",IF(Safety_Data[[#This Row],[Age_Group]]="25-34","Middle_age","Old")))</f>
        <v>Middle_age</v>
      </c>
      <c r="F348" s="13" t="s">
        <v>64</v>
      </c>
      <c r="G348" s="13">
        <v>0</v>
      </c>
      <c r="H348" s="13" t="s">
        <v>58</v>
      </c>
      <c r="I348" s="13" t="s">
        <v>54</v>
      </c>
      <c r="J348" s="13" t="s">
        <v>22</v>
      </c>
      <c r="K348" s="13" t="s">
        <v>55</v>
      </c>
      <c r="L348" s="22">
        <v>3204</v>
      </c>
      <c r="M348" s="14" t="str">
        <f>TEXT(Safety_Data[[#This Row],[Date]],"ddd")</f>
        <v>Tue</v>
      </c>
      <c r="N348" s="15" t="s">
        <v>90</v>
      </c>
      <c r="O348" s="15">
        <f>YEAR(Safety_Data[[#This Row],[Date]])</f>
        <v>2021</v>
      </c>
      <c r="P348" s="1"/>
    </row>
    <row r="349" spans="1:16" ht="15.5" hidden="1" x14ac:dyDescent="0.35">
      <c r="A349" s="12">
        <v>44415</v>
      </c>
      <c r="B349" s="13" t="s">
        <v>52</v>
      </c>
      <c r="C349" s="13" t="s">
        <v>1</v>
      </c>
      <c r="D349" s="13" t="s">
        <v>25</v>
      </c>
      <c r="E349" s="13" t="str">
        <f>IF(Safety_Data[[#This Row],[Age_Group]]="18-24","Youth",IF(Safety_Data[[#This Row],[Age_Group]]="35-49","Adult",IF(Safety_Data[[#This Row],[Age_Group]]="25-34","Middle_age","Old")))</f>
        <v>Adult</v>
      </c>
      <c r="F349" s="13" t="s">
        <v>38</v>
      </c>
      <c r="G349" s="13">
        <v>0</v>
      </c>
      <c r="H349" s="13" t="s">
        <v>47</v>
      </c>
      <c r="I349" s="13" t="s">
        <v>42</v>
      </c>
      <c r="J349" s="13" t="s">
        <v>22</v>
      </c>
      <c r="K349" s="13" t="s">
        <v>60</v>
      </c>
      <c r="L349" s="22">
        <v>453</v>
      </c>
      <c r="M349" s="14" t="str">
        <f>TEXT(Safety_Data[[#This Row],[Date]],"ddd")</f>
        <v>Sat</v>
      </c>
      <c r="N349" s="15" t="s">
        <v>90</v>
      </c>
      <c r="O349" s="15">
        <f>YEAR(Safety_Data[[#This Row],[Date]])</f>
        <v>2021</v>
      </c>
      <c r="P349" s="1"/>
    </row>
    <row r="350" spans="1:16" ht="15.5" hidden="1" x14ac:dyDescent="0.35">
      <c r="A350" s="12">
        <v>44415</v>
      </c>
      <c r="B350" s="13" t="s">
        <v>44</v>
      </c>
      <c r="C350" s="13" t="s">
        <v>1</v>
      </c>
      <c r="D350" s="13" t="s">
        <v>18</v>
      </c>
      <c r="E350" s="13" t="str">
        <f>IF(Safety_Data[[#This Row],[Age_Group]]="18-24","Youth",IF(Safety_Data[[#This Row],[Age_Group]]="35-49","Adult",IF(Safety_Data[[#This Row],[Age_Group]]="25-34","Middle_age","Old")))</f>
        <v>Middle_age</v>
      </c>
      <c r="F350" s="13" t="s">
        <v>38</v>
      </c>
      <c r="G350" s="13">
        <v>3</v>
      </c>
      <c r="H350" s="13" t="s">
        <v>40</v>
      </c>
      <c r="I350" s="13" t="s">
        <v>28</v>
      </c>
      <c r="J350" s="13" t="s">
        <v>22</v>
      </c>
      <c r="K350" s="13" t="s">
        <v>30</v>
      </c>
      <c r="L350" s="22">
        <v>2937</v>
      </c>
      <c r="M350" s="14" t="str">
        <f>TEXT(Safety_Data[[#This Row],[Date]],"ddd")</f>
        <v>Sat</v>
      </c>
      <c r="N350" s="15" t="s">
        <v>90</v>
      </c>
      <c r="O350" s="15">
        <f>YEAR(Safety_Data[[#This Row],[Date]])</f>
        <v>2021</v>
      </c>
      <c r="P350" s="1"/>
    </row>
    <row r="351" spans="1:16" ht="15.5" hidden="1" x14ac:dyDescent="0.35">
      <c r="A351" s="12">
        <v>44418</v>
      </c>
      <c r="B351" s="13" t="s">
        <v>100</v>
      </c>
      <c r="C351" s="13" t="s">
        <v>1</v>
      </c>
      <c r="D351" s="13" t="s">
        <v>37</v>
      </c>
      <c r="E351" s="13" t="str">
        <f>IF(Safety_Data[[#This Row],[Age_Group]]="18-24","Youth",IF(Safety_Data[[#This Row],[Age_Group]]="35-49","Adult",IF(Safety_Data[[#This Row],[Age_Group]]="25-34","Middle_age","Old")))</f>
        <v>Old</v>
      </c>
      <c r="F351" s="13" t="s">
        <v>33</v>
      </c>
      <c r="G351" s="13">
        <v>0</v>
      </c>
      <c r="H351" s="13" t="s">
        <v>50</v>
      </c>
      <c r="I351" s="13" t="s">
        <v>21</v>
      </c>
      <c r="J351" s="13" t="s">
        <v>29</v>
      </c>
      <c r="K351" s="13" t="s">
        <v>35</v>
      </c>
      <c r="L351" s="22">
        <v>0</v>
      </c>
      <c r="M351" s="14" t="str">
        <f>TEXT(Safety_Data[[#This Row],[Date]],"ddd")</f>
        <v>Tue</v>
      </c>
      <c r="N351" s="15" t="s">
        <v>90</v>
      </c>
      <c r="O351" s="15">
        <f>YEAR(Safety_Data[[#This Row],[Date]])</f>
        <v>2021</v>
      </c>
      <c r="P351" s="1"/>
    </row>
    <row r="352" spans="1:16" ht="15.5" hidden="1" x14ac:dyDescent="0.35">
      <c r="A352" s="12">
        <v>44420</v>
      </c>
      <c r="B352" s="13" t="s">
        <v>66</v>
      </c>
      <c r="C352" s="13" t="s">
        <v>1</v>
      </c>
      <c r="D352" s="13" t="s">
        <v>32</v>
      </c>
      <c r="E352" s="13" t="str">
        <f>IF(Safety_Data[[#This Row],[Age_Group]]="18-24","Youth",IF(Safety_Data[[#This Row],[Age_Group]]="35-49","Adult",IF(Safety_Data[[#This Row],[Age_Group]]="25-34","Middle_age","Old")))</f>
        <v>Youth</v>
      </c>
      <c r="F352" s="13" t="s">
        <v>38</v>
      </c>
      <c r="G352" s="13">
        <v>0</v>
      </c>
      <c r="H352" s="13" t="s">
        <v>40</v>
      </c>
      <c r="I352" s="13" t="s">
        <v>21</v>
      </c>
      <c r="J352" s="13" t="s">
        <v>48</v>
      </c>
      <c r="K352" s="13" t="s">
        <v>30</v>
      </c>
      <c r="L352" s="22">
        <v>0</v>
      </c>
      <c r="M352" s="14" t="str">
        <f>TEXT(Safety_Data[[#This Row],[Date]],"ddd")</f>
        <v>Thu</v>
      </c>
      <c r="N352" s="15" t="s">
        <v>90</v>
      </c>
      <c r="O352" s="15">
        <f>YEAR(Safety_Data[[#This Row],[Date]])</f>
        <v>2021</v>
      </c>
      <c r="P352" s="1"/>
    </row>
    <row r="353" spans="1:16" ht="15.5" hidden="1" x14ac:dyDescent="0.35">
      <c r="A353" s="12">
        <v>44421</v>
      </c>
      <c r="B353" s="13" t="s">
        <v>65</v>
      </c>
      <c r="C353" s="13" t="s">
        <v>1</v>
      </c>
      <c r="D353" s="13" t="s">
        <v>32</v>
      </c>
      <c r="E353" s="13" t="str">
        <f>IF(Safety_Data[[#This Row],[Age_Group]]="18-24","Youth",IF(Safety_Data[[#This Row],[Age_Group]]="35-49","Adult",IF(Safety_Data[[#This Row],[Age_Group]]="25-34","Middle_age","Old")))</f>
        <v>Youth</v>
      </c>
      <c r="F353" s="13" t="s">
        <v>63</v>
      </c>
      <c r="G353" s="13">
        <v>0</v>
      </c>
      <c r="H353" s="13" t="s">
        <v>40</v>
      </c>
      <c r="I353" s="13" t="s">
        <v>42</v>
      </c>
      <c r="J353" s="13" t="s">
        <v>22</v>
      </c>
      <c r="K353" s="13" t="s">
        <v>43</v>
      </c>
      <c r="L353" s="22">
        <v>53</v>
      </c>
      <c r="M353" s="14" t="str">
        <f>TEXT(Safety_Data[[#This Row],[Date]],"ddd")</f>
        <v>Fri</v>
      </c>
      <c r="N353" s="15" t="s">
        <v>90</v>
      </c>
      <c r="O353" s="15">
        <f>YEAR(Safety_Data[[#This Row],[Date]])</f>
        <v>2021</v>
      </c>
      <c r="P353" s="1"/>
    </row>
    <row r="354" spans="1:16" ht="15.5" hidden="1" x14ac:dyDescent="0.35">
      <c r="A354" s="12">
        <v>44424</v>
      </c>
      <c r="B354" s="13" t="s">
        <v>59</v>
      </c>
      <c r="C354" s="13" t="s">
        <v>1</v>
      </c>
      <c r="D354" s="13" t="s">
        <v>25</v>
      </c>
      <c r="E354" s="13" t="str">
        <f>IF(Safety_Data[[#This Row],[Age_Group]]="18-24","Youth",IF(Safety_Data[[#This Row],[Age_Group]]="35-49","Adult",IF(Safety_Data[[#This Row],[Age_Group]]="25-34","Middle_age","Old")))</f>
        <v>Adult</v>
      </c>
      <c r="F354" s="13" t="s">
        <v>26</v>
      </c>
      <c r="G354" s="13">
        <v>2</v>
      </c>
      <c r="H354" s="13" t="s">
        <v>50</v>
      </c>
      <c r="I354" s="13" t="s">
        <v>28</v>
      </c>
      <c r="J354" s="13" t="s">
        <v>29</v>
      </c>
      <c r="K354" s="13" t="s">
        <v>43</v>
      </c>
      <c r="L354" s="22">
        <v>4160</v>
      </c>
      <c r="M354" s="14" t="str">
        <f>TEXT(Safety_Data[[#This Row],[Date]],"ddd")</f>
        <v>Mon</v>
      </c>
      <c r="N354" s="15" t="s">
        <v>90</v>
      </c>
      <c r="O354" s="15">
        <f>YEAR(Safety_Data[[#This Row],[Date]])</f>
        <v>2021</v>
      </c>
      <c r="P354" s="1"/>
    </row>
    <row r="355" spans="1:16" ht="15.5" hidden="1" x14ac:dyDescent="0.35">
      <c r="A355" s="12">
        <v>44426</v>
      </c>
      <c r="B355" s="13" t="s">
        <v>66</v>
      </c>
      <c r="C355" s="13" t="s">
        <v>1</v>
      </c>
      <c r="D355" s="13" t="s">
        <v>25</v>
      </c>
      <c r="E355" s="13" t="str">
        <f>IF(Safety_Data[[#This Row],[Age_Group]]="18-24","Youth",IF(Safety_Data[[#This Row],[Age_Group]]="35-49","Adult",IF(Safety_Data[[#This Row],[Age_Group]]="25-34","Middle_age","Old")))</f>
        <v>Adult</v>
      </c>
      <c r="F355" s="13" t="s">
        <v>33</v>
      </c>
      <c r="G355" s="13">
        <v>4.5</v>
      </c>
      <c r="H355" s="13" t="s">
        <v>34</v>
      </c>
      <c r="I355" s="13" t="s">
        <v>28</v>
      </c>
      <c r="J355" s="13" t="s">
        <v>48</v>
      </c>
      <c r="K355" s="13" t="s">
        <v>53</v>
      </c>
      <c r="L355" s="22">
        <v>2988</v>
      </c>
      <c r="M355" s="14" t="str">
        <f>TEXT(Safety_Data[[#This Row],[Date]],"ddd")</f>
        <v>Wed</v>
      </c>
      <c r="N355" s="15" t="s">
        <v>90</v>
      </c>
      <c r="O355" s="15">
        <f>YEAR(Safety_Data[[#This Row],[Date]])</f>
        <v>2021</v>
      </c>
      <c r="P355" s="1"/>
    </row>
    <row r="356" spans="1:16" ht="15.5" hidden="1" x14ac:dyDescent="0.35">
      <c r="A356" s="12">
        <v>44427</v>
      </c>
      <c r="B356" s="13" t="s">
        <v>62</v>
      </c>
      <c r="C356" s="13" t="s">
        <v>2</v>
      </c>
      <c r="D356" s="13" t="s">
        <v>32</v>
      </c>
      <c r="E356" s="13" t="str">
        <f>IF(Safety_Data[[#This Row],[Age_Group]]="18-24","Youth",IF(Safety_Data[[#This Row],[Age_Group]]="35-49","Adult",IF(Safety_Data[[#This Row],[Age_Group]]="25-34","Middle_age","Old")))</f>
        <v>Youth</v>
      </c>
      <c r="F356" s="13" t="s">
        <v>64</v>
      </c>
      <c r="G356" s="13">
        <v>0</v>
      </c>
      <c r="H356" s="13" t="s">
        <v>56</v>
      </c>
      <c r="I356" s="13" t="s">
        <v>21</v>
      </c>
      <c r="J356" s="13" t="s">
        <v>29</v>
      </c>
      <c r="K356" s="13" t="s">
        <v>23</v>
      </c>
      <c r="L356" s="22">
        <v>0</v>
      </c>
      <c r="M356" s="14" t="str">
        <f>TEXT(Safety_Data[[#This Row],[Date]],"ddd")</f>
        <v>Thu</v>
      </c>
      <c r="N356" s="15" t="s">
        <v>90</v>
      </c>
      <c r="O356" s="15">
        <f>YEAR(Safety_Data[[#This Row],[Date]])</f>
        <v>2021</v>
      </c>
      <c r="P356" s="1"/>
    </row>
    <row r="357" spans="1:16" ht="15.5" hidden="1" x14ac:dyDescent="0.35">
      <c r="A357" s="12">
        <v>44429</v>
      </c>
      <c r="B357" s="13" t="s">
        <v>65</v>
      </c>
      <c r="C357" s="13" t="s">
        <v>1</v>
      </c>
      <c r="D357" s="13" t="s">
        <v>18</v>
      </c>
      <c r="E357" s="13" t="str">
        <f>IF(Safety_Data[[#This Row],[Age_Group]]="18-24","Youth",IF(Safety_Data[[#This Row],[Age_Group]]="35-49","Adult",IF(Safety_Data[[#This Row],[Age_Group]]="25-34","Middle_age","Old")))</f>
        <v>Middle_age</v>
      </c>
      <c r="F357" s="13" t="s">
        <v>41</v>
      </c>
      <c r="G357" s="13">
        <v>3.5</v>
      </c>
      <c r="H357" s="13" t="s">
        <v>27</v>
      </c>
      <c r="I357" s="13" t="s">
        <v>28</v>
      </c>
      <c r="J357" s="13" t="s">
        <v>22</v>
      </c>
      <c r="K357" s="13" t="s">
        <v>23</v>
      </c>
      <c r="L357" s="22">
        <v>1155</v>
      </c>
      <c r="M357" s="14" t="str">
        <f>TEXT(Safety_Data[[#This Row],[Date]],"ddd")</f>
        <v>Sat</v>
      </c>
      <c r="N357" s="15" t="s">
        <v>90</v>
      </c>
      <c r="O357" s="15">
        <f>YEAR(Safety_Data[[#This Row],[Date]])</f>
        <v>2021</v>
      </c>
      <c r="P357" s="1"/>
    </row>
    <row r="358" spans="1:16" ht="15.5" hidden="1" x14ac:dyDescent="0.35">
      <c r="A358" s="12">
        <v>44430</v>
      </c>
      <c r="B358" s="13" t="s">
        <v>36</v>
      </c>
      <c r="C358" s="13" t="s">
        <v>1</v>
      </c>
      <c r="D358" s="13" t="s">
        <v>18</v>
      </c>
      <c r="E358" s="13" t="str">
        <f>IF(Safety_Data[[#This Row],[Age_Group]]="18-24","Youth",IF(Safety_Data[[#This Row],[Age_Group]]="35-49","Adult",IF(Safety_Data[[#This Row],[Age_Group]]="25-34","Middle_age","Old")))</f>
        <v>Middle_age</v>
      </c>
      <c r="F358" s="13" t="s">
        <v>49</v>
      </c>
      <c r="G358" s="13">
        <v>0</v>
      </c>
      <c r="H358" s="13" t="s">
        <v>40</v>
      </c>
      <c r="I358" s="13" t="s">
        <v>21</v>
      </c>
      <c r="J358" s="13" t="s">
        <v>48</v>
      </c>
      <c r="K358" s="13" t="s">
        <v>60</v>
      </c>
      <c r="L358" s="22">
        <v>0</v>
      </c>
      <c r="M358" s="14" t="str">
        <f>TEXT(Safety_Data[[#This Row],[Date]],"ddd")</f>
        <v>Sun</v>
      </c>
      <c r="N358" s="15" t="s">
        <v>90</v>
      </c>
      <c r="O358" s="15">
        <f>YEAR(Safety_Data[[#This Row],[Date]])</f>
        <v>2021</v>
      </c>
      <c r="P358" s="1"/>
    </row>
    <row r="359" spans="1:16" ht="15.5" hidden="1" x14ac:dyDescent="0.35">
      <c r="A359" s="12">
        <v>44430</v>
      </c>
      <c r="B359" s="13" t="s">
        <v>57</v>
      </c>
      <c r="C359" s="13" t="s">
        <v>1</v>
      </c>
      <c r="D359" s="13" t="s">
        <v>37</v>
      </c>
      <c r="E359" s="13" t="str">
        <f>IF(Safety_Data[[#This Row],[Age_Group]]="18-24","Youth",IF(Safety_Data[[#This Row],[Age_Group]]="35-49","Adult",IF(Safety_Data[[#This Row],[Age_Group]]="25-34","Middle_age","Old")))</f>
        <v>Old</v>
      </c>
      <c r="F359" s="13" t="s">
        <v>26</v>
      </c>
      <c r="G359" s="13">
        <v>2</v>
      </c>
      <c r="H359" s="13" t="s">
        <v>61</v>
      </c>
      <c r="I359" s="13" t="s">
        <v>28</v>
      </c>
      <c r="J359" s="13" t="s">
        <v>29</v>
      </c>
      <c r="K359" s="13" t="s">
        <v>43</v>
      </c>
      <c r="L359" s="22">
        <v>1902</v>
      </c>
      <c r="M359" s="14" t="str">
        <f>TEXT(Safety_Data[[#This Row],[Date]],"ddd")</f>
        <v>Sun</v>
      </c>
      <c r="N359" s="15" t="s">
        <v>90</v>
      </c>
      <c r="O359" s="15">
        <f>YEAR(Safety_Data[[#This Row],[Date]])</f>
        <v>2021</v>
      </c>
      <c r="P359" s="1"/>
    </row>
    <row r="360" spans="1:16" ht="15.5" hidden="1" x14ac:dyDescent="0.35">
      <c r="A360" s="12">
        <v>44430</v>
      </c>
      <c r="B360" s="13" t="s">
        <v>52</v>
      </c>
      <c r="C360" s="13" t="s">
        <v>1</v>
      </c>
      <c r="D360" s="13" t="s">
        <v>25</v>
      </c>
      <c r="E360" s="13" t="str">
        <f>IF(Safety_Data[[#This Row],[Age_Group]]="18-24","Youth",IF(Safety_Data[[#This Row],[Age_Group]]="35-49","Adult",IF(Safety_Data[[#This Row],[Age_Group]]="25-34","Middle_age","Old")))</f>
        <v>Adult</v>
      </c>
      <c r="F360" s="13" t="s">
        <v>26</v>
      </c>
      <c r="G360" s="13">
        <v>0</v>
      </c>
      <c r="H360" s="13" t="s">
        <v>61</v>
      </c>
      <c r="I360" s="13" t="s">
        <v>21</v>
      </c>
      <c r="J360" s="13" t="s">
        <v>22</v>
      </c>
      <c r="K360" s="13" t="s">
        <v>51</v>
      </c>
      <c r="L360" s="22">
        <v>0</v>
      </c>
      <c r="M360" s="14" t="str">
        <f>TEXT(Safety_Data[[#This Row],[Date]],"ddd")</f>
        <v>Sun</v>
      </c>
      <c r="N360" s="15" t="s">
        <v>90</v>
      </c>
      <c r="O360" s="15">
        <f>YEAR(Safety_Data[[#This Row],[Date]])</f>
        <v>2021</v>
      </c>
      <c r="P360" s="1"/>
    </row>
    <row r="361" spans="1:16" ht="15.5" hidden="1" x14ac:dyDescent="0.35">
      <c r="A361" s="12">
        <v>44431</v>
      </c>
      <c r="B361" s="13" t="s">
        <v>31</v>
      </c>
      <c r="C361" s="13" t="s">
        <v>1</v>
      </c>
      <c r="D361" s="13" t="s">
        <v>18</v>
      </c>
      <c r="E361" s="13" t="str">
        <f>IF(Safety_Data[[#This Row],[Age_Group]]="18-24","Youth",IF(Safety_Data[[#This Row],[Age_Group]]="35-49","Adult",IF(Safety_Data[[#This Row],[Age_Group]]="25-34","Middle_age","Old")))</f>
        <v>Middle_age</v>
      </c>
      <c r="F361" s="13" t="s">
        <v>19</v>
      </c>
      <c r="G361" s="13">
        <v>2.5</v>
      </c>
      <c r="H361" s="13" t="s">
        <v>34</v>
      </c>
      <c r="I361" s="13" t="s">
        <v>28</v>
      </c>
      <c r="J361" s="13" t="s">
        <v>29</v>
      </c>
      <c r="K361" s="13" t="s">
        <v>43</v>
      </c>
      <c r="L361" s="22">
        <v>3817</v>
      </c>
      <c r="M361" s="14" t="str">
        <f>TEXT(Safety_Data[[#This Row],[Date]],"ddd")</f>
        <v>Mon</v>
      </c>
      <c r="N361" s="15" t="s">
        <v>90</v>
      </c>
      <c r="O361" s="15">
        <f>YEAR(Safety_Data[[#This Row],[Date]])</f>
        <v>2021</v>
      </c>
      <c r="P361" s="1"/>
    </row>
    <row r="362" spans="1:16" ht="15.5" hidden="1" x14ac:dyDescent="0.35">
      <c r="A362" s="12">
        <v>44432</v>
      </c>
      <c r="B362" s="13" t="s">
        <v>62</v>
      </c>
      <c r="C362" s="13" t="s">
        <v>2</v>
      </c>
      <c r="D362" s="13" t="s">
        <v>25</v>
      </c>
      <c r="E362" s="13" t="str">
        <f>IF(Safety_Data[[#This Row],[Age_Group]]="18-24","Youth",IF(Safety_Data[[#This Row],[Age_Group]]="35-49","Adult",IF(Safety_Data[[#This Row],[Age_Group]]="25-34","Middle_age","Old")))</f>
        <v>Adult</v>
      </c>
      <c r="F362" s="13" t="s">
        <v>19</v>
      </c>
      <c r="G362" s="13">
        <v>0</v>
      </c>
      <c r="H362" s="13" t="s">
        <v>56</v>
      </c>
      <c r="I362" s="13" t="s">
        <v>21</v>
      </c>
      <c r="J362" s="13" t="s">
        <v>22</v>
      </c>
      <c r="K362" s="13" t="s">
        <v>51</v>
      </c>
      <c r="L362" s="22">
        <v>0</v>
      </c>
      <c r="M362" s="14" t="str">
        <f>TEXT(Safety_Data[[#This Row],[Date]],"ddd")</f>
        <v>Tue</v>
      </c>
      <c r="N362" s="15" t="s">
        <v>90</v>
      </c>
      <c r="O362" s="15">
        <f>YEAR(Safety_Data[[#This Row],[Date]])</f>
        <v>2021</v>
      </c>
      <c r="P362" s="1"/>
    </row>
    <row r="363" spans="1:16" ht="15.5" hidden="1" x14ac:dyDescent="0.35">
      <c r="A363" s="12">
        <v>44437</v>
      </c>
      <c r="B363" s="13" t="s">
        <v>17</v>
      </c>
      <c r="C363" s="13" t="s">
        <v>1</v>
      </c>
      <c r="D363" s="13" t="s">
        <v>18</v>
      </c>
      <c r="E363" s="13" t="str">
        <f>IF(Safety_Data[[#This Row],[Age_Group]]="18-24","Youth",IF(Safety_Data[[#This Row],[Age_Group]]="35-49","Adult",IF(Safety_Data[[#This Row],[Age_Group]]="25-34","Middle_age","Old")))</f>
        <v>Middle_age</v>
      </c>
      <c r="F363" s="13" t="s">
        <v>39</v>
      </c>
      <c r="G363" s="13">
        <v>0</v>
      </c>
      <c r="H363" s="13" t="s">
        <v>34</v>
      </c>
      <c r="I363" s="13" t="s">
        <v>21</v>
      </c>
      <c r="J363" s="13" t="s">
        <v>22</v>
      </c>
      <c r="K363" s="13" t="s">
        <v>60</v>
      </c>
      <c r="L363" s="22">
        <v>0</v>
      </c>
      <c r="M363" s="14" t="str">
        <f>TEXT(Safety_Data[[#This Row],[Date]],"ddd")</f>
        <v>Sun</v>
      </c>
      <c r="N363" s="15" t="s">
        <v>90</v>
      </c>
      <c r="O363" s="15">
        <f>YEAR(Safety_Data[[#This Row],[Date]])</f>
        <v>2021</v>
      </c>
      <c r="P363" s="1"/>
    </row>
    <row r="364" spans="1:16" ht="15.5" hidden="1" x14ac:dyDescent="0.35">
      <c r="A364" s="12">
        <v>44437</v>
      </c>
      <c r="B364" s="13" t="s">
        <v>17</v>
      </c>
      <c r="C364" s="13" t="s">
        <v>1</v>
      </c>
      <c r="D364" s="13" t="s">
        <v>25</v>
      </c>
      <c r="E364" s="13" t="str">
        <f>IF(Safety_Data[[#This Row],[Age_Group]]="18-24","Youth",IF(Safety_Data[[#This Row],[Age_Group]]="35-49","Adult",IF(Safety_Data[[#This Row],[Age_Group]]="25-34","Middle_age","Old")))</f>
        <v>Adult</v>
      </c>
      <c r="F364" s="13" t="s">
        <v>63</v>
      </c>
      <c r="G364" s="13">
        <v>0</v>
      </c>
      <c r="H364" s="13" t="s">
        <v>61</v>
      </c>
      <c r="I364" s="13" t="s">
        <v>42</v>
      </c>
      <c r="J364" s="13" t="s">
        <v>22</v>
      </c>
      <c r="K364" s="13" t="s">
        <v>55</v>
      </c>
      <c r="L364" s="22">
        <v>302</v>
      </c>
      <c r="M364" s="14" t="str">
        <f>TEXT(Safety_Data[[#This Row],[Date]],"ddd")</f>
        <v>Sun</v>
      </c>
      <c r="N364" s="15" t="s">
        <v>90</v>
      </c>
      <c r="O364" s="15">
        <f>YEAR(Safety_Data[[#This Row],[Date]])</f>
        <v>2021</v>
      </c>
      <c r="P364" s="1"/>
    </row>
    <row r="365" spans="1:16" ht="15.5" hidden="1" x14ac:dyDescent="0.35">
      <c r="A365" s="12">
        <v>44440</v>
      </c>
      <c r="B365" s="13" t="s">
        <v>52</v>
      </c>
      <c r="C365" s="13" t="s">
        <v>1</v>
      </c>
      <c r="D365" s="13" t="s">
        <v>32</v>
      </c>
      <c r="E365" s="13" t="str">
        <f>IF(Safety_Data[[#This Row],[Age_Group]]="18-24","Youth",IF(Safety_Data[[#This Row],[Age_Group]]="35-49","Adult",IF(Safety_Data[[#This Row],[Age_Group]]="25-34","Middle_age","Old")))</f>
        <v>Youth</v>
      </c>
      <c r="F365" s="13" t="s">
        <v>33</v>
      </c>
      <c r="G365" s="13">
        <v>0</v>
      </c>
      <c r="H365" s="13" t="s">
        <v>40</v>
      </c>
      <c r="I365" s="13" t="s">
        <v>42</v>
      </c>
      <c r="J365" s="13" t="s">
        <v>29</v>
      </c>
      <c r="K365" s="13" t="s">
        <v>43</v>
      </c>
      <c r="L365" s="22">
        <v>95</v>
      </c>
      <c r="M365" s="14" t="str">
        <f>TEXT(Safety_Data[[#This Row],[Date]],"ddd")</f>
        <v>Wed</v>
      </c>
      <c r="N365" s="15" t="s">
        <v>91</v>
      </c>
      <c r="O365" s="15">
        <f>YEAR(Safety_Data[[#This Row],[Date]])</f>
        <v>2021</v>
      </c>
      <c r="P365" s="1"/>
    </row>
    <row r="366" spans="1:16" ht="15.5" hidden="1" x14ac:dyDescent="0.35">
      <c r="A366" s="12">
        <v>44442</v>
      </c>
      <c r="B366" s="13" t="s">
        <v>31</v>
      </c>
      <c r="C366" s="13" t="s">
        <v>1</v>
      </c>
      <c r="D366" s="13" t="s">
        <v>18</v>
      </c>
      <c r="E366" s="13" t="str">
        <f>IF(Safety_Data[[#This Row],[Age_Group]]="18-24","Youth",IF(Safety_Data[[#This Row],[Age_Group]]="35-49","Adult",IF(Safety_Data[[#This Row],[Age_Group]]="25-34","Middle_age","Old")))</f>
        <v>Middle_age</v>
      </c>
      <c r="F366" s="13" t="s">
        <v>33</v>
      </c>
      <c r="G366" s="13">
        <v>0</v>
      </c>
      <c r="H366" s="13" t="s">
        <v>34</v>
      </c>
      <c r="I366" s="13" t="s">
        <v>54</v>
      </c>
      <c r="J366" s="13" t="s">
        <v>22</v>
      </c>
      <c r="K366" s="13" t="s">
        <v>53</v>
      </c>
      <c r="L366" s="22">
        <v>4834</v>
      </c>
      <c r="M366" s="14" t="str">
        <f>TEXT(Safety_Data[[#This Row],[Date]],"ddd")</f>
        <v>Fri</v>
      </c>
      <c r="N366" s="15" t="s">
        <v>91</v>
      </c>
      <c r="O366" s="15">
        <f>YEAR(Safety_Data[[#This Row],[Date]])</f>
        <v>2021</v>
      </c>
      <c r="P366" s="1"/>
    </row>
    <row r="367" spans="1:16" ht="15.5" hidden="1" x14ac:dyDescent="0.35">
      <c r="A367" s="12">
        <v>44442</v>
      </c>
      <c r="B367" s="13" t="s">
        <v>17</v>
      </c>
      <c r="C367" s="13" t="s">
        <v>1</v>
      </c>
      <c r="D367" s="13" t="s">
        <v>18</v>
      </c>
      <c r="E367" s="13" t="str">
        <f>IF(Safety_Data[[#This Row],[Age_Group]]="18-24","Youth",IF(Safety_Data[[#This Row],[Age_Group]]="35-49","Adult",IF(Safety_Data[[#This Row],[Age_Group]]="25-34","Middle_age","Old")))</f>
        <v>Middle_age</v>
      </c>
      <c r="F367" s="13" t="s">
        <v>38</v>
      </c>
      <c r="G367" s="13">
        <v>0</v>
      </c>
      <c r="H367" s="13" t="s">
        <v>20</v>
      </c>
      <c r="I367" s="13" t="s">
        <v>21</v>
      </c>
      <c r="J367" s="13" t="s">
        <v>29</v>
      </c>
      <c r="K367" s="13" t="s">
        <v>30</v>
      </c>
      <c r="L367" s="22">
        <v>0</v>
      </c>
      <c r="M367" s="14" t="str">
        <f>TEXT(Safety_Data[[#This Row],[Date]],"ddd")</f>
        <v>Fri</v>
      </c>
      <c r="N367" s="15" t="s">
        <v>91</v>
      </c>
      <c r="O367" s="15">
        <f>YEAR(Safety_Data[[#This Row],[Date]])</f>
        <v>2021</v>
      </c>
      <c r="P367" s="1"/>
    </row>
    <row r="368" spans="1:16" ht="15.5" hidden="1" x14ac:dyDescent="0.35">
      <c r="A368" s="12">
        <v>44445</v>
      </c>
      <c r="B368" s="13" t="s">
        <v>36</v>
      </c>
      <c r="C368" s="13" t="s">
        <v>2</v>
      </c>
      <c r="D368" s="13" t="s">
        <v>37</v>
      </c>
      <c r="E368" s="13" t="str">
        <f>IF(Safety_Data[[#This Row],[Age_Group]]="18-24","Youth",IF(Safety_Data[[#This Row],[Age_Group]]="35-49","Adult",IF(Safety_Data[[#This Row],[Age_Group]]="25-34","Middle_age","Old")))</f>
        <v>Old</v>
      </c>
      <c r="F368" s="13" t="s">
        <v>38</v>
      </c>
      <c r="G368" s="13">
        <v>0</v>
      </c>
      <c r="H368" s="13" t="s">
        <v>56</v>
      </c>
      <c r="I368" s="13" t="s">
        <v>54</v>
      </c>
      <c r="J368" s="13" t="s">
        <v>29</v>
      </c>
      <c r="K368" s="13" t="s">
        <v>55</v>
      </c>
      <c r="L368" s="22">
        <v>1433</v>
      </c>
      <c r="M368" s="14" t="str">
        <f>TEXT(Safety_Data[[#This Row],[Date]],"ddd")</f>
        <v>Mon</v>
      </c>
      <c r="N368" s="15" t="s">
        <v>91</v>
      </c>
      <c r="O368" s="15">
        <f>YEAR(Safety_Data[[#This Row],[Date]])</f>
        <v>2021</v>
      </c>
      <c r="P368" s="1"/>
    </row>
    <row r="369" spans="1:16" ht="15.5" hidden="1" x14ac:dyDescent="0.35">
      <c r="A369" s="12">
        <v>44449</v>
      </c>
      <c r="B369" s="13" t="s">
        <v>46</v>
      </c>
      <c r="C369" s="13" t="s">
        <v>1</v>
      </c>
      <c r="D369" s="13" t="s">
        <v>25</v>
      </c>
      <c r="E369" s="13" t="str">
        <f>IF(Safety_Data[[#This Row],[Age_Group]]="18-24","Youth",IF(Safety_Data[[#This Row],[Age_Group]]="35-49","Adult",IF(Safety_Data[[#This Row],[Age_Group]]="25-34","Middle_age","Old")))</f>
        <v>Adult</v>
      </c>
      <c r="F369" s="13" t="s">
        <v>38</v>
      </c>
      <c r="G369" s="13">
        <v>0</v>
      </c>
      <c r="H369" s="13" t="s">
        <v>61</v>
      </c>
      <c r="I369" s="13" t="s">
        <v>21</v>
      </c>
      <c r="J369" s="13" t="s">
        <v>29</v>
      </c>
      <c r="K369" s="13" t="s">
        <v>51</v>
      </c>
      <c r="L369" s="22">
        <v>0</v>
      </c>
      <c r="M369" s="14" t="str">
        <f>TEXT(Safety_Data[[#This Row],[Date]],"ddd")</f>
        <v>Fri</v>
      </c>
      <c r="N369" s="15" t="s">
        <v>91</v>
      </c>
      <c r="O369" s="15">
        <f>YEAR(Safety_Data[[#This Row],[Date]])</f>
        <v>2021</v>
      </c>
      <c r="P369" s="1"/>
    </row>
    <row r="370" spans="1:16" ht="15.5" hidden="1" x14ac:dyDescent="0.35">
      <c r="A370" s="12">
        <v>44450</v>
      </c>
      <c r="B370" s="13" t="s">
        <v>57</v>
      </c>
      <c r="C370" s="13" t="s">
        <v>1</v>
      </c>
      <c r="D370" s="13" t="s">
        <v>25</v>
      </c>
      <c r="E370" s="13" t="str">
        <f>IF(Safety_Data[[#This Row],[Age_Group]]="18-24","Youth",IF(Safety_Data[[#This Row],[Age_Group]]="35-49","Adult",IF(Safety_Data[[#This Row],[Age_Group]]="25-34","Middle_age","Old")))</f>
        <v>Adult</v>
      </c>
      <c r="F370" s="13" t="s">
        <v>19</v>
      </c>
      <c r="G370" s="13">
        <v>0</v>
      </c>
      <c r="H370" s="13" t="s">
        <v>58</v>
      </c>
      <c r="I370" s="13" t="s">
        <v>42</v>
      </c>
      <c r="J370" s="13" t="s">
        <v>22</v>
      </c>
      <c r="K370" s="13" t="s">
        <v>55</v>
      </c>
      <c r="L370" s="22">
        <v>159</v>
      </c>
      <c r="M370" s="14" t="str">
        <f>TEXT(Safety_Data[[#This Row],[Date]],"ddd")</f>
        <v>Sat</v>
      </c>
      <c r="N370" s="15" t="s">
        <v>91</v>
      </c>
      <c r="O370" s="15">
        <f>YEAR(Safety_Data[[#This Row],[Date]])</f>
        <v>2021</v>
      </c>
      <c r="P370" s="1"/>
    </row>
    <row r="371" spans="1:16" ht="15.5" hidden="1" x14ac:dyDescent="0.35">
      <c r="A371" s="12">
        <v>44454</v>
      </c>
      <c r="B371" s="13" t="s">
        <v>31</v>
      </c>
      <c r="C371" s="13" t="s">
        <v>1</v>
      </c>
      <c r="D371" s="13" t="s">
        <v>32</v>
      </c>
      <c r="E371" s="13" t="str">
        <f>IF(Safety_Data[[#This Row],[Age_Group]]="18-24","Youth",IF(Safety_Data[[#This Row],[Age_Group]]="35-49","Adult",IF(Safety_Data[[#This Row],[Age_Group]]="25-34","Middle_age","Old")))</f>
        <v>Youth</v>
      </c>
      <c r="F371" s="13" t="s">
        <v>63</v>
      </c>
      <c r="G371" s="13">
        <v>0</v>
      </c>
      <c r="H371" s="13" t="s">
        <v>61</v>
      </c>
      <c r="I371" s="13" t="s">
        <v>21</v>
      </c>
      <c r="J371" s="13" t="s">
        <v>48</v>
      </c>
      <c r="K371" s="13" t="s">
        <v>43</v>
      </c>
      <c r="L371" s="22">
        <v>0</v>
      </c>
      <c r="M371" s="14" t="str">
        <f>TEXT(Safety_Data[[#This Row],[Date]],"ddd")</f>
        <v>Wed</v>
      </c>
      <c r="N371" s="15" t="s">
        <v>91</v>
      </c>
      <c r="O371" s="15">
        <f>YEAR(Safety_Data[[#This Row],[Date]])</f>
        <v>2021</v>
      </c>
      <c r="P371" s="1"/>
    </row>
    <row r="372" spans="1:16" ht="15.5" hidden="1" x14ac:dyDescent="0.35">
      <c r="A372" s="12">
        <v>44456</v>
      </c>
      <c r="B372" s="13" t="s">
        <v>36</v>
      </c>
      <c r="C372" s="13" t="s">
        <v>1</v>
      </c>
      <c r="D372" s="13" t="s">
        <v>37</v>
      </c>
      <c r="E372" s="13" t="str">
        <f>IF(Safety_Data[[#This Row],[Age_Group]]="18-24","Youth",IF(Safety_Data[[#This Row],[Age_Group]]="35-49","Adult",IF(Safety_Data[[#This Row],[Age_Group]]="25-34","Middle_age","Old")))</f>
        <v>Old</v>
      </c>
      <c r="F372" s="13" t="s">
        <v>41</v>
      </c>
      <c r="G372" s="13">
        <v>4</v>
      </c>
      <c r="H372" s="13" t="s">
        <v>34</v>
      </c>
      <c r="I372" s="13" t="s">
        <v>28</v>
      </c>
      <c r="J372" s="13" t="s">
        <v>48</v>
      </c>
      <c r="K372" s="13" t="s">
        <v>45</v>
      </c>
      <c r="L372" s="22">
        <v>4771</v>
      </c>
      <c r="M372" s="14" t="str">
        <f>TEXT(Safety_Data[[#This Row],[Date]],"ddd")</f>
        <v>Fri</v>
      </c>
      <c r="N372" s="15" t="s">
        <v>91</v>
      </c>
      <c r="O372" s="15">
        <f>YEAR(Safety_Data[[#This Row],[Date]])</f>
        <v>2021</v>
      </c>
      <c r="P372" s="1"/>
    </row>
    <row r="373" spans="1:16" ht="15.5" hidden="1" x14ac:dyDescent="0.35">
      <c r="A373" s="12">
        <v>44457</v>
      </c>
      <c r="B373" s="13" t="s">
        <v>66</v>
      </c>
      <c r="C373" s="13" t="s">
        <v>1</v>
      </c>
      <c r="D373" s="13" t="s">
        <v>32</v>
      </c>
      <c r="E373" s="13" t="str">
        <f>IF(Safety_Data[[#This Row],[Age_Group]]="18-24","Youth",IF(Safety_Data[[#This Row],[Age_Group]]="35-49","Adult",IF(Safety_Data[[#This Row],[Age_Group]]="25-34","Middle_age","Old")))</f>
        <v>Youth</v>
      </c>
      <c r="F373" s="13" t="s">
        <v>64</v>
      </c>
      <c r="G373" s="13">
        <v>3.5</v>
      </c>
      <c r="H373" s="13" t="s">
        <v>34</v>
      </c>
      <c r="I373" s="13" t="s">
        <v>28</v>
      </c>
      <c r="J373" s="13" t="s">
        <v>29</v>
      </c>
      <c r="K373" s="13" t="s">
        <v>53</v>
      </c>
      <c r="L373" s="22">
        <v>3378</v>
      </c>
      <c r="M373" s="14" t="str">
        <f>TEXT(Safety_Data[[#This Row],[Date]],"ddd")</f>
        <v>Sat</v>
      </c>
      <c r="N373" s="15" t="s">
        <v>91</v>
      </c>
      <c r="O373" s="15">
        <f>YEAR(Safety_Data[[#This Row],[Date]])</f>
        <v>2021</v>
      </c>
      <c r="P373" s="1"/>
    </row>
    <row r="374" spans="1:16" ht="15.5" hidden="1" x14ac:dyDescent="0.35">
      <c r="A374" s="12">
        <v>44458</v>
      </c>
      <c r="B374" s="13" t="s">
        <v>62</v>
      </c>
      <c r="C374" s="13" t="s">
        <v>1</v>
      </c>
      <c r="D374" s="13" t="s">
        <v>32</v>
      </c>
      <c r="E374" s="13" t="str">
        <f>IF(Safety_Data[[#This Row],[Age_Group]]="18-24","Youth",IF(Safety_Data[[#This Row],[Age_Group]]="35-49","Adult",IF(Safety_Data[[#This Row],[Age_Group]]="25-34","Middle_age","Old")))</f>
        <v>Youth</v>
      </c>
      <c r="F374" s="13" t="s">
        <v>39</v>
      </c>
      <c r="G374" s="13">
        <v>0</v>
      </c>
      <c r="H374" s="13" t="s">
        <v>34</v>
      </c>
      <c r="I374" s="13" t="s">
        <v>54</v>
      </c>
      <c r="J374" s="13" t="s">
        <v>29</v>
      </c>
      <c r="K374" s="13" t="s">
        <v>53</v>
      </c>
      <c r="L374" s="22">
        <v>3713</v>
      </c>
      <c r="M374" s="14" t="str">
        <f>TEXT(Safety_Data[[#This Row],[Date]],"ddd")</f>
        <v>Sun</v>
      </c>
      <c r="N374" s="15" t="s">
        <v>91</v>
      </c>
      <c r="O374" s="15">
        <f>YEAR(Safety_Data[[#This Row],[Date]])</f>
        <v>2021</v>
      </c>
      <c r="P374" s="1"/>
    </row>
    <row r="375" spans="1:16" ht="15.5" hidden="1" x14ac:dyDescent="0.35">
      <c r="A375" s="12">
        <v>44459</v>
      </c>
      <c r="B375" s="13" t="s">
        <v>65</v>
      </c>
      <c r="C375" s="13" t="s">
        <v>1</v>
      </c>
      <c r="D375" s="13" t="s">
        <v>18</v>
      </c>
      <c r="E375" s="13" t="str">
        <f>IF(Safety_Data[[#This Row],[Age_Group]]="18-24","Youth",IF(Safety_Data[[#This Row],[Age_Group]]="35-49","Adult",IF(Safety_Data[[#This Row],[Age_Group]]="25-34","Middle_age","Old")))</f>
        <v>Middle_age</v>
      </c>
      <c r="F375" s="13" t="s">
        <v>38</v>
      </c>
      <c r="G375" s="13">
        <v>0</v>
      </c>
      <c r="H375" s="13" t="s">
        <v>50</v>
      </c>
      <c r="I375" s="13" t="s">
        <v>21</v>
      </c>
      <c r="J375" s="13" t="s">
        <v>48</v>
      </c>
      <c r="K375" s="13" t="s">
        <v>53</v>
      </c>
      <c r="L375" s="22">
        <v>0</v>
      </c>
      <c r="M375" s="14" t="str">
        <f>TEXT(Safety_Data[[#This Row],[Date]],"ddd")</f>
        <v>Mon</v>
      </c>
      <c r="N375" s="15" t="s">
        <v>91</v>
      </c>
      <c r="O375" s="15">
        <f>YEAR(Safety_Data[[#This Row],[Date]])</f>
        <v>2021</v>
      </c>
      <c r="P375" s="1"/>
    </row>
    <row r="376" spans="1:16" ht="15.5" hidden="1" x14ac:dyDescent="0.35">
      <c r="A376" s="12">
        <v>44463</v>
      </c>
      <c r="B376" s="13" t="s">
        <v>65</v>
      </c>
      <c r="C376" s="13" t="s">
        <v>1</v>
      </c>
      <c r="D376" s="13" t="s">
        <v>37</v>
      </c>
      <c r="E376" s="13" t="str">
        <f>IF(Safety_Data[[#This Row],[Age_Group]]="18-24","Youth",IF(Safety_Data[[#This Row],[Age_Group]]="35-49","Adult",IF(Safety_Data[[#This Row],[Age_Group]]="25-34","Middle_age","Old")))</f>
        <v>Old</v>
      </c>
      <c r="F376" s="13" t="s">
        <v>33</v>
      </c>
      <c r="G376" s="13">
        <v>0</v>
      </c>
      <c r="H376" s="13" t="s">
        <v>56</v>
      </c>
      <c r="I376" s="13" t="s">
        <v>54</v>
      </c>
      <c r="J376" s="13" t="s">
        <v>29</v>
      </c>
      <c r="K376" s="13" t="s">
        <v>53</v>
      </c>
      <c r="L376" s="22">
        <v>4994</v>
      </c>
      <c r="M376" s="14" t="str">
        <f>TEXT(Safety_Data[[#This Row],[Date]],"ddd")</f>
        <v>Fri</v>
      </c>
      <c r="N376" s="15" t="s">
        <v>91</v>
      </c>
      <c r="O376" s="15">
        <f>YEAR(Safety_Data[[#This Row],[Date]])</f>
        <v>2021</v>
      </c>
      <c r="P376" s="1"/>
    </row>
    <row r="377" spans="1:16" ht="15.5" hidden="1" x14ac:dyDescent="0.35">
      <c r="A377" s="12">
        <v>44467</v>
      </c>
      <c r="B377" s="13" t="s">
        <v>59</v>
      </c>
      <c r="C377" s="13" t="s">
        <v>2</v>
      </c>
      <c r="D377" s="13" t="s">
        <v>37</v>
      </c>
      <c r="E377" s="13" t="str">
        <f>IF(Safety_Data[[#This Row],[Age_Group]]="18-24","Youth",IF(Safety_Data[[#This Row],[Age_Group]]="35-49","Adult",IF(Safety_Data[[#This Row],[Age_Group]]="25-34","Middle_age","Old")))</f>
        <v>Old</v>
      </c>
      <c r="F377" s="13" t="s">
        <v>33</v>
      </c>
      <c r="G377" s="13">
        <v>0</v>
      </c>
      <c r="H377" s="13" t="s">
        <v>47</v>
      </c>
      <c r="I377" s="13" t="s">
        <v>42</v>
      </c>
      <c r="J377" s="13" t="s">
        <v>48</v>
      </c>
      <c r="K377" s="13" t="s">
        <v>45</v>
      </c>
      <c r="L377" s="22">
        <v>238</v>
      </c>
      <c r="M377" s="14" t="str">
        <f>TEXT(Safety_Data[[#This Row],[Date]],"ddd")</f>
        <v>Tue</v>
      </c>
      <c r="N377" s="15" t="s">
        <v>91</v>
      </c>
      <c r="O377" s="15">
        <f>YEAR(Safety_Data[[#This Row],[Date]])</f>
        <v>2021</v>
      </c>
      <c r="P377" s="1"/>
    </row>
    <row r="378" spans="1:16" ht="15.5" hidden="1" x14ac:dyDescent="0.35">
      <c r="A378" s="12">
        <v>44468</v>
      </c>
      <c r="B378" s="13" t="s">
        <v>36</v>
      </c>
      <c r="C378" s="13" t="s">
        <v>1</v>
      </c>
      <c r="D378" s="13" t="s">
        <v>25</v>
      </c>
      <c r="E378" s="13" t="str">
        <f>IF(Safety_Data[[#This Row],[Age_Group]]="18-24","Youth",IF(Safety_Data[[#This Row],[Age_Group]]="35-49","Adult",IF(Safety_Data[[#This Row],[Age_Group]]="25-34","Middle_age","Old")))</f>
        <v>Adult</v>
      </c>
      <c r="F378" s="13" t="s">
        <v>26</v>
      </c>
      <c r="G378" s="13">
        <v>0</v>
      </c>
      <c r="H378" s="13" t="s">
        <v>34</v>
      </c>
      <c r="I378" s="13" t="s">
        <v>42</v>
      </c>
      <c r="J378" s="13" t="s">
        <v>22</v>
      </c>
      <c r="K378" s="13" t="s">
        <v>45</v>
      </c>
      <c r="L378" s="22">
        <v>209</v>
      </c>
      <c r="M378" s="14" t="str">
        <f>TEXT(Safety_Data[[#This Row],[Date]],"ddd")</f>
        <v>Wed</v>
      </c>
      <c r="N378" s="15" t="s">
        <v>91</v>
      </c>
      <c r="O378" s="15">
        <f>YEAR(Safety_Data[[#This Row],[Date]])</f>
        <v>2021</v>
      </c>
      <c r="P378" s="1"/>
    </row>
    <row r="379" spans="1:16" ht="15.5" hidden="1" x14ac:dyDescent="0.35">
      <c r="A379" s="12">
        <v>44470</v>
      </c>
      <c r="B379" s="13" t="s">
        <v>66</v>
      </c>
      <c r="C379" s="13" t="s">
        <v>1</v>
      </c>
      <c r="D379" s="13" t="s">
        <v>18</v>
      </c>
      <c r="E379" s="13" t="str">
        <f>IF(Safety_Data[[#This Row],[Age_Group]]="18-24","Youth",IF(Safety_Data[[#This Row],[Age_Group]]="35-49","Adult",IF(Safety_Data[[#This Row],[Age_Group]]="25-34","Middle_age","Old")))</f>
        <v>Middle_age</v>
      </c>
      <c r="F379" s="13" t="s">
        <v>38</v>
      </c>
      <c r="G379" s="13">
        <v>0</v>
      </c>
      <c r="H379" s="13" t="s">
        <v>27</v>
      </c>
      <c r="I379" s="13" t="s">
        <v>54</v>
      </c>
      <c r="J379" s="13" t="s">
        <v>22</v>
      </c>
      <c r="K379" s="13" t="s">
        <v>23</v>
      </c>
      <c r="L379" s="22">
        <v>2120</v>
      </c>
      <c r="M379" s="14" t="str">
        <f>TEXT(Safety_Data[[#This Row],[Date]],"ddd")</f>
        <v>Fri</v>
      </c>
      <c r="N379" s="15" t="s">
        <v>92</v>
      </c>
      <c r="O379" s="15">
        <f>YEAR(Safety_Data[[#This Row],[Date]])</f>
        <v>2021</v>
      </c>
      <c r="P379" s="1"/>
    </row>
    <row r="380" spans="1:16" ht="15.5" hidden="1" x14ac:dyDescent="0.35">
      <c r="A380" s="12">
        <v>44470</v>
      </c>
      <c r="B380" s="13" t="s">
        <v>17</v>
      </c>
      <c r="C380" s="13" t="s">
        <v>2</v>
      </c>
      <c r="D380" s="13" t="s">
        <v>18</v>
      </c>
      <c r="E380" s="13" t="str">
        <f>IF(Safety_Data[[#This Row],[Age_Group]]="18-24","Youth",IF(Safety_Data[[#This Row],[Age_Group]]="35-49","Adult",IF(Safety_Data[[#This Row],[Age_Group]]="25-34","Middle_age","Old")))</f>
        <v>Middle_age</v>
      </c>
      <c r="F380" s="13" t="s">
        <v>26</v>
      </c>
      <c r="G380" s="13">
        <v>0</v>
      </c>
      <c r="H380" s="13" t="s">
        <v>58</v>
      </c>
      <c r="I380" s="13" t="s">
        <v>21</v>
      </c>
      <c r="J380" s="13" t="s">
        <v>22</v>
      </c>
      <c r="K380" s="13" t="s">
        <v>23</v>
      </c>
      <c r="L380" s="22">
        <v>0</v>
      </c>
      <c r="M380" s="14" t="str">
        <f>TEXT(Safety_Data[[#This Row],[Date]],"ddd")</f>
        <v>Fri</v>
      </c>
      <c r="N380" s="15" t="s">
        <v>92</v>
      </c>
      <c r="O380" s="15">
        <f>YEAR(Safety_Data[[#This Row],[Date]])</f>
        <v>2021</v>
      </c>
      <c r="P380" s="1"/>
    </row>
    <row r="381" spans="1:16" ht="15.5" hidden="1" x14ac:dyDescent="0.35">
      <c r="A381" s="12">
        <v>44474</v>
      </c>
      <c r="B381" s="13" t="s">
        <v>46</v>
      </c>
      <c r="C381" s="13" t="s">
        <v>1</v>
      </c>
      <c r="D381" s="13" t="s">
        <v>18</v>
      </c>
      <c r="E381" s="13" t="str">
        <f>IF(Safety_Data[[#This Row],[Age_Group]]="18-24","Youth",IF(Safety_Data[[#This Row],[Age_Group]]="35-49","Adult",IF(Safety_Data[[#This Row],[Age_Group]]="25-34","Middle_age","Old")))</f>
        <v>Middle_age</v>
      </c>
      <c r="F381" s="13" t="s">
        <v>26</v>
      </c>
      <c r="G381" s="13">
        <v>1</v>
      </c>
      <c r="H381" s="13" t="s">
        <v>50</v>
      </c>
      <c r="I381" s="13" t="s">
        <v>28</v>
      </c>
      <c r="J381" s="13" t="s">
        <v>29</v>
      </c>
      <c r="K381" s="13" t="s">
        <v>30</v>
      </c>
      <c r="L381" s="22">
        <v>2245</v>
      </c>
      <c r="M381" s="14" t="str">
        <f>TEXT(Safety_Data[[#This Row],[Date]],"ddd")</f>
        <v>Tue</v>
      </c>
      <c r="N381" s="15" t="s">
        <v>92</v>
      </c>
      <c r="O381" s="15">
        <f>YEAR(Safety_Data[[#This Row],[Date]])</f>
        <v>2021</v>
      </c>
      <c r="P381" s="1"/>
    </row>
    <row r="382" spans="1:16" ht="15.5" hidden="1" x14ac:dyDescent="0.35">
      <c r="A382" s="12">
        <v>44479</v>
      </c>
      <c r="B382" s="13" t="s">
        <v>62</v>
      </c>
      <c r="C382" s="13" t="s">
        <v>1</v>
      </c>
      <c r="D382" s="13" t="s">
        <v>32</v>
      </c>
      <c r="E382" s="13" t="str">
        <f>IF(Safety_Data[[#This Row],[Age_Group]]="18-24","Youth",IF(Safety_Data[[#This Row],[Age_Group]]="35-49","Adult",IF(Safety_Data[[#This Row],[Age_Group]]="25-34","Middle_age","Old")))</f>
        <v>Youth</v>
      </c>
      <c r="F382" s="13" t="s">
        <v>41</v>
      </c>
      <c r="G382" s="13">
        <v>0</v>
      </c>
      <c r="H382" s="13" t="s">
        <v>47</v>
      </c>
      <c r="I382" s="13" t="s">
        <v>42</v>
      </c>
      <c r="J382" s="13" t="s">
        <v>22</v>
      </c>
      <c r="K382" s="13" t="s">
        <v>45</v>
      </c>
      <c r="L382" s="22">
        <v>118</v>
      </c>
      <c r="M382" s="14" t="str">
        <f>TEXT(Safety_Data[[#This Row],[Date]],"ddd")</f>
        <v>Sun</v>
      </c>
      <c r="N382" s="15" t="s">
        <v>92</v>
      </c>
      <c r="O382" s="15">
        <f>YEAR(Safety_Data[[#This Row],[Date]])</f>
        <v>2021</v>
      </c>
      <c r="P382" s="1"/>
    </row>
    <row r="383" spans="1:16" ht="15.5" hidden="1" x14ac:dyDescent="0.35">
      <c r="A383" s="12">
        <v>44482</v>
      </c>
      <c r="B383" s="13" t="s">
        <v>46</v>
      </c>
      <c r="C383" s="13" t="s">
        <v>1</v>
      </c>
      <c r="D383" s="13" t="s">
        <v>32</v>
      </c>
      <c r="E383" s="13" t="str">
        <f>IF(Safety_Data[[#This Row],[Age_Group]]="18-24","Youth",IF(Safety_Data[[#This Row],[Age_Group]]="35-49","Adult",IF(Safety_Data[[#This Row],[Age_Group]]="25-34","Middle_age","Old")))</f>
        <v>Youth</v>
      </c>
      <c r="F383" s="13" t="s">
        <v>38</v>
      </c>
      <c r="G383" s="13">
        <v>0</v>
      </c>
      <c r="H383" s="13" t="s">
        <v>50</v>
      </c>
      <c r="I383" s="13" t="s">
        <v>54</v>
      </c>
      <c r="J383" s="13" t="s">
        <v>22</v>
      </c>
      <c r="K383" s="13" t="s">
        <v>60</v>
      </c>
      <c r="L383" s="22">
        <v>534</v>
      </c>
      <c r="M383" s="14" t="str">
        <f>TEXT(Safety_Data[[#This Row],[Date]],"ddd")</f>
        <v>Wed</v>
      </c>
      <c r="N383" s="15" t="s">
        <v>92</v>
      </c>
      <c r="O383" s="15">
        <f>YEAR(Safety_Data[[#This Row],[Date]])</f>
        <v>2021</v>
      </c>
      <c r="P383" s="1"/>
    </row>
    <row r="384" spans="1:16" ht="15.5" hidden="1" x14ac:dyDescent="0.35">
      <c r="A384" s="12">
        <v>44483</v>
      </c>
      <c r="B384" s="13" t="s">
        <v>59</v>
      </c>
      <c r="C384" s="13" t="s">
        <v>1</v>
      </c>
      <c r="D384" s="13" t="s">
        <v>25</v>
      </c>
      <c r="E384" s="13" t="str">
        <f>IF(Safety_Data[[#This Row],[Age_Group]]="18-24","Youth",IF(Safety_Data[[#This Row],[Age_Group]]="35-49","Adult",IF(Safety_Data[[#This Row],[Age_Group]]="25-34","Middle_age","Old")))</f>
        <v>Adult</v>
      </c>
      <c r="F384" s="13" t="s">
        <v>39</v>
      </c>
      <c r="G384" s="13">
        <v>0</v>
      </c>
      <c r="H384" s="13" t="s">
        <v>58</v>
      </c>
      <c r="I384" s="13" t="s">
        <v>21</v>
      </c>
      <c r="J384" s="13" t="s">
        <v>22</v>
      </c>
      <c r="K384" s="13" t="s">
        <v>60</v>
      </c>
      <c r="L384" s="22">
        <v>0</v>
      </c>
      <c r="M384" s="14" t="str">
        <f>TEXT(Safety_Data[[#This Row],[Date]],"ddd")</f>
        <v>Thu</v>
      </c>
      <c r="N384" s="15" t="s">
        <v>92</v>
      </c>
      <c r="O384" s="15">
        <f>YEAR(Safety_Data[[#This Row],[Date]])</f>
        <v>2021</v>
      </c>
      <c r="P384" s="1"/>
    </row>
    <row r="385" spans="1:16" ht="15.5" hidden="1" x14ac:dyDescent="0.35">
      <c r="A385" s="12">
        <v>44483</v>
      </c>
      <c r="B385" s="13" t="s">
        <v>17</v>
      </c>
      <c r="C385" s="13" t="s">
        <v>1</v>
      </c>
      <c r="D385" s="13" t="s">
        <v>18</v>
      </c>
      <c r="E385" s="13" t="str">
        <f>IF(Safety_Data[[#This Row],[Age_Group]]="18-24","Youth",IF(Safety_Data[[#This Row],[Age_Group]]="35-49","Adult",IF(Safety_Data[[#This Row],[Age_Group]]="25-34","Middle_age","Old")))</f>
        <v>Middle_age</v>
      </c>
      <c r="F385" s="13" t="s">
        <v>41</v>
      </c>
      <c r="G385" s="13">
        <v>0</v>
      </c>
      <c r="H385" s="13" t="s">
        <v>56</v>
      </c>
      <c r="I385" s="13" t="s">
        <v>42</v>
      </c>
      <c r="J385" s="13" t="s">
        <v>29</v>
      </c>
      <c r="K385" s="13" t="s">
        <v>60</v>
      </c>
      <c r="L385" s="22">
        <v>420</v>
      </c>
      <c r="M385" s="14" t="str">
        <f>TEXT(Safety_Data[[#This Row],[Date]],"ddd")</f>
        <v>Thu</v>
      </c>
      <c r="N385" s="15" t="s">
        <v>92</v>
      </c>
      <c r="O385" s="15">
        <f>YEAR(Safety_Data[[#This Row],[Date]])</f>
        <v>2021</v>
      </c>
      <c r="P385" s="1"/>
    </row>
    <row r="386" spans="1:16" ht="15.5" hidden="1" x14ac:dyDescent="0.35">
      <c r="A386" s="12">
        <v>44484</v>
      </c>
      <c r="B386" s="13" t="s">
        <v>100</v>
      </c>
      <c r="C386" s="13" t="s">
        <v>2</v>
      </c>
      <c r="D386" s="13" t="s">
        <v>37</v>
      </c>
      <c r="E386" s="13" t="str">
        <f>IF(Safety_Data[[#This Row],[Age_Group]]="18-24","Youth",IF(Safety_Data[[#This Row],[Age_Group]]="35-49","Adult",IF(Safety_Data[[#This Row],[Age_Group]]="25-34","Middle_age","Old")))</f>
        <v>Old</v>
      </c>
      <c r="F386" s="13" t="s">
        <v>63</v>
      </c>
      <c r="G386" s="13">
        <v>4</v>
      </c>
      <c r="H386" s="13" t="s">
        <v>56</v>
      </c>
      <c r="I386" s="13" t="s">
        <v>28</v>
      </c>
      <c r="J386" s="13" t="s">
        <v>22</v>
      </c>
      <c r="K386" s="13" t="s">
        <v>23</v>
      </c>
      <c r="L386" s="22">
        <v>2622</v>
      </c>
      <c r="M386" s="14" t="str">
        <f>TEXT(Safety_Data[[#This Row],[Date]],"ddd")</f>
        <v>Fri</v>
      </c>
      <c r="N386" s="15" t="s">
        <v>92</v>
      </c>
      <c r="O386" s="15">
        <f>YEAR(Safety_Data[[#This Row],[Date]])</f>
        <v>2021</v>
      </c>
      <c r="P386" s="1"/>
    </row>
    <row r="387" spans="1:16" ht="15.5" hidden="1" x14ac:dyDescent="0.35">
      <c r="A387" s="12">
        <v>44485</v>
      </c>
      <c r="B387" s="13" t="s">
        <v>66</v>
      </c>
      <c r="C387" s="13" t="s">
        <v>1</v>
      </c>
      <c r="D387" s="13" t="s">
        <v>25</v>
      </c>
      <c r="E387" s="13" t="str">
        <f>IF(Safety_Data[[#This Row],[Age_Group]]="18-24","Youth",IF(Safety_Data[[#This Row],[Age_Group]]="35-49","Adult",IF(Safety_Data[[#This Row],[Age_Group]]="25-34","Middle_age","Old")))</f>
        <v>Adult</v>
      </c>
      <c r="F387" s="13" t="s">
        <v>26</v>
      </c>
      <c r="G387" s="13">
        <v>3.5</v>
      </c>
      <c r="H387" s="13" t="s">
        <v>47</v>
      </c>
      <c r="I387" s="13" t="s">
        <v>28</v>
      </c>
      <c r="J387" s="13" t="s">
        <v>29</v>
      </c>
      <c r="K387" s="13" t="s">
        <v>60</v>
      </c>
      <c r="L387" s="22">
        <v>1213</v>
      </c>
      <c r="M387" s="14" t="str">
        <f>TEXT(Safety_Data[[#This Row],[Date]],"ddd")</f>
        <v>Sat</v>
      </c>
      <c r="N387" s="15" t="s">
        <v>92</v>
      </c>
      <c r="O387" s="15">
        <f>YEAR(Safety_Data[[#This Row],[Date]])</f>
        <v>2021</v>
      </c>
      <c r="P387" s="1"/>
    </row>
    <row r="388" spans="1:16" ht="15.5" hidden="1" x14ac:dyDescent="0.35">
      <c r="A388" s="12">
        <v>44486</v>
      </c>
      <c r="B388" s="13" t="s">
        <v>36</v>
      </c>
      <c r="C388" s="13" t="s">
        <v>1</v>
      </c>
      <c r="D388" s="13" t="s">
        <v>25</v>
      </c>
      <c r="E388" s="13" t="str">
        <f>IF(Safety_Data[[#This Row],[Age_Group]]="18-24","Youth",IF(Safety_Data[[#This Row],[Age_Group]]="35-49","Adult",IF(Safety_Data[[#This Row],[Age_Group]]="25-34","Middle_age","Old")))</f>
        <v>Adult</v>
      </c>
      <c r="F388" s="13" t="s">
        <v>33</v>
      </c>
      <c r="G388" s="13">
        <v>0</v>
      </c>
      <c r="H388" s="13" t="s">
        <v>58</v>
      </c>
      <c r="I388" s="13" t="s">
        <v>21</v>
      </c>
      <c r="J388" s="13" t="s">
        <v>22</v>
      </c>
      <c r="K388" s="13" t="s">
        <v>43</v>
      </c>
      <c r="L388" s="22">
        <v>0</v>
      </c>
      <c r="M388" s="14" t="str">
        <f>TEXT(Safety_Data[[#This Row],[Date]],"ddd")</f>
        <v>Sun</v>
      </c>
      <c r="N388" s="15" t="s">
        <v>92</v>
      </c>
      <c r="O388" s="15">
        <f>YEAR(Safety_Data[[#This Row],[Date]])</f>
        <v>2021</v>
      </c>
      <c r="P388" s="1"/>
    </row>
    <row r="389" spans="1:16" ht="15.5" hidden="1" x14ac:dyDescent="0.35">
      <c r="A389" s="12">
        <v>44488</v>
      </c>
      <c r="B389" s="13" t="s">
        <v>36</v>
      </c>
      <c r="C389" s="13" t="s">
        <v>1</v>
      </c>
      <c r="D389" s="13" t="s">
        <v>18</v>
      </c>
      <c r="E389" s="13" t="str">
        <f>IF(Safety_Data[[#This Row],[Age_Group]]="18-24","Youth",IF(Safety_Data[[#This Row],[Age_Group]]="35-49","Adult",IF(Safety_Data[[#This Row],[Age_Group]]="25-34","Middle_age","Old")))</f>
        <v>Middle_age</v>
      </c>
      <c r="F389" s="13" t="s">
        <v>49</v>
      </c>
      <c r="G389" s="13">
        <v>0</v>
      </c>
      <c r="H389" s="13" t="s">
        <v>58</v>
      </c>
      <c r="I389" s="13" t="s">
        <v>42</v>
      </c>
      <c r="J389" s="13" t="s">
        <v>29</v>
      </c>
      <c r="K389" s="13" t="s">
        <v>43</v>
      </c>
      <c r="L389" s="22">
        <v>65</v>
      </c>
      <c r="M389" s="14" t="str">
        <f>TEXT(Safety_Data[[#This Row],[Date]],"ddd")</f>
        <v>Tue</v>
      </c>
      <c r="N389" s="15" t="s">
        <v>92</v>
      </c>
      <c r="O389" s="15">
        <f>YEAR(Safety_Data[[#This Row],[Date]])</f>
        <v>2021</v>
      </c>
      <c r="P389" s="1"/>
    </row>
    <row r="390" spans="1:16" ht="15.5" hidden="1" x14ac:dyDescent="0.35">
      <c r="A390" s="12">
        <v>44488</v>
      </c>
      <c r="B390" s="13" t="s">
        <v>36</v>
      </c>
      <c r="C390" s="13" t="s">
        <v>1</v>
      </c>
      <c r="D390" s="13" t="s">
        <v>25</v>
      </c>
      <c r="E390" s="13" t="str">
        <f>IF(Safety_Data[[#This Row],[Age_Group]]="18-24","Youth",IF(Safety_Data[[#This Row],[Age_Group]]="35-49","Adult",IF(Safety_Data[[#This Row],[Age_Group]]="25-34","Middle_age","Old")))</f>
        <v>Adult</v>
      </c>
      <c r="F390" s="13" t="s">
        <v>33</v>
      </c>
      <c r="G390" s="13">
        <v>0</v>
      </c>
      <c r="H390" s="13" t="s">
        <v>58</v>
      </c>
      <c r="I390" s="13" t="s">
        <v>54</v>
      </c>
      <c r="J390" s="13" t="s">
        <v>48</v>
      </c>
      <c r="K390" s="13" t="s">
        <v>53</v>
      </c>
      <c r="L390" s="22">
        <v>2860</v>
      </c>
      <c r="M390" s="14" t="str">
        <f>TEXT(Safety_Data[[#This Row],[Date]],"ddd")</f>
        <v>Tue</v>
      </c>
      <c r="N390" s="15" t="s">
        <v>92</v>
      </c>
      <c r="O390" s="15">
        <f>YEAR(Safety_Data[[#This Row],[Date]])</f>
        <v>2021</v>
      </c>
      <c r="P390" s="1"/>
    </row>
    <row r="391" spans="1:16" ht="15.5" hidden="1" x14ac:dyDescent="0.35">
      <c r="A391" s="12">
        <v>44492</v>
      </c>
      <c r="B391" s="13" t="s">
        <v>44</v>
      </c>
      <c r="C391" s="13" t="s">
        <v>1</v>
      </c>
      <c r="D391" s="13" t="s">
        <v>18</v>
      </c>
      <c r="E391" s="13" t="str">
        <f>IF(Safety_Data[[#This Row],[Age_Group]]="18-24","Youth",IF(Safety_Data[[#This Row],[Age_Group]]="35-49","Adult",IF(Safety_Data[[#This Row],[Age_Group]]="25-34","Middle_age","Old")))</f>
        <v>Middle_age</v>
      </c>
      <c r="F391" s="13" t="s">
        <v>39</v>
      </c>
      <c r="G391" s="13">
        <v>0</v>
      </c>
      <c r="H391" s="13" t="s">
        <v>20</v>
      </c>
      <c r="I391" s="13" t="s">
        <v>42</v>
      </c>
      <c r="J391" s="13" t="s">
        <v>29</v>
      </c>
      <c r="K391" s="13" t="s">
        <v>53</v>
      </c>
      <c r="L391" s="22">
        <v>129</v>
      </c>
      <c r="M391" s="14" t="str">
        <f>TEXT(Safety_Data[[#This Row],[Date]],"ddd")</f>
        <v>Sat</v>
      </c>
      <c r="N391" s="15" t="s">
        <v>92</v>
      </c>
      <c r="O391" s="15">
        <f>YEAR(Safety_Data[[#This Row],[Date]])</f>
        <v>2021</v>
      </c>
      <c r="P391" s="1"/>
    </row>
    <row r="392" spans="1:16" ht="15.5" hidden="1" x14ac:dyDescent="0.35">
      <c r="A392" s="12">
        <v>44492</v>
      </c>
      <c r="B392" s="13" t="s">
        <v>46</v>
      </c>
      <c r="C392" s="13" t="s">
        <v>1</v>
      </c>
      <c r="D392" s="13" t="s">
        <v>32</v>
      </c>
      <c r="E392" s="13" t="str">
        <f>IF(Safety_Data[[#This Row],[Age_Group]]="18-24","Youth",IF(Safety_Data[[#This Row],[Age_Group]]="35-49","Adult",IF(Safety_Data[[#This Row],[Age_Group]]="25-34","Middle_age","Old")))</f>
        <v>Youth</v>
      </c>
      <c r="F392" s="13" t="s">
        <v>39</v>
      </c>
      <c r="G392" s="13">
        <v>0</v>
      </c>
      <c r="H392" s="13" t="s">
        <v>56</v>
      </c>
      <c r="I392" s="13" t="s">
        <v>54</v>
      </c>
      <c r="J392" s="13" t="s">
        <v>29</v>
      </c>
      <c r="K392" s="13" t="s">
        <v>55</v>
      </c>
      <c r="L392" s="22">
        <v>4698</v>
      </c>
      <c r="M392" s="14" t="str">
        <f>TEXT(Safety_Data[[#This Row],[Date]],"ddd")</f>
        <v>Sat</v>
      </c>
      <c r="N392" s="15" t="s">
        <v>92</v>
      </c>
      <c r="O392" s="15">
        <f>YEAR(Safety_Data[[#This Row],[Date]])</f>
        <v>2021</v>
      </c>
      <c r="P392" s="1"/>
    </row>
    <row r="393" spans="1:16" ht="15.5" hidden="1" x14ac:dyDescent="0.35">
      <c r="A393" s="12">
        <v>44495</v>
      </c>
      <c r="B393" s="13" t="s">
        <v>17</v>
      </c>
      <c r="C393" s="13" t="s">
        <v>1</v>
      </c>
      <c r="D393" s="13" t="s">
        <v>25</v>
      </c>
      <c r="E393" s="13" t="str">
        <f>IF(Safety_Data[[#This Row],[Age_Group]]="18-24","Youth",IF(Safety_Data[[#This Row],[Age_Group]]="35-49","Adult",IF(Safety_Data[[#This Row],[Age_Group]]="25-34","Middle_age","Old")))</f>
        <v>Adult</v>
      </c>
      <c r="F393" s="13" t="s">
        <v>49</v>
      </c>
      <c r="G393" s="13">
        <v>0</v>
      </c>
      <c r="H393" s="13" t="s">
        <v>47</v>
      </c>
      <c r="I393" s="13" t="s">
        <v>21</v>
      </c>
      <c r="J393" s="13" t="s">
        <v>29</v>
      </c>
      <c r="K393" s="13" t="s">
        <v>53</v>
      </c>
      <c r="L393" s="22">
        <v>0</v>
      </c>
      <c r="M393" s="14" t="str">
        <f>TEXT(Safety_Data[[#This Row],[Date]],"ddd")</f>
        <v>Tue</v>
      </c>
      <c r="N393" s="15" t="s">
        <v>92</v>
      </c>
      <c r="O393" s="15">
        <f>YEAR(Safety_Data[[#This Row],[Date]])</f>
        <v>2021</v>
      </c>
      <c r="P393" s="1"/>
    </row>
    <row r="394" spans="1:16" ht="15.5" hidden="1" x14ac:dyDescent="0.35">
      <c r="A394" s="12">
        <v>44497</v>
      </c>
      <c r="B394" s="13" t="s">
        <v>66</v>
      </c>
      <c r="C394" s="13" t="s">
        <v>1</v>
      </c>
      <c r="D394" s="13" t="s">
        <v>25</v>
      </c>
      <c r="E394" s="13" t="str">
        <f>IF(Safety_Data[[#This Row],[Age_Group]]="18-24","Youth",IF(Safety_Data[[#This Row],[Age_Group]]="35-49","Adult",IF(Safety_Data[[#This Row],[Age_Group]]="25-34","Middle_age","Old")))</f>
        <v>Adult</v>
      </c>
      <c r="F394" s="13" t="s">
        <v>39</v>
      </c>
      <c r="G394" s="13">
        <v>0</v>
      </c>
      <c r="H394" s="13" t="s">
        <v>61</v>
      </c>
      <c r="I394" s="13" t="s">
        <v>42</v>
      </c>
      <c r="J394" s="13" t="s">
        <v>29</v>
      </c>
      <c r="K394" s="13" t="s">
        <v>43</v>
      </c>
      <c r="L394" s="22">
        <v>36</v>
      </c>
      <c r="M394" s="14" t="str">
        <f>TEXT(Safety_Data[[#This Row],[Date]],"ddd")</f>
        <v>Thu</v>
      </c>
      <c r="N394" s="15" t="s">
        <v>92</v>
      </c>
      <c r="O394" s="15">
        <f>YEAR(Safety_Data[[#This Row],[Date]])</f>
        <v>2021</v>
      </c>
      <c r="P394" s="1"/>
    </row>
    <row r="395" spans="1:16" ht="15.5" hidden="1" x14ac:dyDescent="0.35">
      <c r="A395" s="12">
        <v>44499</v>
      </c>
      <c r="B395" s="13" t="s">
        <v>62</v>
      </c>
      <c r="C395" s="13" t="s">
        <v>1</v>
      </c>
      <c r="D395" s="13" t="s">
        <v>37</v>
      </c>
      <c r="E395" s="13" t="str">
        <f>IF(Safety_Data[[#This Row],[Age_Group]]="18-24","Youth",IF(Safety_Data[[#This Row],[Age_Group]]="35-49","Adult",IF(Safety_Data[[#This Row],[Age_Group]]="25-34","Middle_age","Old")))</f>
        <v>Old</v>
      </c>
      <c r="F395" s="13" t="s">
        <v>33</v>
      </c>
      <c r="G395" s="13">
        <v>0</v>
      </c>
      <c r="H395" s="13" t="s">
        <v>61</v>
      </c>
      <c r="I395" s="13" t="s">
        <v>21</v>
      </c>
      <c r="J395" s="13" t="s">
        <v>29</v>
      </c>
      <c r="K395" s="13" t="s">
        <v>53</v>
      </c>
      <c r="L395" s="22">
        <v>0</v>
      </c>
      <c r="M395" s="14" t="str">
        <f>TEXT(Safety_Data[[#This Row],[Date]],"ddd")</f>
        <v>Sat</v>
      </c>
      <c r="N395" s="15" t="s">
        <v>92</v>
      </c>
      <c r="O395" s="15">
        <f>YEAR(Safety_Data[[#This Row],[Date]])</f>
        <v>2021</v>
      </c>
      <c r="P395" s="1"/>
    </row>
    <row r="396" spans="1:16" ht="15.5" hidden="1" x14ac:dyDescent="0.35">
      <c r="A396" s="12">
        <v>44502</v>
      </c>
      <c r="B396" s="13" t="s">
        <v>65</v>
      </c>
      <c r="C396" s="13" t="s">
        <v>1</v>
      </c>
      <c r="D396" s="13" t="s">
        <v>37</v>
      </c>
      <c r="E396" s="13" t="str">
        <f>IF(Safety_Data[[#This Row],[Age_Group]]="18-24","Youth",IF(Safety_Data[[#This Row],[Age_Group]]="35-49","Adult",IF(Safety_Data[[#This Row],[Age_Group]]="25-34","Middle_age","Old")))</f>
        <v>Old</v>
      </c>
      <c r="F396" s="13" t="s">
        <v>33</v>
      </c>
      <c r="G396" s="13">
        <v>0</v>
      </c>
      <c r="H396" s="13" t="s">
        <v>50</v>
      </c>
      <c r="I396" s="13" t="s">
        <v>21</v>
      </c>
      <c r="J396" s="13" t="s">
        <v>29</v>
      </c>
      <c r="K396" s="13" t="s">
        <v>53</v>
      </c>
      <c r="L396" s="22">
        <v>0</v>
      </c>
      <c r="M396" s="14" t="str">
        <f>TEXT(Safety_Data[[#This Row],[Date]],"ddd")</f>
        <v>Tue</v>
      </c>
      <c r="N396" s="15" t="s">
        <v>93</v>
      </c>
      <c r="O396" s="15">
        <f>YEAR(Safety_Data[[#This Row],[Date]])</f>
        <v>2021</v>
      </c>
      <c r="P396" s="1"/>
    </row>
    <row r="397" spans="1:16" ht="15.5" hidden="1" x14ac:dyDescent="0.35">
      <c r="A397" s="12">
        <v>44506</v>
      </c>
      <c r="B397" s="13" t="s">
        <v>44</v>
      </c>
      <c r="C397" s="13" t="s">
        <v>1</v>
      </c>
      <c r="D397" s="13" t="s">
        <v>37</v>
      </c>
      <c r="E397" s="13" t="str">
        <f>IF(Safety_Data[[#This Row],[Age_Group]]="18-24","Youth",IF(Safety_Data[[#This Row],[Age_Group]]="35-49","Adult",IF(Safety_Data[[#This Row],[Age_Group]]="25-34","Middle_age","Old")))</f>
        <v>Old</v>
      </c>
      <c r="F397" s="13" t="s">
        <v>33</v>
      </c>
      <c r="G397" s="13">
        <v>0</v>
      </c>
      <c r="H397" s="13" t="s">
        <v>47</v>
      </c>
      <c r="I397" s="13" t="s">
        <v>54</v>
      </c>
      <c r="J397" s="13" t="s">
        <v>48</v>
      </c>
      <c r="K397" s="13" t="s">
        <v>53</v>
      </c>
      <c r="L397" s="22">
        <v>1585</v>
      </c>
      <c r="M397" s="14" t="str">
        <f>TEXT(Safety_Data[[#This Row],[Date]],"ddd")</f>
        <v>Sat</v>
      </c>
      <c r="N397" s="15" t="s">
        <v>93</v>
      </c>
      <c r="O397" s="15">
        <f>YEAR(Safety_Data[[#This Row],[Date]])</f>
        <v>2021</v>
      </c>
      <c r="P397" s="1"/>
    </row>
    <row r="398" spans="1:16" ht="15.5" hidden="1" x14ac:dyDescent="0.35">
      <c r="A398" s="12">
        <v>44509</v>
      </c>
      <c r="B398" s="13" t="s">
        <v>59</v>
      </c>
      <c r="C398" s="13" t="s">
        <v>1</v>
      </c>
      <c r="D398" s="13" t="s">
        <v>25</v>
      </c>
      <c r="E398" s="13" t="str">
        <f>IF(Safety_Data[[#This Row],[Age_Group]]="18-24","Youth",IF(Safety_Data[[#This Row],[Age_Group]]="35-49","Adult",IF(Safety_Data[[#This Row],[Age_Group]]="25-34","Middle_age","Old")))</f>
        <v>Adult</v>
      </c>
      <c r="F398" s="13" t="s">
        <v>64</v>
      </c>
      <c r="G398" s="13">
        <v>3</v>
      </c>
      <c r="H398" s="13" t="s">
        <v>20</v>
      </c>
      <c r="I398" s="13" t="s">
        <v>28</v>
      </c>
      <c r="J398" s="13" t="s">
        <v>48</v>
      </c>
      <c r="K398" s="13" t="s">
        <v>60</v>
      </c>
      <c r="L398" s="22">
        <v>2015</v>
      </c>
      <c r="M398" s="14" t="str">
        <f>TEXT(Safety_Data[[#This Row],[Date]],"ddd")</f>
        <v>Tue</v>
      </c>
      <c r="N398" s="15" t="s">
        <v>93</v>
      </c>
      <c r="O398" s="15">
        <f>YEAR(Safety_Data[[#This Row],[Date]])</f>
        <v>2021</v>
      </c>
      <c r="P398" s="1"/>
    </row>
    <row r="399" spans="1:16" ht="15.5" hidden="1" x14ac:dyDescent="0.35">
      <c r="A399" s="12">
        <v>44510</v>
      </c>
      <c r="B399" s="13" t="s">
        <v>46</v>
      </c>
      <c r="C399" s="13" t="s">
        <v>1</v>
      </c>
      <c r="D399" s="13" t="s">
        <v>37</v>
      </c>
      <c r="E399" s="13" t="str">
        <f>IF(Safety_Data[[#This Row],[Age_Group]]="18-24","Youth",IF(Safety_Data[[#This Row],[Age_Group]]="35-49","Adult",IF(Safety_Data[[#This Row],[Age_Group]]="25-34","Middle_age","Old")))</f>
        <v>Old</v>
      </c>
      <c r="F399" s="13" t="s">
        <v>63</v>
      </c>
      <c r="G399" s="13">
        <v>4</v>
      </c>
      <c r="H399" s="13" t="s">
        <v>47</v>
      </c>
      <c r="I399" s="13" t="s">
        <v>28</v>
      </c>
      <c r="J399" s="13" t="s">
        <v>29</v>
      </c>
      <c r="K399" s="13" t="s">
        <v>35</v>
      </c>
      <c r="L399" s="22">
        <v>1793</v>
      </c>
      <c r="M399" s="14" t="str">
        <f>TEXT(Safety_Data[[#This Row],[Date]],"ddd")</f>
        <v>Wed</v>
      </c>
      <c r="N399" s="15" t="s">
        <v>93</v>
      </c>
      <c r="O399" s="15">
        <f>YEAR(Safety_Data[[#This Row],[Date]])</f>
        <v>2021</v>
      </c>
      <c r="P399" s="1"/>
    </row>
    <row r="400" spans="1:16" ht="15.5" hidden="1" x14ac:dyDescent="0.35">
      <c r="A400" s="12">
        <v>44512</v>
      </c>
      <c r="B400" s="13" t="s">
        <v>62</v>
      </c>
      <c r="C400" s="13" t="s">
        <v>1</v>
      </c>
      <c r="D400" s="13" t="s">
        <v>32</v>
      </c>
      <c r="E400" s="13" t="str">
        <f>IF(Safety_Data[[#This Row],[Age_Group]]="18-24","Youth",IF(Safety_Data[[#This Row],[Age_Group]]="35-49","Adult",IF(Safety_Data[[#This Row],[Age_Group]]="25-34","Middle_age","Old")))</f>
        <v>Youth</v>
      </c>
      <c r="F400" s="13" t="s">
        <v>26</v>
      </c>
      <c r="G400" s="13">
        <v>2.5</v>
      </c>
      <c r="H400" s="13" t="s">
        <v>61</v>
      </c>
      <c r="I400" s="13" t="s">
        <v>28</v>
      </c>
      <c r="J400" s="13" t="s">
        <v>22</v>
      </c>
      <c r="K400" s="13" t="s">
        <v>60</v>
      </c>
      <c r="L400" s="22">
        <v>807</v>
      </c>
      <c r="M400" s="14" t="str">
        <f>TEXT(Safety_Data[[#This Row],[Date]],"ddd")</f>
        <v>Fri</v>
      </c>
      <c r="N400" s="15" t="s">
        <v>93</v>
      </c>
      <c r="O400" s="15">
        <f>YEAR(Safety_Data[[#This Row],[Date]])</f>
        <v>2021</v>
      </c>
      <c r="P400" s="1"/>
    </row>
    <row r="401" spans="1:16" ht="15.5" hidden="1" x14ac:dyDescent="0.35">
      <c r="A401" s="12">
        <v>44514</v>
      </c>
      <c r="B401" s="13" t="s">
        <v>59</v>
      </c>
      <c r="C401" s="13" t="s">
        <v>2</v>
      </c>
      <c r="D401" s="13" t="s">
        <v>25</v>
      </c>
      <c r="E401" s="13" t="str">
        <f>IF(Safety_Data[[#This Row],[Age_Group]]="18-24","Youth",IF(Safety_Data[[#This Row],[Age_Group]]="35-49","Adult",IF(Safety_Data[[#This Row],[Age_Group]]="25-34","Middle_age","Old")))</f>
        <v>Adult</v>
      </c>
      <c r="F401" s="13" t="s">
        <v>33</v>
      </c>
      <c r="G401" s="13">
        <v>0.5</v>
      </c>
      <c r="H401" s="13" t="s">
        <v>47</v>
      </c>
      <c r="I401" s="13" t="s">
        <v>28</v>
      </c>
      <c r="J401" s="13" t="s">
        <v>22</v>
      </c>
      <c r="K401" s="13" t="s">
        <v>23</v>
      </c>
      <c r="L401" s="22">
        <v>920</v>
      </c>
      <c r="M401" s="14" t="str">
        <f>TEXT(Safety_Data[[#This Row],[Date]],"ddd")</f>
        <v>Sun</v>
      </c>
      <c r="N401" s="15" t="s">
        <v>93</v>
      </c>
      <c r="O401" s="15">
        <f>YEAR(Safety_Data[[#This Row],[Date]])</f>
        <v>2021</v>
      </c>
      <c r="P401" s="1"/>
    </row>
    <row r="402" spans="1:16" ht="15.5" hidden="1" x14ac:dyDescent="0.35">
      <c r="A402" s="12">
        <v>44515</v>
      </c>
      <c r="B402" s="13" t="s">
        <v>57</v>
      </c>
      <c r="C402" s="13" t="s">
        <v>1</v>
      </c>
      <c r="D402" s="13" t="s">
        <v>18</v>
      </c>
      <c r="E402" s="13" t="str">
        <f>IF(Safety_Data[[#This Row],[Age_Group]]="18-24","Youth",IF(Safety_Data[[#This Row],[Age_Group]]="35-49","Adult",IF(Safety_Data[[#This Row],[Age_Group]]="25-34","Middle_age","Old")))</f>
        <v>Middle_age</v>
      </c>
      <c r="F402" s="13" t="s">
        <v>64</v>
      </c>
      <c r="G402" s="13">
        <v>0</v>
      </c>
      <c r="H402" s="13" t="s">
        <v>50</v>
      </c>
      <c r="I402" s="13" t="s">
        <v>42</v>
      </c>
      <c r="J402" s="13" t="s">
        <v>29</v>
      </c>
      <c r="K402" s="13" t="s">
        <v>51</v>
      </c>
      <c r="L402" s="22">
        <v>37</v>
      </c>
      <c r="M402" s="14" t="str">
        <f>TEXT(Safety_Data[[#This Row],[Date]],"ddd")</f>
        <v>Mon</v>
      </c>
      <c r="N402" s="15" t="s">
        <v>93</v>
      </c>
      <c r="O402" s="15">
        <f>YEAR(Safety_Data[[#This Row],[Date]])</f>
        <v>2021</v>
      </c>
      <c r="P402" s="1"/>
    </row>
    <row r="403" spans="1:16" ht="15.5" hidden="1" x14ac:dyDescent="0.35">
      <c r="A403" s="12">
        <v>44515</v>
      </c>
      <c r="B403" s="13" t="s">
        <v>52</v>
      </c>
      <c r="C403" s="13" t="s">
        <v>1</v>
      </c>
      <c r="D403" s="13" t="s">
        <v>37</v>
      </c>
      <c r="E403" s="13" t="str">
        <f>IF(Safety_Data[[#This Row],[Age_Group]]="18-24","Youth",IF(Safety_Data[[#This Row],[Age_Group]]="35-49","Adult",IF(Safety_Data[[#This Row],[Age_Group]]="25-34","Middle_age","Old")))</f>
        <v>Old</v>
      </c>
      <c r="F403" s="13" t="s">
        <v>64</v>
      </c>
      <c r="G403" s="13">
        <v>0</v>
      </c>
      <c r="H403" s="13" t="s">
        <v>34</v>
      </c>
      <c r="I403" s="13" t="s">
        <v>54</v>
      </c>
      <c r="J403" s="13" t="s">
        <v>48</v>
      </c>
      <c r="K403" s="13" t="s">
        <v>23</v>
      </c>
      <c r="L403" s="22">
        <v>4791</v>
      </c>
      <c r="M403" s="14" t="str">
        <f>TEXT(Safety_Data[[#This Row],[Date]],"ddd")</f>
        <v>Mon</v>
      </c>
      <c r="N403" s="15" t="s">
        <v>93</v>
      </c>
      <c r="O403" s="15">
        <f>YEAR(Safety_Data[[#This Row],[Date]])</f>
        <v>2021</v>
      </c>
      <c r="P403" s="1"/>
    </row>
    <row r="404" spans="1:16" ht="15.5" hidden="1" x14ac:dyDescent="0.35">
      <c r="A404" s="12">
        <v>44516</v>
      </c>
      <c r="B404" s="13" t="s">
        <v>59</v>
      </c>
      <c r="C404" s="13" t="s">
        <v>1</v>
      </c>
      <c r="D404" s="13" t="s">
        <v>18</v>
      </c>
      <c r="E404" s="13" t="str">
        <f>IF(Safety_Data[[#This Row],[Age_Group]]="18-24","Youth",IF(Safety_Data[[#This Row],[Age_Group]]="35-49","Adult",IF(Safety_Data[[#This Row],[Age_Group]]="25-34","Middle_age","Old")))</f>
        <v>Middle_age</v>
      </c>
      <c r="F404" s="13" t="s">
        <v>41</v>
      </c>
      <c r="G404" s="13">
        <v>0</v>
      </c>
      <c r="H404" s="13" t="s">
        <v>20</v>
      </c>
      <c r="I404" s="13" t="s">
        <v>54</v>
      </c>
      <c r="J404" s="13" t="s">
        <v>29</v>
      </c>
      <c r="K404" s="13" t="s">
        <v>60</v>
      </c>
      <c r="L404" s="22">
        <v>2124</v>
      </c>
      <c r="M404" s="14" t="str">
        <f>TEXT(Safety_Data[[#This Row],[Date]],"ddd")</f>
        <v>Tue</v>
      </c>
      <c r="N404" s="15" t="s">
        <v>93</v>
      </c>
      <c r="O404" s="15">
        <f>YEAR(Safety_Data[[#This Row],[Date]])</f>
        <v>2021</v>
      </c>
      <c r="P404" s="1"/>
    </row>
    <row r="405" spans="1:16" ht="15.5" hidden="1" x14ac:dyDescent="0.35">
      <c r="A405" s="12">
        <v>44517</v>
      </c>
      <c r="B405" s="13" t="s">
        <v>57</v>
      </c>
      <c r="C405" s="13" t="s">
        <v>2</v>
      </c>
      <c r="D405" s="13" t="s">
        <v>25</v>
      </c>
      <c r="E405" s="13" t="str">
        <f>IF(Safety_Data[[#This Row],[Age_Group]]="18-24","Youth",IF(Safety_Data[[#This Row],[Age_Group]]="35-49","Adult",IF(Safety_Data[[#This Row],[Age_Group]]="25-34","Middle_age","Old")))</f>
        <v>Adult</v>
      </c>
      <c r="F405" s="13" t="s">
        <v>49</v>
      </c>
      <c r="G405" s="13">
        <v>0</v>
      </c>
      <c r="H405" s="13" t="s">
        <v>40</v>
      </c>
      <c r="I405" s="13" t="s">
        <v>21</v>
      </c>
      <c r="J405" s="13" t="s">
        <v>22</v>
      </c>
      <c r="K405" s="13" t="s">
        <v>45</v>
      </c>
      <c r="L405" s="22">
        <v>0</v>
      </c>
      <c r="M405" s="14" t="str">
        <f>TEXT(Safety_Data[[#This Row],[Date]],"ddd")</f>
        <v>Wed</v>
      </c>
      <c r="N405" s="15" t="s">
        <v>93</v>
      </c>
      <c r="O405" s="15">
        <f>YEAR(Safety_Data[[#This Row],[Date]])</f>
        <v>2021</v>
      </c>
      <c r="P405" s="1"/>
    </row>
    <row r="406" spans="1:16" ht="15.5" hidden="1" x14ac:dyDescent="0.35">
      <c r="A406" s="12">
        <v>44521</v>
      </c>
      <c r="B406" s="13" t="s">
        <v>46</v>
      </c>
      <c r="C406" s="13" t="s">
        <v>1</v>
      </c>
      <c r="D406" s="13" t="s">
        <v>18</v>
      </c>
      <c r="E406" s="13" t="str">
        <f>IF(Safety_Data[[#This Row],[Age_Group]]="18-24","Youth",IF(Safety_Data[[#This Row],[Age_Group]]="35-49","Adult",IF(Safety_Data[[#This Row],[Age_Group]]="25-34","Middle_age","Old")))</f>
        <v>Middle_age</v>
      </c>
      <c r="F406" s="13" t="s">
        <v>64</v>
      </c>
      <c r="G406" s="13">
        <v>0</v>
      </c>
      <c r="H406" s="13" t="s">
        <v>27</v>
      </c>
      <c r="I406" s="13" t="s">
        <v>54</v>
      </c>
      <c r="J406" s="13" t="s">
        <v>29</v>
      </c>
      <c r="K406" s="13" t="s">
        <v>30</v>
      </c>
      <c r="L406" s="22">
        <v>1636</v>
      </c>
      <c r="M406" s="14" t="str">
        <f>TEXT(Safety_Data[[#This Row],[Date]],"ddd")</f>
        <v>Sun</v>
      </c>
      <c r="N406" s="15" t="s">
        <v>93</v>
      </c>
      <c r="O406" s="15">
        <f>YEAR(Safety_Data[[#This Row],[Date]])</f>
        <v>2021</v>
      </c>
      <c r="P406" s="1"/>
    </row>
    <row r="407" spans="1:16" ht="15.5" hidden="1" x14ac:dyDescent="0.35">
      <c r="A407" s="12">
        <v>44522</v>
      </c>
      <c r="B407" s="13" t="s">
        <v>100</v>
      </c>
      <c r="C407" s="13" t="s">
        <v>1</v>
      </c>
      <c r="D407" s="13" t="s">
        <v>18</v>
      </c>
      <c r="E407" s="13" t="str">
        <f>IF(Safety_Data[[#This Row],[Age_Group]]="18-24","Youth",IF(Safety_Data[[#This Row],[Age_Group]]="35-49","Adult",IF(Safety_Data[[#This Row],[Age_Group]]="25-34","Middle_age","Old")))</f>
        <v>Middle_age</v>
      </c>
      <c r="F407" s="13" t="s">
        <v>26</v>
      </c>
      <c r="G407" s="13">
        <v>0</v>
      </c>
      <c r="H407" s="13" t="s">
        <v>34</v>
      </c>
      <c r="I407" s="13" t="s">
        <v>54</v>
      </c>
      <c r="J407" s="13" t="s">
        <v>48</v>
      </c>
      <c r="K407" s="13" t="s">
        <v>51</v>
      </c>
      <c r="L407" s="22">
        <v>4069</v>
      </c>
      <c r="M407" s="14" t="str">
        <f>TEXT(Safety_Data[[#This Row],[Date]],"ddd")</f>
        <v>Mon</v>
      </c>
      <c r="N407" s="15" t="s">
        <v>93</v>
      </c>
      <c r="O407" s="15">
        <f>YEAR(Safety_Data[[#This Row],[Date]])</f>
        <v>2021</v>
      </c>
      <c r="P407" s="1"/>
    </row>
    <row r="408" spans="1:16" ht="15.5" hidden="1" x14ac:dyDescent="0.35">
      <c r="A408" s="12">
        <v>44523</v>
      </c>
      <c r="B408" s="13" t="s">
        <v>66</v>
      </c>
      <c r="C408" s="13" t="s">
        <v>1</v>
      </c>
      <c r="D408" s="13" t="s">
        <v>25</v>
      </c>
      <c r="E408" s="13" t="str">
        <f>IF(Safety_Data[[#This Row],[Age_Group]]="18-24","Youth",IF(Safety_Data[[#This Row],[Age_Group]]="35-49","Adult",IF(Safety_Data[[#This Row],[Age_Group]]="25-34","Middle_age","Old")))</f>
        <v>Adult</v>
      </c>
      <c r="F408" s="13" t="s">
        <v>39</v>
      </c>
      <c r="G408" s="13">
        <v>0</v>
      </c>
      <c r="H408" s="13" t="s">
        <v>40</v>
      </c>
      <c r="I408" s="13" t="s">
        <v>42</v>
      </c>
      <c r="J408" s="13" t="s">
        <v>22</v>
      </c>
      <c r="K408" s="13" t="s">
        <v>53</v>
      </c>
      <c r="L408" s="22">
        <v>493</v>
      </c>
      <c r="M408" s="14" t="str">
        <f>TEXT(Safety_Data[[#This Row],[Date]],"ddd")</f>
        <v>Tue</v>
      </c>
      <c r="N408" s="15" t="s">
        <v>93</v>
      </c>
      <c r="O408" s="15">
        <f>YEAR(Safety_Data[[#This Row],[Date]])</f>
        <v>2021</v>
      </c>
      <c r="P408" s="1"/>
    </row>
    <row r="409" spans="1:16" ht="15.5" hidden="1" x14ac:dyDescent="0.35">
      <c r="A409" s="12">
        <v>44524</v>
      </c>
      <c r="B409" s="13" t="s">
        <v>17</v>
      </c>
      <c r="C409" s="13" t="s">
        <v>1</v>
      </c>
      <c r="D409" s="13" t="s">
        <v>32</v>
      </c>
      <c r="E409" s="13" t="str">
        <f>IF(Safety_Data[[#This Row],[Age_Group]]="18-24","Youth",IF(Safety_Data[[#This Row],[Age_Group]]="35-49","Adult",IF(Safety_Data[[#This Row],[Age_Group]]="25-34","Middle_age","Old")))</f>
        <v>Youth</v>
      </c>
      <c r="F409" s="13" t="s">
        <v>38</v>
      </c>
      <c r="G409" s="13">
        <v>0</v>
      </c>
      <c r="H409" s="13" t="s">
        <v>27</v>
      </c>
      <c r="I409" s="13" t="s">
        <v>54</v>
      </c>
      <c r="J409" s="13" t="s">
        <v>48</v>
      </c>
      <c r="K409" s="13" t="s">
        <v>55</v>
      </c>
      <c r="L409" s="22">
        <v>1493</v>
      </c>
      <c r="M409" s="14" t="str">
        <f>TEXT(Safety_Data[[#This Row],[Date]],"ddd")</f>
        <v>Wed</v>
      </c>
      <c r="N409" s="15" t="s">
        <v>93</v>
      </c>
      <c r="O409" s="15">
        <f>YEAR(Safety_Data[[#This Row],[Date]])</f>
        <v>2021</v>
      </c>
      <c r="P409" s="1"/>
    </row>
    <row r="410" spans="1:16" ht="15.5" hidden="1" x14ac:dyDescent="0.35">
      <c r="A410" s="12">
        <v>44526</v>
      </c>
      <c r="B410" s="13" t="s">
        <v>59</v>
      </c>
      <c r="C410" s="13" t="s">
        <v>1</v>
      </c>
      <c r="D410" s="13" t="s">
        <v>32</v>
      </c>
      <c r="E410" s="13" t="str">
        <f>IF(Safety_Data[[#This Row],[Age_Group]]="18-24","Youth",IF(Safety_Data[[#This Row],[Age_Group]]="35-49","Adult",IF(Safety_Data[[#This Row],[Age_Group]]="25-34","Middle_age","Old")))</f>
        <v>Youth</v>
      </c>
      <c r="F410" s="13" t="s">
        <v>33</v>
      </c>
      <c r="G410" s="13">
        <v>0</v>
      </c>
      <c r="H410" s="13" t="s">
        <v>40</v>
      </c>
      <c r="I410" s="13" t="s">
        <v>21</v>
      </c>
      <c r="J410" s="13" t="s">
        <v>48</v>
      </c>
      <c r="K410" s="13" t="s">
        <v>53</v>
      </c>
      <c r="L410" s="22">
        <v>0</v>
      </c>
      <c r="M410" s="14" t="str">
        <f>TEXT(Safety_Data[[#This Row],[Date]],"ddd")</f>
        <v>Fri</v>
      </c>
      <c r="N410" s="15" t="s">
        <v>93</v>
      </c>
      <c r="O410" s="15">
        <f>YEAR(Safety_Data[[#This Row],[Date]])</f>
        <v>2021</v>
      </c>
      <c r="P410" s="1"/>
    </row>
    <row r="411" spans="1:16" ht="15.5" hidden="1" x14ac:dyDescent="0.35">
      <c r="A411" s="12">
        <v>44528</v>
      </c>
      <c r="B411" s="13" t="s">
        <v>31</v>
      </c>
      <c r="C411" s="13" t="s">
        <v>2</v>
      </c>
      <c r="D411" s="13" t="s">
        <v>37</v>
      </c>
      <c r="E411" s="13" t="str">
        <f>IF(Safety_Data[[#This Row],[Age_Group]]="18-24","Youth",IF(Safety_Data[[#This Row],[Age_Group]]="35-49","Adult",IF(Safety_Data[[#This Row],[Age_Group]]="25-34","Middle_age","Old")))</f>
        <v>Old</v>
      </c>
      <c r="F411" s="13" t="s">
        <v>49</v>
      </c>
      <c r="G411" s="13">
        <v>0</v>
      </c>
      <c r="H411" s="13" t="s">
        <v>27</v>
      </c>
      <c r="I411" s="13" t="s">
        <v>42</v>
      </c>
      <c r="J411" s="13" t="s">
        <v>29</v>
      </c>
      <c r="K411" s="13" t="s">
        <v>35</v>
      </c>
      <c r="L411" s="22">
        <v>449</v>
      </c>
      <c r="M411" s="14" t="str">
        <f>TEXT(Safety_Data[[#This Row],[Date]],"ddd")</f>
        <v>Sun</v>
      </c>
      <c r="N411" s="15" t="s">
        <v>93</v>
      </c>
      <c r="O411" s="15">
        <f>YEAR(Safety_Data[[#This Row],[Date]])</f>
        <v>2021</v>
      </c>
      <c r="P411" s="1"/>
    </row>
    <row r="412" spans="1:16" ht="15.5" hidden="1" x14ac:dyDescent="0.35">
      <c r="A412" s="12">
        <v>44530</v>
      </c>
      <c r="B412" s="13" t="s">
        <v>17</v>
      </c>
      <c r="C412" s="13" t="s">
        <v>1</v>
      </c>
      <c r="D412" s="13" t="s">
        <v>32</v>
      </c>
      <c r="E412" s="13" t="str">
        <f>IF(Safety_Data[[#This Row],[Age_Group]]="18-24","Youth",IF(Safety_Data[[#This Row],[Age_Group]]="35-49","Adult",IF(Safety_Data[[#This Row],[Age_Group]]="25-34","Middle_age","Old")))</f>
        <v>Youth</v>
      </c>
      <c r="F412" s="13" t="s">
        <v>64</v>
      </c>
      <c r="G412" s="13">
        <v>1.5</v>
      </c>
      <c r="H412" s="13" t="s">
        <v>50</v>
      </c>
      <c r="I412" s="13" t="s">
        <v>28</v>
      </c>
      <c r="J412" s="13" t="s">
        <v>48</v>
      </c>
      <c r="K412" s="13" t="s">
        <v>35</v>
      </c>
      <c r="L412" s="22">
        <v>4871</v>
      </c>
      <c r="M412" s="14" t="str">
        <f>TEXT(Safety_Data[[#This Row],[Date]],"ddd")</f>
        <v>Tue</v>
      </c>
      <c r="N412" s="15" t="s">
        <v>93</v>
      </c>
      <c r="O412" s="15">
        <f>YEAR(Safety_Data[[#This Row],[Date]])</f>
        <v>2021</v>
      </c>
      <c r="P412" s="1"/>
    </row>
    <row r="413" spans="1:16" ht="15.5" hidden="1" x14ac:dyDescent="0.35">
      <c r="A413" s="12">
        <v>44533</v>
      </c>
      <c r="B413" s="13" t="s">
        <v>46</v>
      </c>
      <c r="C413" s="13" t="s">
        <v>2</v>
      </c>
      <c r="D413" s="13" t="s">
        <v>18</v>
      </c>
      <c r="E413" s="13" t="str">
        <f>IF(Safety_Data[[#This Row],[Age_Group]]="18-24","Youth",IF(Safety_Data[[#This Row],[Age_Group]]="35-49","Adult",IF(Safety_Data[[#This Row],[Age_Group]]="25-34","Middle_age","Old")))</f>
        <v>Middle_age</v>
      </c>
      <c r="F413" s="13" t="s">
        <v>39</v>
      </c>
      <c r="G413" s="13">
        <v>0</v>
      </c>
      <c r="H413" s="13" t="s">
        <v>50</v>
      </c>
      <c r="I413" s="13" t="s">
        <v>21</v>
      </c>
      <c r="J413" s="13" t="s">
        <v>29</v>
      </c>
      <c r="K413" s="13" t="s">
        <v>45</v>
      </c>
      <c r="L413" s="22">
        <v>0</v>
      </c>
      <c r="M413" s="14" t="str">
        <f>TEXT(Safety_Data[[#This Row],[Date]],"ddd")</f>
        <v>Fri</v>
      </c>
      <c r="N413" s="15" t="s">
        <v>94</v>
      </c>
      <c r="O413" s="15">
        <f>YEAR(Safety_Data[[#This Row],[Date]])</f>
        <v>2021</v>
      </c>
      <c r="P413" s="1"/>
    </row>
    <row r="414" spans="1:16" ht="15.5" hidden="1" x14ac:dyDescent="0.35">
      <c r="A414" s="12">
        <v>44534</v>
      </c>
      <c r="B414" s="13" t="s">
        <v>52</v>
      </c>
      <c r="C414" s="13" t="s">
        <v>1</v>
      </c>
      <c r="D414" s="13" t="s">
        <v>37</v>
      </c>
      <c r="E414" s="13" t="str">
        <f>IF(Safety_Data[[#This Row],[Age_Group]]="18-24","Youth",IF(Safety_Data[[#This Row],[Age_Group]]="35-49","Adult",IF(Safety_Data[[#This Row],[Age_Group]]="25-34","Middle_age","Old")))</f>
        <v>Old</v>
      </c>
      <c r="F414" s="13" t="s">
        <v>49</v>
      </c>
      <c r="G414" s="13">
        <v>0</v>
      </c>
      <c r="H414" s="13" t="s">
        <v>58</v>
      </c>
      <c r="I414" s="13" t="s">
        <v>21</v>
      </c>
      <c r="J414" s="13" t="s">
        <v>48</v>
      </c>
      <c r="K414" s="13" t="s">
        <v>60</v>
      </c>
      <c r="L414" s="22">
        <v>0</v>
      </c>
      <c r="M414" s="14" t="str">
        <f>TEXT(Safety_Data[[#This Row],[Date]],"ddd")</f>
        <v>Sat</v>
      </c>
      <c r="N414" s="15" t="s">
        <v>94</v>
      </c>
      <c r="O414" s="15">
        <f>YEAR(Safety_Data[[#This Row],[Date]])</f>
        <v>2021</v>
      </c>
      <c r="P414" s="1"/>
    </row>
    <row r="415" spans="1:16" ht="15.5" hidden="1" x14ac:dyDescent="0.35">
      <c r="A415" s="12">
        <v>44536</v>
      </c>
      <c r="B415" s="13" t="s">
        <v>62</v>
      </c>
      <c r="C415" s="13" t="s">
        <v>1</v>
      </c>
      <c r="D415" s="13" t="s">
        <v>18</v>
      </c>
      <c r="E415" s="13" t="str">
        <f>IF(Safety_Data[[#This Row],[Age_Group]]="18-24","Youth",IF(Safety_Data[[#This Row],[Age_Group]]="35-49","Adult",IF(Safety_Data[[#This Row],[Age_Group]]="25-34","Middle_age","Old")))</f>
        <v>Middle_age</v>
      </c>
      <c r="F415" s="13" t="s">
        <v>39</v>
      </c>
      <c r="G415" s="13">
        <v>0</v>
      </c>
      <c r="H415" s="13" t="s">
        <v>47</v>
      </c>
      <c r="I415" s="13" t="s">
        <v>54</v>
      </c>
      <c r="J415" s="13" t="s">
        <v>48</v>
      </c>
      <c r="K415" s="13" t="s">
        <v>45</v>
      </c>
      <c r="L415" s="22">
        <v>4021</v>
      </c>
      <c r="M415" s="14" t="str">
        <f>TEXT(Safety_Data[[#This Row],[Date]],"ddd")</f>
        <v>Mon</v>
      </c>
      <c r="N415" s="15" t="s">
        <v>94</v>
      </c>
      <c r="O415" s="15">
        <f>YEAR(Safety_Data[[#This Row],[Date]])</f>
        <v>2021</v>
      </c>
      <c r="P415" s="1"/>
    </row>
    <row r="416" spans="1:16" ht="15.5" hidden="1" x14ac:dyDescent="0.35">
      <c r="A416" s="12">
        <v>44536</v>
      </c>
      <c r="B416" s="13" t="s">
        <v>65</v>
      </c>
      <c r="C416" s="13" t="s">
        <v>1</v>
      </c>
      <c r="D416" s="13" t="s">
        <v>18</v>
      </c>
      <c r="E416" s="13" t="str">
        <f>IF(Safety_Data[[#This Row],[Age_Group]]="18-24","Youth",IF(Safety_Data[[#This Row],[Age_Group]]="35-49","Adult",IF(Safety_Data[[#This Row],[Age_Group]]="25-34","Middle_age","Old")))</f>
        <v>Middle_age</v>
      </c>
      <c r="F416" s="13" t="s">
        <v>49</v>
      </c>
      <c r="G416" s="13">
        <v>4.5</v>
      </c>
      <c r="H416" s="13" t="s">
        <v>34</v>
      </c>
      <c r="I416" s="13" t="s">
        <v>28</v>
      </c>
      <c r="J416" s="13" t="s">
        <v>48</v>
      </c>
      <c r="K416" s="13" t="s">
        <v>60</v>
      </c>
      <c r="L416" s="22">
        <v>4399</v>
      </c>
      <c r="M416" s="14" t="str">
        <f>TEXT(Safety_Data[[#This Row],[Date]],"ddd")</f>
        <v>Mon</v>
      </c>
      <c r="N416" s="15" t="s">
        <v>94</v>
      </c>
      <c r="O416" s="15">
        <f>YEAR(Safety_Data[[#This Row],[Date]])</f>
        <v>2021</v>
      </c>
      <c r="P416" s="1"/>
    </row>
    <row r="417" spans="1:16" ht="15.5" hidden="1" x14ac:dyDescent="0.35">
      <c r="A417" s="12">
        <v>44538</v>
      </c>
      <c r="B417" s="13" t="s">
        <v>59</v>
      </c>
      <c r="C417" s="13" t="s">
        <v>1</v>
      </c>
      <c r="D417" s="13" t="s">
        <v>25</v>
      </c>
      <c r="E417" s="13" t="str">
        <f>IF(Safety_Data[[#This Row],[Age_Group]]="18-24","Youth",IF(Safety_Data[[#This Row],[Age_Group]]="35-49","Adult",IF(Safety_Data[[#This Row],[Age_Group]]="25-34","Middle_age","Old")))</f>
        <v>Adult</v>
      </c>
      <c r="F417" s="13" t="s">
        <v>26</v>
      </c>
      <c r="G417" s="13">
        <v>0</v>
      </c>
      <c r="H417" s="13" t="s">
        <v>56</v>
      </c>
      <c r="I417" s="13" t="s">
        <v>42</v>
      </c>
      <c r="J417" s="13" t="s">
        <v>22</v>
      </c>
      <c r="K417" s="13" t="s">
        <v>23</v>
      </c>
      <c r="L417" s="22">
        <v>324</v>
      </c>
      <c r="M417" s="14" t="str">
        <f>TEXT(Safety_Data[[#This Row],[Date]],"ddd")</f>
        <v>Wed</v>
      </c>
      <c r="N417" s="15" t="s">
        <v>94</v>
      </c>
      <c r="O417" s="15">
        <f>YEAR(Safety_Data[[#This Row],[Date]])</f>
        <v>2021</v>
      </c>
      <c r="P417" s="1"/>
    </row>
    <row r="418" spans="1:16" ht="15.5" hidden="1" x14ac:dyDescent="0.35">
      <c r="A418" s="12">
        <v>44547</v>
      </c>
      <c r="B418" s="13" t="s">
        <v>46</v>
      </c>
      <c r="C418" s="13" t="s">
        <v>1</v>
      </c>
      <c r="D418" s="13" t="s">
        <v>25</v>
      </c>
      <c r="E418" s="13" t="str">
        <f>IF(Safety_Data[[#This Row],[Age_Group]]="18-24","Youth",IF(Safety_Data[[#This Row],[Age_Group]]="35-49","Adult",IF(Safety_Data[[#This Row],[Age_Group]]="25-34","Middle_age","Old")))</f>
        <v>Adult</v>
      </c>
      <c r="F418" s="13" t="s">
        <v>33</v>
      </c>
      <c r="G418" s="13">
        <v>0</v>
      </c>
      <c r="H418" s="13" t="s">
        <v>27</v>
      </c>
      <c r="I418" s="13" t="s">
        <v>42</v>
      </c>
      <c r="J418" s="13" t="s">
        <v>29</v>
      </c>
      <c r="K418" s="13" t="s">
        <v>55</v>
      </c>
      <c r="L418" s="22">
        <v>125</v>
      </c>
      <c r="M418" s="14" t="str">
        <f>TEXT(Safety_Data[[#This Row],[Date]],"ddd")</f>
        <v>Fri</v>
      </c>
      <c r="N418" s="15" t="s">
        <v>94</v>
      </c>
      <c r="O418" s="15">
        <f>YEAR(Safety_Data[[#This Row],[Date]])</f>
        <v>2021</v>
      </c>
      <c r="P418" s="1"/>
    </row>
    <row r="419" spans="1:16" ht="15.5" hidden="1" x14ac:dyDescent="0.35">
      <c r="A419" s="12">
        <v>44550</v>
      </c>
      <c r="B419" s="13" t="s">
        <v>57</v>
      </c>
      <c r="C419" s="13" t="s">
        <v>1</v>
      </c>
      <c r="D419" s="13" t="s">
        <v>37</v>
      </c>
      <c r="E419" s="13" t="str">
        <f>IF(Safety_Data[[#This Row],[Age_Group]]="18-24","Youth",IF(Safety_Data[[#This Row],[Age_Group]]="35-49","Adult",IF(Safety_Data[[#This Row],[Age_Group]]="25-34","Middle_age","Old")))</f>
        <v>Old</v>
      </c>
      <c r="F419" s="13" t="s">
        <v>39</v>
      </c>
      <c r="G419" s="13">
        <v>0</v>
      </c>
      <c r="H419" s="13" t="s">
        <v>20</v>
      </c>
      <c r="I419" s="13" t="s">
        <v>54</v>
      </c>
      <c r="J419" s="13" t="s">
        <v>29</v>
      </c>
      <c r="K419" s="13" t="s">
        <v>45</v>
      </c>
      <c r="L419" s="22">
        <v>2351</v>
      </c>
      <c r="M419" s="14" t="str">
        <f>TEXT(Safety_Data[[#This Row],[Date]],"ddd")</f>
        <v>Mon</v>
      </c>
      <c r="N419" s="15" t="s">
        <v>94</v>
      </c>
      <c r="O419" s="15">
        <f>YEAR(Safety_Data[[#This Row],[Date]])</f>
        <v>2021</v>
      </c>
      <c r="P419" s="1"/>
    </row>
    <row r="420" spans="1:16" ht="15.5" hidden="1" x14ac:dyDescent="0.35">
      <c r="A420" s="12">
        <v>44552</v>
      </c>
      <c r="B420" s="13" t="s">
        <v>36</v>
      </c>
      <c r="C420" s="13" t="s">
        <v>1</v>
      </c>
      <c r="D420" s="13" t="s">
        <v>18</v>
      </c>
      <c r="E420" s="13" t="str">
        <f>IF(Safety_Data[[#This Row],[Age_Group]]="18-24","Youth",IF(Safety_Data[[#This Row],[Age_Group]]="35-49","Adult",IF(Safety_Data[[#This Row],[Age_Group]]="25-34","Middle_age","Old")))</f>
        <v>Middle_age</v>
      </c>
      <c r="F420" s="13" t="s">
        <v>39</v>
      </c>
      <c r="G420" s="13">
        <v>0</v>
      </c>
      <c r="H420" s="13" t="s">
        <v>50</v>
      </c>
      <c r="I420" s="13" t="s">
        <v>21</v>
      </c>
      <c r="J420" s="13" t="s">
        <v>29</v>
      </c>
      <c r="K420" s="13" t="s">
        <v>35</v>
      </c>
      <c r="L420" s="22">
        <v>0</v>
      </c>
      <c r="M420" s="14" t="str">
        <f>TEXT(Safety_Data[[#This Row],[Date]],"ddd")</f>
        <v>Wed</v>
      </c>
      <c r="N420" s="15" t="s">
        <v>94</v>
      </c>
      <c r="O420" s="15">
        <f>YEAR(Safety_Data[[#This Row],[Date]])</f>
        <v>2021</v>
      </c>
      <c r="P420" s="1"/>
    </row>
    <row r="421" spans="1:16" ht="15.5" hidden="1" x14ac:dyDescent="0.35">
      <c r="A421" s="12">
        <v>44553</v>
      </c>
      <c r="B421" s="13" t="s">
        <v>62</v>
      </c>
      <c r="C421" s="13" t="s">
        <v>1</v>
      </c>
      <c r="D421" s="13" t="s">
        <v>25</v>
      </c>
      <c r="E421" s="13" t="str">
        <f>IF(Safety_Data[[#This Row],[Age_Group]]="18-24","Youth",IF(Safety_Data[[#This Row],[Age_Group]]="35-49","Adult",IF(Safety_Data[[#This Row],[Age_Group]]="25-34","Middle_age","Old")))</f>
        <v>Adult</v>
      </c>
      <c r="F421" s="13" t="s">
        <v>63</v>
      </c>
      <c r="G421" s="13">
        <v>0</v>
      </c>
      <c r="H421" s="13" t="s">
        <v>47</v>
      </c>
      <c r="I421" s="13" t="s">
        <v>54</v>
      </c>
      <c r="J421" s="13" t="s">
        <v>29</v>
      </c>
      <c r="K421" s="13" t="s">
        <v>51</v>
      </c>
      <c r="L421" s="22">
        <v>2699</v>
      </c>
      <c r="M421" s="14" t="str">
        <f>TEXT(Safety_Data[[#This Row],[Date]],"ddd")</f>
        <v>Thu</v>
      </c>
      <c r="N421" s="15" t="s">
        <v>94</v>
      </c>
      <c r="O421" s="15">
        <f>YEAR(Safety_Data[[#This Row],[Date]])</f>
        <v>2021</v>
      </c>
      <c r="P421" s="1"/>
    </row>
    <row r="422" spans="1:16" ht="15.5" hidden="1" x14ac:dyDescent="0.35">
      <c r="A422" s="12">
        <v>44558</v>
      </c>
      <c r="B422" s="13" t="s">
        <v>62</v>
      </c>
      <c r="C422" s="13" t="s">
        <v>1</v>
      </c>
      <c r="D422" s="13" t="s">
        <v>25</v>
      </c>
      <c r="E422" s="13" t="str">
        <f>IF(Safety_Data[[#This Row],[Age_Group]]="18-24","Youth",IF(Safety_Data[[#This Row],[Age_Group]]="35-49","Adult",IF(Safety_Data[[#This Row],[Age_Group]]="25-34","Middle_age","Old")))</f>
        <v>Adult</v>
      </c>
      <c r="F422" s="13" t="s">
        <v>63</v>
      </c>
      <c r="G422" s="13">
        <v>0</v>
      </c>
      <c r="H422" s="13" t="s">
        <v>27</v>
      </c>
      <c r="I422" s="13" t="s">
        <v>42</v>
      </c>
      <c r="J422" s="13" t="s">
        <v>48</v>
      </c>
      <c r="K422" s="13" t="s">
        <v>23</v>
      </c>
      <c r="L422" s="22">
        <v>422</v>
      </c>
      <c r="M422" s="14" t="str">
        <f>TEXT(Safety_Data[[#This Row],[Date]],"ddd")</f>
        <v>Tue</v>
      </c>
      <c r="N422" s="15" t="s">
        <v>94</v>
      </c>
      <c r="O422" s="15">
        <f>YEAR(Safety_Data[[#This Row],[Date]])</f>
        <v>2021</v>
      </c>
      <c r="P422" s="1"/>
    </row>
    <row r="423" spans="1:16" ht="15.5" hidden="1" x14ac:dyDescent="0.35">
      <c r="A423" s="12">
        <v>44559</v>
      </c>
      <c r="B423" s="13" t="s">
        <v>100</v>
      </c>
      <c r="C423" s="13" t="s">
        <v>1</v>
      </c>
      <c r="D423" s="13" t="s">
        <v>37</v>
      </c>
      <c r="E423" s="13" t="str">
        <f>IF(Safety_Data[[#This Row],[Age_Group]]="18-24","Youth",IF(Safety_Data[[#This Row],[Age_Group]]="35-49","Adult",IF(Safety_Data[[#This Row],[Age_Group]]="25-34","Middle_age","Old")))</f>
        <v>Old</v>
      </c>
      <c r="F423" s="13" t="s">
        <v>33</v>
      </c>
      <c r="G423" s="13">
        <v>0</v>
      </c>
      <c r="H423" s="13" t="s">
        <v>61</v>
      </c>
      <c r="I423" s="13" t="s">
        <v>21</v>
      </c>
      <c r="J423" s="13" t="s">
        <v>48</v>
      </c>
      <c r="K423" s="13" t="s">
        <v>55</v>
      </c>
      <c r="L423" s="22">
        <v>0</v>
      </c>
      <c r="M423" s="14" t="str">
        <f>TEXT(Safety_Data[[#This Row],[Date]],"ddd")</f>
        <v>Wed</v>
      </c>
      <c r="N423" s="15" t="s">
        <v>94</v>
      </c>
      <c r="O423" s="15">
        <f>YEAR(Safety_Data[[#This Row],[Date]])</f>
        <v>2021</v>
      </c>
      <c r="P423" s="1"/>
    </row>
    <row r="424" spans="1:16" ht="15.5" x14ac:dyDescent="0.35">
      <c r="A424" s="12">
        <v>44563</v>
      </c>
      <c r="B424" s="13" t="s">
        <v>17</v>
      </c>
      <c r="C424" s="13" t="s">
        <v>1</v>
      </c>
      <c r="D424" s="13" t="s">
        <v>37</v>
      </c>
      <c r="E424" s="13" t="str">
        <f>IF(Safety_Data[[#This Row],[Age_Group]]="18-24","Youth",IF(Safety_Data[[#This Row],[Age_Group]]="35-49","Adult",IF(Safety_Data[[#This Row],[Age_Group]]="25-34","Middle_age","Old")))</f>
        <v>Old</v>
      </c>
      <c r="F424" s="13" t="s">
        <v>63</v>
      </c>
      <c r="G424" s="13">
        <v>1</v>
      </c>
      <c r="H424" s="13" t="s">
        <v>50</v>
      </c>
      <c r="I424" s="13" t="s">
        <v>28</v>
      </c>
      <c r="J424" s="13" t="s">
        <v>22</v>
      </c>
      <c r="K424" s="13" t="s">
        <v>51</v>
      </c>
      <c r="L424" s="22">
        <v>3582</v>
      </c>
      <c r="M424" s="14" t="str">
        <f>TEXT(Safety_Data[[#This Row],[Date]],"ddd")</f>
        <v>Sun</v>
      </c>
      <c r="N424" s="15" t="s">
        <v>83</v>
      </c>
      <c r="O424" s="15">
        <f>YEAR(Safety_Data[[#This Row],[Date]])</f>
        <v>2022</v>
      </c>
      <c r="P424" s="1"/>
    </row>
    <row r="425" spans="1:16" ht="15.5" x14ac:dyDescent="0.35">
      <c r="A425" s="12">
        <v>44564</v>
      </c>
      <c r="B425" s="13" t="s">
        <v>62</v>
      </c>
      <c r="C425" s="13" t="s">
        <v>1</v>
      </c>
      <c r="D425" s="13" t="s">
        <v>25</v>
      </c>
      <c r="E425" s="13" t="str">
        <f>IF(Safety_Data[[#This Row],[Age_Group]]="18-24","Youth",IF(Safety_Data[[#This Row],[Age_Group]]="35-49","Adult",IF(Safety_Data[[#This Row],[Age_Group]]="25-34","Middle_age","Old")))</f>
        <v>Adult</v>
      </c>
      <c r="F425" s="13" t="s">
        <v>49</v>
      </c>
      <c r="G425" s="13">
        <v>0</v>
      </c>
      <c r="H425" s="13" t="s">
        <v>47</v>
      </c>
      <c r="I425" s="13" t="s">
        <v>21</v>
      </c>
      <c r="J425" s="13" t="s">
        <v>48</v>
      </c>
      <c r="K425" s="13" t="s">
        <v>43</v>
      </c>
      <c r="L425" s="22">
        <v>0</v>
      </c>
      <c r="M425" s="14" t="str">
        <f>TEXT(Safety_Data[[#This Row],[Date]],"ddd")</f>
        <v>Mon</v>
      </c>
      <c r="N425" s="15" t="s">
        <v>83</v>
      </c>
      <c r="O425" s="15">
        <f>YEAR(Safety_Data[[#This Row],[Date]])</f>
        <v>2022</v>
      </c>
      <c r="P425" s="1"/>
    </row>
    <row r="426" spans="1:16" ht="15.5" x14ac:dyDescent="0.35">
      <c r="A426" s="12">
        <v>44565</v>
      </c>
      <c r="B426" s="13" t="s">
        <v>59</v>
      </c>
      <c r="C426" s="13" t="s">
        <v>1</v>
      </c>
      <c r="D426" s="13" t="s">
        <v>18</v>
      </c>
      <c r="E426" s="13" t="str">
        <f>IF(Safety_Data[[#This Row],[Age_Group]]="18-24","Youth",IF(Safety_Data[[#This Row],[Age_Group]]="35-49","Adult",IF(Safety_Data[[#This Row],[Age_Group]]="25-34","Middle_age","Old")))</f>
        <v>Middle_age</v>
      </c>
      <c r="F426" s="13" t="s">
        <v>64</v>
      </c>
      <c r="G426" s="13">
        <v>0</v>
      </c>
      <c r="H426" s="13" t="s">
        <v>20</v>
      </c>
      <c r="I426" s="13" t="s">
        <v>21</v>
      </c>
      <c r="J426" s="13" t="s">
        <v>22</v>
      </c>
      <c r="K426" s="13" t="s">
        <v>23</v>
      </c>
      <c r="L426" s="22">
        <v>0</v>
      </c>
      <c r="M426" s="14" t="str">
        <f>TEXT(Safety_Data[[#This Row],[Date]],"ddd")</f>
        <v>Tue</v>
      </c>
      <c r="N426" s="15" t="s">
        <v>83</v>
      </c>
      <c r="O426" s="15">
        <f>YEAR(Safety_Data[[#This Row],[Date]])</f>
        <v>2022</v>
      </c>
      <c r="P426" s="1"/>
    </row>
    <row r="427" spans="1:16" ht="15.5" x14ac:dyDescent="0.35">
      <c r="A427" s="12">
        <v>44565</v>
      </c>
      <c r="B427" s="13" t="s">
        <v>100</v>
      </c>
      <c r="C427" s="13" t="s">
        <v>1</v>
      </c>
      <c r="D427" s="13" t="s">
        <v>18</v>
      </c>
      <c r="E427" s="13" t="str">
        <f>IF(Safety_Data[[#This Row],[Age_Group]]="18-24","Youth",IF(Safety_Data[[#This Row],[Age_Group]]="35-49","Adult",IF(Safety_Data[[#This Row],[Age_Group]]="25-34","Middle_age","Old")))</f>
        <v>Middle_age</v>
      </c>
      <c r="F427" s="13" t="s">
        <v>41</v>
      </c>
      <c r="G427" s="13">
        <v>1.5</v>
      </c>
      <c r="H427" s="13" t="s">
        <v>20</v>
      </c>
      <c r="I427" s="13" t="s">
        <v>28</v>
      </c>
      <c r="J427" s="13" t="s">
        <v>48</v>
      </c>
      <c r="K427" s="13" t="s">
        <v>30</v>
      </c>
      <c r="L427" s="22">
        <v>2459</v>
      </c>
      <c r="M427" s="14" t="str">
        <f>TEXT(Safety_Data[[#This Row],[Date]],"ddd")</f>
        <v>Tue</v>
      </c>
      <c r="N427" s="15" t="s">
        <v>83</v>
      </c>
      <c r="O427" s="15">
        <f>YEAR(Safety_Data[[#This Row],[Date]])</f>
        <v>2022</v>
      </c>
      <c r="P427" s="1"/>
    </row>
    <row r="428" spans="1:16" ht="15.5" x14ac:dyDescent="0.35">
      <c r="A428" s="12">
        <v>44569</v>
      </c>
      <c r="B428" s="13" t="s">
        <v>100</v>
      </c>
      <c r="C428" s="13" t="s">
        <v>1</v>
      </c>
      <c r="D428" s="13" t="s">
        <v>18</v>
      </c>
      <c r="E428" s="13" t="str">
        <f>IF(Safety_Data[[#This Row],[Age_Group]]="18-24","Youth",IF(Safety_Data[[#This Row],[Age_Group]]="35-49","Adult",IF(Safety_Data[[#This Row],[Age_Group]]="25-34","Middle_age","Old")))</f>
        <v>Middle_age</v>
      </c>
      <c r="F428" s="13" t="s">
        <v>33</v>
      </c>
      <c r="G428" s="13">
        <v>0</v>
      </c>
      <c r="H428" s="13" t="s">
        <v>56</v>
      </c>
      <c r="I428" s="13" t="s">
        <v>42</v>
      </c>
      <c r="J428" s="13" t="s">
        <v>29</v>
      </c>
      <c r="K428" s="13" t="s">
        <v>45</v>
      </c>
      <c r="L428" s="22">
        <v>60</v>
      </c>
      <c r="M428" s="14" t="str">
        <f>TEXT(Safety_Data[[#This Row],[Date]],"ddd")</f>
        <v>Sat</v>
      </c>
      <c r="N428" s="15" t="s">
        <v>83</v>
      </c>
      <c r="O428" s="15">
        <f>YEAR(Safety_Data[[#This Row],[Date]])</f>
        <v>2022</v>
      </c>
      <c r="P428" s="1"/>
    </row>
    <row r="429" spans="1:16" ht="15.5" x14ac:dyDescent="0.35">
      <c r="A429" s="12">
        <v>44570</v>
      </c>
      <c r="B429" s="13" t="s">
        <v>57</v>
      </c>
      <c r="C429" s="13" t="s">
        <v>2</v>
      </c>
      <c r="D429" s="13" t="s">
        <v>25</v>
      </c>
      <c r="E429" s="13" t="str">
        <f>IF(Safety_Data[[#This Row],[Age_Group]]="18-24","Youth",IF(Safety_Data[[#This Row],[Age_Group]]="35-49","Adult",IF(Safety_Data[[#This Row],[Age_Group]]="25-34","Middle_age","Old")))</f>
        <v>Adult</v>
      </c>
      <c r="F429" s="13" t="s">
        <v>39</v>
      </c>
      <c r="G429" s="13">
        <v>4</v>
      </c>
      <c r="H429" s="13" t="s">
        <v>27</v>
      </c>
      <c r="I429" s="13" t="s">
        <v>28</v>
      </c>
      <c r="J429" s="13" t="s">
        <v>48</v>
      </c>
      <c r="K429" s="13" t="s">
        <v>43</v>
      </c>
      <c r="L429" s="22">
        <v>736</v>
      </c>
      <c r="M429" s="14" t="str">
        <f>TEXT(Safety_Data[[#This Row],[Date]],"ddd")</f>
        <v>Sun</v>
      </c>
      <c r="N429" s="15" t="s">
        <v>83</v>
      </c>
      <c r="O429" s="15">
        <f>YEAR(Safety_Data[[#This Row],[Date]])</f>
        <v>2022</v>
      </c>
      <c r="P429" s="1"/>
    </row>
    <row r="430" spans="1:16" ht="15.5" x14ac:dyDescent="0.35">
      <c r="A430" s="12">
        <v>44573</v>
      </c>
      <c r="B430" s="13" t="s">
        <v>59</v>
      </c>
      <c r="C430" s="13" t="s">
        <v>1</v>
      </c>
      <c r="D430" s="13" t="s">
        <v>37</v>
      </c>
      <c r="E430" s="13" t="str">
        <f>IF(Safety_Data[[#This Row],[Age_Group]]="18-24","Youth",IF(Safety_Data[[#This Row],[Age_Group]]="35-49","Adult",IF(Safety_Data[[#This Row],[Age_Group]]="25-34","Middle_age","Old")))</f>
        <v>Old</v>
      </c>
      <c r="F430" s="13" t="s">
        <v>63</v>
      </c>
      <c r="G430" s="13">
        <v>0</v>
      </c>
      <c r="H430" s="13" t="s">
        <v>56</v>
      </c>
      <c r="I430" s="13" t="s">
        <v>21</v>
      </c>
      <c r="J430" s="13" t="s">
        <v>29</v>
      </c>
      <c r="K430" s="13" t="s">
        <v>23</v>
      </c>
      <c r="L430" s="22">
        <v>0</v>
      </c>
      <c r="M430" s="14" t="str">
        <f>TEXT(Safety_Data[[#This Row],[Date]],"ddd")</f>
        <v>Wed</v>
      </c>
      <c r="N430" s="15" t="s">
        <v>83</v>
      </c>
      <c r="O430" s="15">
        <f>YEAR(Safety_Data[[#This Row],[Date]])</f>
        <v>2022</v>
      </c>
      <c r="P430" s="1"/>
    </row>
    <row r="431" spans="1:16" ht="15.5" x14ac:dyDescent="0.35">
      <c r="A431" s="12">
        <v>44575</v>
      </c>
      <c r="B431" s="13" t="s">
        <v>100</v>
      </c>
      <c r="C431" s="13" t="s">
        <v>1</v>
      </c>
      <c r="D431" s="13" t="s">
        <v>25</v>
      </c>
      <c r="E431" s="13" t="str">
        <f>IF(Safety_Data[[#This Row],[Age_Group]]="18-24","Youth",IF(Safety_Data[[#This Row],[Age_Group]]="35-49","Adult",IF(Safety_Data[[#This Row],[Age_Group]]="25-34","Middle_age","Old")))</f>
        <v>Adult</v>
      </c>
      <c r="F431" s="13" t="s">
        <v>19</v>
      </c>
      <c r="G431" s="13">
        <v>0</v>
      </c>
      <c r="H431" s="13" t="s">
        <v>61</v>
      </c>
      <c r="I431" s="13" t="s">
        <v>21</v>
      </c>
      <c r="J431" s="13" t="s">
        <v>48</v>
      </c>
      <c r="K431" s="13" t="s">
        <v>53</v>
      </c>
      <c r="L431" s="22">
        <v>0</v>
      </c>
      <c r="M431" s="14" t="str">
        <f>TEXT(Safety_Data[[#This Row],[Date]],"ddd")</f>
        <v>Fri</v>
      </c>
      <c r="N431" s="15" t="s">
        <v>83</v>
      </c>
      <c r="O431" s="15">
        <f>YEAR(Safety_Data[[#This Row],[Date]])</f>
        <v>2022</v>
      </c>
      <c r="P431" s="1"/>
    </row>
    <row r="432" spans="1:16" ht="15.5" x14ac:dyDescent="0.35">
      <c r="A432" s="12">
        <v>44576</v>
      </c>
      <c r="B432" s="13" t="s">
        <v>46</v>
      </c>
      <c r="C432" s="13" t="s">
        <v>1</v>
      </c>
      <c r="D432" s="13" t="s">
        <v>37</v>
      </c>
      <c r="E432" s="13" t="str">
        <f>IF(Safety_Data[[#This Row],[Age_Group]]="18-24","Youth",IF(Safety_Data[[#This Row],[Age_Group]]="35-49","Adult",IF(Safety_Data[[#This Row],[Age_Group]]="25-34","Middle_age","Old")))</f>
        <v>Old</v>
      </c>
      <c r="F432" s="13" t="s">
        <v>33</v>
      </c>
      <c r="G432" s="13">
        <v>0</v>
      </c>
      <c r="H432" s="13" t="s">
        <v>27</v>
      </c>
      <c r="I432" s="13" t="s">
        <v>54</v>
      </c>
      <c r="J432" s="13" t="s">
        <v>29</v>
      </c>
      <c r="K432" s="13" t="s">
        <v>43</v>
      </c>
      <c r="L432" s="22">
        <v>1045</v>
      </c>
      <c r="M432" s="14" t="str">
        <f>TEXT(Safety_Data[[#This Row],[Date]],"ddd")</f>
        <v>Sat</v>
      </c>
      <c r="N432" s="15" t="s">
        <v>83</v>
      </c>
      <c r="O432" s="15">
        <f>YEAR(Safety_Data[[#This Row],[Date]])</f>
        <v>2022</v>
      </c>
      <c r="P432" s="1"/>
    </row>
    <row r="433" spans="1:16" ht="15.5" x14ac:dyDescent="0.35">
      <c r="A433" s="12">
        <v>44577</v>
      </c>
      <c r="B433" s="13" t="s">
        <v>46</v>
      </c>
      <c r="C433" s="13" t="s">
        <v>1</v>
      </c>
      <c r="D433" s="13" t="s">
        <v>37</v>
      </c>
      <c r="E433" s="13" t="str">
        <f>IF(Safety_Data[[#This Row],[Age_Group]]="18-24","Youth",IF(Safety_Data[[#This Row],[Age_Group]]="35-49","Adult",IF(Safety_Data[[#This Row],[Age_Group]]="25-34","Middle_age","Old")))</f>
        <v>Old</v>
      </c>
      <c r="F433" s="13" t="s">
        <v>64</v>
      </c>
      <c r="G433" s="13">
        <v>0</v>
      </c>
      <c r="H433" s="13" t="s">
        <v>61</v>
      </c>
      <c r="I433" s="13" t="s">
        <v>42</v>
      </c>
      <c r="J433" s="13" t="s">
        <v>29</v>
      </c>
      <c r="K433" s="13" t="s">
        <v>51</v>
      </c>
      <c r="L433" s="22">
        <v>83</v>
      </c>
      <c r="M433" s="14" t="str">
        <f>TEXT(Safety_Data[[#This Row],[Date]],"ddd")</f>
        <v>Sun</v>
      </c>
      <c r="N433" s="15" t="s">
        <v>83</v>
      </c>
      <c r="O433" s="15">
        <f>YEAR(Safety_Data[[#This Row],[Date]])</f>
        <v>2022</v>
      </c>
      <c r="P433" s="1"/>
    </row>
    <row r="434" spans="1:16" ht="15.5" x14ac:dyDescent="0.35">
      <c r="A434" s="12">
        <v>44577</v>
      </c>
      <c r="B434" s="13" t="s">
        <v>44</v>
      </c>
      <c r="C434" s="13" t="s">
        <v>1</v>
      </c>
      <c r="D434" s="13" t="s">
        <v>37</v>
      </c>
      <c r="E434" s="13" t="str">
        <f>IF(Safety_Data[[#This Row],[Age_Group]]="18-24","Youth",IF(Safety_Data[[#This Row],[Age_Group]]="35-49","Adult",IF(Safety_Data[[#This Row],[Age_Group]]="25-34","Middle_age","Old")))</f>
        <v>Old</v>
      </c>
      <c r="F434" s="13" t="s">
        <v>64</v>
      </c>
      <c r="G434" s="13">
        <v>0</v>
      </c>
      <c r="H434" s="13" t="s">
        <v>58</v>
      </c>
      <c r="I434" s="13" t="s">
        <v>21</v>
      </c>
      <c r="J434" s="13" t="s">
        <v>48</v>
      </c>
      <c r="K434" s="13" t="s">
        <v>45</v>
      </c>
      <c r="L434" s="22">
        <v>0</v>
      </c>
      <c r="M434" s="14" t="str">
        <f>TEXT(Safety_Data[[#This Row],[Date]],"ddd")</f>
        <v>Sun</v>
      </c>
      <c r="N434" s="15" t="s">
        <v>83</v>
      </c>
      <c r="O434" s="15">
        <f>YEAR(Safety_Data[[#This Row],[Date]])</f>
        <v>2022</v>
      </c>
      <c r="P434" s="1"/>
    </row>
    <row r="435" spans="1:16" ht="15.5" x14ac:dyDescent="0.35">
      <c r="A435" s="12">
        <v>44580</v>
      </c>
      <c r="B435" s="13" t="s">
        <v>57</v>
      </c>
      <c r="C435" s="13" t="s">
        <v>1</v>
      </c>
      <c r="D435" s="13" t="s">
        <v>25</v>
      </c>
      <c r="E435" s="13" t="str">
        <f>IF(Safety_Data[[#This Row],[Age_Group]]="18-24","Youth",IF(Safety_Data[[#This Row],[Age_Group]]="35-49","Adult",IF(Safety_Data[[#This Row],[Age_Group]]="25-34","Middle_age","Old")))</f>
        <v>Adult</v>
      </c>
      <c r="F435" s="13" t="s">
        <v>19</v>
      </c>
      <c r="G435" s="13">
        <v>1.5</v>
      </c>
      <c r="H435" s="13" t="s">
        <v>27</v>
      </c>
      <c r="I435" s="13" t="s">
        <v>28</v>
      </c>
      <c r="J435" s="13" t="s">
        <v>29</v>
      </c>
      <c r="K435" s="13" t="s">
        <v>43</v>
      </c>
      <c r="L435" s="22">
        <v>998</v>
      </c>
      <c r="M435" s="14" t="str">
        <f>TEXT(Safety_Data[[#This Row],[Date]],"ddd")</f>
        <v>Wed</v>
      </c>
      <c r="N435" s="15" t="s">
        <v>83</v>
      </c>
      <c r="O435" s="15">
        <f>YEAR(Safety_Data[[#This Row],[Date]])</f>
        <v>2022</v>
      </c>
      <c r="P435" s="1"/>
    </row>
    <row r="436" spans="1:16" ht="15.5" x14ac:dyDescent="0.35">
      <c r="A436" s="12">
        <v>44580</v>
      </c>
      <c r="B436" s="13" t="s">
        <v>57</v>
      </c>
      <c r="C436" s="13" t="s">
        <v>1</v>
      </c>
      <c r="D436" s="13" t="s">
        <v>18</v>
      </c>
      <c r="E436" s="13" t="str">
        <f>IF(Safety_Data[[#This Row],[Age_Group]]="18-24","Youth",IF(Safety_Data[[#This Row],[Age_Group]]="35-49","Adult",IF(Safety_Data[[#This Row],[Age_Group]]="25-34","Middle_age","Old")))</f>
        <v>Middle_age</v>
      </c>
      <c r="F436" s="13" t="s">
        <v>19</v>
      </c>
      <c r="G436" s="13">
        <v>1</v>
      </c>
      <c r="H436" s="13" t="s">
        <v>50</v>
      </c>
      <c r="I436" s="13" t="s">
        <v>28</v>
      </c>
      <c r="J436" s="13" t="s">
        <v>29</v>
      </c>
      <c r="K436" s="13" t="s">
        <v>23</v>
      </c>
      <c r="L436" s="22">
        <v>2170</v>
      </c>
      <c r="M436" s="14" t="str">
        <f>TEXT(Safety_Data[[#This Row],[Date]],"ddd")</f>
        <v>Wed</v>
      </c>
      <c r="N436" s="15" t="s">
        <v>83</v>
      </c>
      <c r="O436" s="15">
        <f>YEAR(Safety_Data[[#This Row],[Date]])</f>
        <v>2022</v>
      </c>
      <c r="P436" s="1"/>
    </row>
    <row r="437" spans="1:16" ht="15.5" x14ac:dyDescent="0.35">
      <c r="A437" s="12">
        <v>44581</v>
      </c>
      <c r="B437" s="13" t="s">
        <v>17</v>
      </c>
      <c r="C437" s="13" t="s">
        <v>1</v>
      </c>
      <c r="D437" s="13" t="s">
        <v>32</v>
      </c>
      <c r="E437" s="13" t="str">
        <f>IF(Safety_Data[[#This Row],[Age_Group]]="18-24","Youth",IF(Safety_Data[[#This Row],[Age_Group]]="35-49","Adult",IF(Safety_Data[[#This Row],[Age_Group]]="25-34","Middle_age","Old")))</f>
        <v>Youth</v>
      </c>
      <c r="F437" s="13" t="s">
        <v>63</v>
      </c>
      <c r="G437" s="13">
        <v>0</v>
      </c>
      <c r="H437" s="13" t="s">
        <v>20</v>
      </c>
      <c r="I437" s="13" t="s">
        <v>42</v>
      </c>
      <c r="J437" s="13" t="s">
        <v>48</v>
      </c>
      <c r="K437" s="13" t="s">
        <v>35</v>
      </c>
      <c r="L437" s="22">
        <v>385</v>
      </c>
      <c r="M437" s="14" t="str">
        <f>TEXT(Safety_Data[[#This Row],[Date]],"ddd")</f>
        <v>Thu</v>
      </c>
      <c r="N437" s="15" t="s">
        <v>83</v>
      </c>
      <c r="O437" s="15">
        <f>YEAR(Safety_Data[[#This Row],[Date]])</f>
        <v>2022</v>
      </c>
      <c r="P437" s="1"/>
    </row>
    <row r="438" spans="1:16" ht="15.5" x14ac:dyDescent="0.35">
      <c r="A438" s="12">
        <v>44582</v>
      </c>
      <c r="B438" s="13" t="s">
        <v>31</v>
      </c>
      <c r="C438" s="13" t="s">
        <v>1</v>
      </c>
      <c r="D438" s="13" t="s">
        <v>32</v>
      </c>
      <c r="E438" s="13" t="str">
        <f>IF(Safety_Data[[#This Row],[Age_Group]]="18-24","Youth",IF(Safety_Data[[#This Row],[Age_Group]]="35-49","Adult",IF(Safety_Data[[#This Row],[Age_Group]]="25-34","Middle_age","Old")))</f>
        <v>Youth</v>
      </c>
      <c r="F438" s="13" t="s">
        <v>19</v>
      </c>
      <c r="G438" s="13">
        <v>0</v>
      </c>
      <c r="H438" s="13" t="s">
        <v>27</v>
      </c>
      <c r="I438" s="13" t="s">
        <v>54</v>
      </c>
      <c r="J438" s="13" t="s">
        <v>22</v>
      </c>
      <c r="K438" s="13" t="s">
        <v>45</v>
      </c>
      <c r="L438" s="22">
        <v>1277</v>
      </c>
      <c r="M438" s="14" t="str">
        <f>TEXT(Safety_Data[[#This Row],[Date]],"ddd")</f>
        <v>Fri</v>
      </c>
      <c r="N438" s="15" t="s">
        <v>83</v>
      </c>
      <c r="O438" s="15">
        <f>YEAR(Safety_Data[[#This Row],[Date]])</f>
        <v>2022</v>
      </c>
      <c r="P438" s="1"/>
    </row>
    <row r="439" spans="1:16" ht="15.5" x14ac:dyDescent="0.35">
      <c r="A439" s="12">
        <v>44583</v>
      </c>
      <c r="B439" s="13" t="s">
        <v>62</v>
      </c>
      <c r="C439" s="13" t="s">
        <v>1</v>
      </c>
      <c r="D439" s="13" t="s">
        <v>25</v>
      </c>
      <c r="E439" s="13" t="str">
        <f>IF(Safety_Data[[#This Row],[Age_Group]]="18-24","Youth",IF(Safety_Data[[#This Row],[Age_Group]]="35-49","Adult",IF(Safety_Data[[#This Row],[Age_Group]]="25-34","Middle_age","Old")))</f>
        <v>Adult</v>
      </c>
      <c r="F439" s="13" t="s">
        <v>49</v>
      </c>
      <c r="G439" s="13">
        <v>0</v>
      </c>
      <c r="H439" s="13" t="s">
        <v>34</v>
      </c>
      <c r="I439" s="13" t="s">
        <v>42</v>
      </c>
      <c r="J439" s="13" t="s">
        <v>22</v>
      </c>
      <c r="K439" s="13" t="s">
        <v>45</v>
      </c>
      <c r="L439" s="22">
        <v>350</v>
      </c>
      <c r="M439" s="14" t="str">
        <f>TEXT(Safety_Data[[#This Row],[Date]],"ddd")</f>
        <v>Sat</v>
      </c>
      <c r="N439" s="15" t="s">
        <v>83</v>
      </c>
      <c r="O439" s="15">
        <f>YEAR(Safety_Data[[#This Row],[Date]])</f>
        <v>2022</v>
      </c>
      <c r="P439" s="1"/>
    </row>
    <row r="440" spans="1:16" ht="15.5" x14ac:dyDescent="0.35">
      <c r="A440" s="12">
        <v>44588</v>
      </c>
      <c r="B440" s="13" t="s">
        <v>59</v>
      </c>
      <c r="C440" s="13" t="s">
        <v>1</v>
      </c>
      <c r="D440" s="13" t="s">
        <v>18</v>
      </c>
      <c r="E440" s="13" t="str">
        <f>IF(Safety_Data[[#This Row],[Age_Group]]="18-24","Youth",IF(Safety_Data[[#This Row],[Age_Group]]="35-49","Adult",IF(Safety_Data[[#This Row],[Age_Group]]="25-34","Middle_age","Old")))</f>
        <v>Middle_age</v>
      </c>
      <c r="F440" s="13" t="s">
        <v>38</v>
      </c>
      <c r="G440" s="13">
        <v>0</v>
      </c>
      <c r="H440" s="13" t="s">
        <v>40</v>
      </c>
      <c r="I440" s="13" t="s">
        <v>54</v>
      </c>
      <c r="J440" s="13" t="s">
        <v>48</v>
      </c>
      <c r="K440" s="13" t="s">
        <v>35</v>
      </c>
      <c r="L440" s="22">
        <v>2321</v>
      </c>
      <c r="M440" s="14" t="str">
        <f>TEXT(Safety_Data[[#This Row],[Date]],"ddd")</f>
        <v>Thu</v>
      </c>
      <c r="N440" s="15" t="s">
        <v>83</v>
      </c>
      <c r="O440" s="15">
        <f>YEAR(Safety_Data[[#This Row],[Date]])</f>
        <v>2022</v>
      </c>
      <c r="P440" s="1"/>
    </row>
    <row r="441" spans="1:16" ht="15.5" x14ac:dyDescent="0.35">
      <c r="A441" s="12">
        <v>44589</v>
      </c>
      <c r="B441" s="13" t="s">
        <v>36</v>
      </c>
      <c r="C441" s="13" t="s">
        <v>1</v>
      </c>
      <c r="D441" s="13" t="s">
        <v>32</v>
      </c>
      <c r="E441" s="13" t="str">
        <f>IF(Safety_Data[[#This Row],[Age_Group]]="18-24","Youth",IF(Safety_Data[[#This Row],[Age_Group]]="35-49","Adult",IF(Safety_Data[[#This Row],[Age_Group]]="25-34","Middle_age","Old")))</f>
        <v>Youth</v>
      </c>
      <c r="F441" s="13" t="s">
        <v>26</v>
      </c>
      <c r="G441" s="13">
        <v>0</v>
      </c>
      <c r="H441" s="13" t="s">
        <v>50</v>
      </c>
      <c r="I441" s="13" t="s">
        <v>21</v>
      </c>
      <c r="J441" s="13" t="s">
        <v>29</v>
      </c>
      <c r="K441" s="13" t="s">
        <v>55</v>
      </c>
      <c r="L441" s="22">
        <v>0</v>
      </c>
      <c r="M441" s="14" t="str">
        <f>TEXT(Safety_Data[[#This Row],[Date]],"ddd")</f>
        <v>Fri</v>
      </c>
      <c r="N441" s="15" t="s">
        <v>83</v>
      </c>
      <c r="O441" s="15">
        <f>YEAR(Safety_Data[[#This Row],[Date]])</f>
        <v>2022</v>
      </c>
      <c r="P441" s="1"/>
    </row>
    <row r="442" spans="1:16" ht="15.5" x14ac:dyDescent="0.35">
      <c r="A442" s="12">
        <v>44589</v>
      </c>
      <c r="B442" s="13" t="s">
        <v>36</v>
      </c>
      <c r="C442" s="13" t="s">
        <v>1</v>
      </c>
      <c r="D442" s="13" t="s">
        <v>32</v>
      </c>
      <c r="E442" s="13" t="str">
        <f>IF(Safety_Data[[#This Row],[Age_Group]]="18-24","Youth",IF(Safety_Data[[#This Row],[Age_Group]]="35-49","Adult",IF(Safety_Data[[#This Row],[Age_Group]]="25-34","Middle_age","Old")))</f>
        <v>Youth</v>
      </c>
      <c r="F442" s="13" t="s">
        <v>39</v>
      </c>
      <c r="G442" s="13">
        <v>2.5</v>
      </c>
      <c r="H442" s="13" t="s">
        <v>50</v>
      </c>
      <c r="I442" s="13" t="s">
        <v>28</v>
      </c>
      <c r="J442" s="13" t="s">
        <v>22</v>
      </c>
      <c r="K442" s="13" t="s">
        <v>60</v>
      </c>
      <c r="L442" s="22">
        <v>4947</v>
      </c>
      <c r="M442" s="14" t="str">
        <f>TEXT(Safety_Data[[#This Row],[Date]],"ddd")</f>
        <v>Fri</v>
      </c>
      <c r="N442" s="15" t="s">
        <v>83</v>
      </c>
      <c r="O442" s="15">
        <f>YEAR(Safety_Data[[#This Row],[Date]])</f>
        <v>2022</v>
      </c>
      <c r="P442" s="1"/>
    </row>
    <row r="443" spans="1:16" ht="15.5" x14ac:dyDescent="0.35">
      <c r="A443" s="12">
        <v>44591</v>
      </c>
      <c r="B443" s="13" t="s">
        <v>31</v>
      </c>
      <c r="C443" s="13" t="s">
        <v>2</v>
      </c>
      <c r="D443" s="13" t="s">
        <v>25</v>
      </c>
      <c r="E443" s="13" t="str">
        <f>IF(Safety_Data[[#This Row],[Age_Group]]="18-24","Youth",IF(Safety_Data[[#This Row],[Age_Group]]="35-49","Adult",IF(Safety_Data[[#This Row],[Age_Group]]="25-34","Middle_age","Old")))</f>
        <v>Adult</v>
      </c>
      <c r="F443" s="13" t="s">
        <v>63</v>
      </c>
      <c r="G443" s="13">
        <v>5</v>
      </c>
      <c r="H443" s="13" t="s">
        <v>40</v>
      </c>
      <c r="I443" s="13" t="s">
        <v>28</v>
      </c>
      <c r="J443" s="13" t="s">
        <v>29</v>
      </c>
      <c r="K443" s="13" t="s">
        <v>53</v>
      </c>
      <c r="L443" s="22">
        <v>1919</v>
      </c>
      <c r="M443" s="14" t="str">
        <f>TEXT(Safety_Data[[#This Row],[Date]],"ddd")</f>
        <v>Sun</v>
      </c>
      <c r="N443" s="15" t="s">
        <v>83</v>
      </c>
      <c r="O443" s="15">
        <f>YEAR(Safety_Data[[#This Row],[Date]])</f>
        <v>2022</v>
      </c>
      <c r="P443" s="1"/>
    </row>
    <row r="444" spans="1:16" ht="15.5" x14ac:dyDescent="0.35">
      <c r="A444" s="12">
        <v>44594</v>
      </c>
      <c r="B444" s="13" t="s">
        <v>17</v>
      </c>
      <c r="C444" s="13" t="s">
        <v>1</v>
      </c>
      <c r="D444" s="13" t="s">
        <v>25</v>
      </c>
      <c r="E444" s="13" t="str">
        <f>IF(Safety_Data[[#This Row],[Age_Group]]="18-24","Youth",IF(Safety_Data[[#This Row],[Age_Group]]="35-49","Adult",IF(Safety_Data[[#This Row],[Age_Group]]="25-34","Middle_age","Old")))</f>
        <v>Adult</v>
      </c>
      <c r="F444" s="13" t="s">
        <v>38</v>
      </c>
      <c r="G444" s="13">
        <v>0</v>
      </c>
      <c r="H444" s="13" t="s">
        <v>56</v>
      </c>
      <c r="I444" s="13" t="s">
        <v>21</v>
      </c>
      <c r="J444" s="13" t="s">
        <v>22</v>
      </c>
      <c r="K444" s="13" t="s">
        <v>30</v>
      </c>
      <c r="L444" s="22">
        <v>0</v>
      </c>
      <c r="M444" s="14" t="str">
        <f>TEXT(Safety_Data[[#This Row],[Date]],"ddd")</f>
        <v>Wed</v>
      </c>
      <c r="N444" s="15" t="s">
        <v>84</v>
      </c>
      <c r="O444" s="15">
        <f>YEAR(Safety_Data[[#This Row],[Date]])</f>
        <v>2022</v>
      </c>
      <c r="P444" s="1"/>
    </row>
    <row r="445" spans="1:16" ht="15.5" x14ac:dyDescent="0.35">
      <c r="A445" s="12">
        <v>44594</v>
      </c>
      <c r="B445" s="13" t="s">
        <v>100</v>
      </c>
      <c r="C445" s="13" t="s">
        <v>1</v>
      </c>
      <c r="D445" s="13" t="s">
        <v>18</v>
      </c>
      <c r="E445" s="13" t="str">
        <f>IF(Safety_Data[[#This Row],[Age_Group]]="18-24","Youth",IF(Safety_Data[[#This Row],[Age_Group]]="35-49","Adult",IF(Safety_Data[[#This Row],[Age_Group]]="25-34","Middle_age","Old")))</f>
        <v>Middle_age</v>
      </c>
      <c r="F445" s="13" t="s">
        <v>38</v>
      </c>
      <c r="G445" s="13">
        <v>1.5</v>
      </c>
      <c r="H445" s="13" t="s">
        <v>27</v>
      </c>
      <c r="I445" s="13" t="s">
        <v>28</v>
      </c>
      <c r="J445" s="13" t="s">
        <v>48</v>
      </c>
      <c r="K445" s="13" t="s">
        <v>43</v>
      </c>
      <c r="L445" s="22">
        <v>2381</v>
      </c>
      <c r="M445" s="14" t="str">
        <f>TEXT(Safety_Data[[#This Row],[Date]],"ddd")</f>
        <v>Wed</v>
      </c>
      <c r="N445" s="15" t="s">
        <v>84</v>
      </c>
      <c r="O445" s="15">
        <f>YEAR(Safety_Data[[#This Row],[Date]])</f>
        <v>2022</v>
      </c>
      <c r="P445" s="1"/>
    </row>
    <row r="446" spans="1:16" ht="15.5" x14ac:dyDescent="0.35">
      <c r="A446" s="12">
        <v>44598</v>
      </c>
      <c r="B446" s="13" t="s">
        <v>17</v>
      </c>
      <c r="C446" s="13" t="s">
        <v>1</v>
      </c>
      <c r="D446" s="13" t="s">
        <v>37</v>
      </c>
      <c r="E446" s="13" t="str">
        <f>IF(Safety_Data[[#This Row],[Age_Group]]="18-24","Youth",IF(Safety_Data[[#This Row],[Age_Group]]="35-49","Adult",IF(Safety_Data[[#This Row],[Age_Group]]="25-34","Middle_age","Old")))</f>
        <v>Old</v>
      </c>
      <c r="F446" s="13" t="s">
        <v>26</v>
      </c>
      <c r="G446" s="13">
        <v>0</v>
      </c>
      <c r="H446" s="13" t="s">
        <v>34</v>
      </c>
      <c r="I446" s="13" t="s">
        <v>54</v>
      </c>
      <c r="J446" s="13" t="s">
        <v>22</v>
      </c>
      <c r="K446" s="13" t="s">
        <v>43</v>
      </c>
      <c r="L446" s="22">
        <v>534</v>
      </c>
      <c r="M446" s="14" t="str">
        <f>TEXT(Safety_Data[[#This Row],[Date]],"ddd")</f>
        <v>Sun</v>
      </c>
      <c r="N446" s="15" t="s">
        <v>84</v>
      </c>
      <c r="O446" s="15">
        <f>YEAR(Safety_Data[[#This Row],[Date]])</f>
        <v>2022</v>
      </c>
      <c r="P446" s="1"/>
    </row>
    <row r="447" spans="1:16" ht="15.5" x14ac:dyDescent="0.35">
      <c r="A447" s="12">
        <v>44599</v>
      </c>
      <c r="B447" s="13" t="s">
        <v>65</v>
      </c>
      <c r="C447" s="13" t="s">
        <v>1</v>
      </c>
      <c r="D447" s="13" t="s">
        <v>32</v>
      </c>
      <c r="E447" s="13" t="str">
        <f>IF(Safety_Data[[#This Row],[Age_Group]]="18-24","Youth",IF(Safety_Data[[#This Row],[Age_Group]]="35-49","Adult",IF(Safety_Data[[#This Row],[Age_Group]]="25-34","Middle_age","Old")))</f>
        <v>Youth</v>
      </c>
      <c r="F447" s="13" t="s">
        <v>26</v>
      </c>
      <c r="G447" s="13">
        <v>0</v>
      </c>
      <c r="H447" s="13" t="s">
        <v>34</v>
      </c>
      <c r="I447" s="13" t="s">
        <v>42</v>
      </c>
      <c r="J447" s="13" t="s">
        <v>29</v>
      </c>
      <c r="K447" s="13" t="s">
        <v>53</v>
      </c>
      <c r="L447" s="22">
        <v>461</v>
      </c>
      <c r="M447" s="14" t="str">
        <f>TEXT(Safety_Data[[#This Row],[Date]],"ddd")</f>
        <v>Mon</v>
      </c>
      <c r="N447" s="15" t="s">
        <v>84</v>
      </c>
      <c r="O447" s="15">
        <f>YEAR(Safety_Data[[#This Row],[Date]])</f>
        <v>2022</v>
      </c>
      <c r="P447" s="1"/>
    </row>
    <row r="448" spans="1:16" ht="15.5" x14ac:dyDescent="0.35">
      <c r="A448" s="12">
        <v>44600</v>
      </c>
      <c r="B448" s="13" t="s">
        <v>62</v>
      </c>
      <c r="C448" s="13" t="s">
        <v>1</v>
      </c>
      <c r="D448" s="13" t="s">
        <v>37</v>
      </c>
      <c r="E448" s="13" t="str">
        <f>IF(Safety_Data[[#This Row],[Age_Group]]="18-24","Youth",IF(Safety_Data[[#This Row],[Age_Group]]="35-49","Adult",IF(Safety_Data[[#This Row],[Age_Group]]="25-34","Middle_age","Old")))</f>
        <v>Old</v>
      </c>
      <c r="F448" s="13" t="s">
        <v>41</v>
      </c>
      <c r="G448" s="13">
        <v>0</v>
      </c>
      <c r="H448" s="13" t="s">
        <v>34</v>
      </c>
      <c r="I448" s="13" t="s">
        <v>21</v>
      </c>
      <c r="J448" s="13" t="s">
        <v>48</v>
      </c>
      <c r="K448" s="13" t="s">
        <v>43</v>
      </c>
      <c r="L448" s="22">
        <v>0</v>
      </c>
      <c r="M448" s="14" t="str">
        <f>TEXT(Safety_Data[[#This Row],[Date]],"ddd")</f>
        <v>Tue</v>
      </c>
      <c r="N448" s="15" t="s">
        <v>84</v>
      </c>
      <c r="O448" s="15">
        <f>YEAR(Safety_Data[[#This Row],[Date]])</f>
        <v>2022</v>
      </c>
      <c r="P448" s="1"/>
    </row>
    <row r="449" spans="1:16" ht="15.5" x14ac:dyDescent="0.35">
      <c r="A449" s="12">
        <v>44600</v>
      </c>
      <c r="B449" s="13" t="s">
        <v>57</v>
      </c>
      <c r="C449" s="13" t="s">
        <v>1</v>
      </c>
      <c r="D449" s="13" t="s">
        <v>25</v>
      </c>
      <c r="E449" s="13" t="str">
        <f>IF(Safety_Data[[#This Row],[Age_Group]]="18-24","Youth",IF(Safety_Data[[#This Row],[Age_Group]]="35-49","Adult",IF(Safety_Data[[#This Row],[Age_Group]]="25-34","Middle_age","Old")))</f>
        <v>Adult</v>
      </c>
      <c r="F449" s="13" t="s">
        <v>33</v>
      </c>
      <c r="G449" s="13">
        <v>4</v>
      </c>
      <c r="H449" s="13" t="s">
        <v>34</v>
      </c>
      <c r="I449" s="13" t="s">
        <v>28</v>
      </c>
      <c r="J449" s="13" t="s">
        <v>48</v>
      </c>
      <c r="K449" s="13" t="s">
        <v>30</v>
      </c>
      <c r="L449" s="22">
        <v>1392</v>
      </c>
      <c r="M449" s="14" t="str">
        <f>TEXT(Safety_Data[[#This Row],[Date]],"ddd")</f>
        <v>Tue</v>
      </c>
      <c r="N449" s="15" t="s">
        <v>84</v>
      </c>
      <c r="O449" s="15">
        <f>YEAR(Safety_Data[[#This Row],[Date]])</f>
        <v>2022</v>
      </c>
      <c r="P449" s="1"/>
    </row>
    <row r="450" spans="1:16" ht="15.5" x14ac:dyDescent="0.35">
      <c r="A450" s="12">
        <v>44601</v>
      </c>
      <c r="B450" s="13" t="s">
        <v>46</v>
      </c>
      <c r="C450" s="13" t="s">
        <v>1</v>
      </c>
      <c r="D450" s="13" t="s">
        <v>37</v>
      </c>
      <c r="E450" s="13" t="str">
        <f>IF(Safety_Data[[#This Row],[Age_Group]]="18-24","Youth",IF(Safety_Data[[#This Row],[Age_Group]]="35-49","Adult",IF(Safety_Data[[#This Row],[Age_Group]]="25-34","Middle_age","Old")))</f>
        <v>Old</v>
      </c>
      <c r="F450" s="13" t="s">
        <v>33</v>
      </c>
      <c r="G450" s="13">
        <v>4</v>
      </c>
      <c r="H450" s="13" t="s">
        <v>56</v>
      </c>
      <c r="I450" s="13" t="s">
        <v>28</v>
      </c>
      <c r="J450" s="13" t="s">
        <v>48</v>
      </c>
      <c r="K450" s="13" t="s">
        <v>55</v>
      </c>
      <c r="L450" s="22">
        <v>540</v>
      </c>
      <c r="M450" s="14" t="str">
        <f>TEXT(Safety_Data[[#This Row],[Date]],"ddd")</f>
        <v>Wed</v>
      </c>
      <c r="N450" s="15" t="s">
        <v>84</v>
      </c>
      <c r="O450" s="15">
        <f>YEAR(Safety_Data[[#This Row],[Date]])</f>
        <v>2022</v>
      </c>
      <c r="P450" s="1"/>
    </row>
    <row r="451" spans="1:16" ht="15.5" x14ac:dyDescent="0.35">
      <c r="A451" s="12">
        <v>44601</v>
      </c>
      <c r="B451" s="13" t="s">
        <v>100</v>
      </c>
      <c r="C451" s="13" t="s">
        <v>1</v>
      </c>
      <c r="D451" s="13" t="s">
        <v>37</v>
      </c>
      <c r="E451" s="13" t="str">
        <f>IF(Safety_Data[[#This Row],[Age_Group]]="18-24","Youth",IF(Safety_Data[[#This Row],[Age_Group]]="35-49","Adult",IF(Safety_Data[[#This Row],[Age_Group]]="25-34","Middle_age","Old")))</f>
        <v>Old</v>
      </c>
      <c r="F451" s="13" t="s">
        <v>49</v>
      </c>
      <c r="G451" s="13">
        <v>0</v>
      </c>
      <c r="H451" s="13" t="s">
        <v>61</v>
      </c>
      <c r="I451" s="13" t="s">
        <v>42</v>
      </c>
      <c r="J451" s="13" t="s">
        <v>48</v>
      </c>
      <c r="K451" s="13" t="s">
        <v>43</v>
      </c>
      <c r="L451" s="22">
        <v>41</v>
      </c>
      <c r="M451" s="14" t="str">
        <f>TEXT(Safety_Data[[#This Row],[Date]],"ddd")</f>
        <v>Wed</v>
      </c>
      <c r="N451" s="15" t="s">
        <v>84</v>
      </c>
      <c r="O451" s="15">
        <f>YEAR(Safety_Data[[#This Row],[Date]])</f>
        <v>2022</v>
      </c>
      <c r="P451" s="1"/>
    </row>
    <row r="452" spans="1:16" ht="15.5" x14ac:dyDescent="0.35">
      <c r="A452" s="12">
        <v>44602</v>
      </c>
      <c r="B452" s="13" t="s">
        <v>17</v>
      </c>
      <c r="C452" s="13" t="s">
        <v>1</v>
      </c>
      <c r="D452" s="13" t="s">
        <v>18</v>
      </c>
      <c r="E452" s="13" t="str">
        <f>IF(Safety_Data[[#This Row],[Age_Group]]="18-24","Youth",IF(Safety_Data[[#This Row],[Age_Group]]="35-49","Adult",IF(Safety_Data[[#This Row],[Age_Group]]="25-34","Middle_age","Old")))</f>
        <v>Middle_age</v>
      </c>
      <c r="F452" s="13" t="s">
        <v>39</v>
      </c>
      <c r="G452" s="13">
        <v>0</v>
      </c>
      <c r="H452" s="13" t="s">
        <v>20</v>
      </c>
      <c r="I452" s="13" t="s">
        <v>54</v>
      </c>
      <c r="J452" s="13" t="s">
        <v>22</v>
      </c>
      <c r="K452" s="13" t="s">
        <v>35</v>
      </c>
      <c r="L452" s="22">
        <v>719</v>
      </c>
      <c r="M452" s="14" t="str">
        <f>TEXT(Safety_Data[[#This Row],[Date]],"ddd")</f>
        <v>Thu</v>
      </c>
      <c r="N452" s="15" t="s">
        <v>84</v>
      </c>
      <c r="O452" s="15">
        <f>YEAR(Safety_Data[[#This Row],[Date]])</f>
        <v>2022</v>
      </c>
      <c r="P452" s="1"/>
    </row>
    <row r="453" spans="1:16" ht="15.5" x14ac:dyDescent="0.35">
      <c r="A453" s="12">
        <v>44603</v>
      </c>
      <c r="B453" s="13" t="s">
        <v>59</v>
      </c>
      <c r="C453" s="13" t="s">
        <v>1</v>
      </c>
      <c r="D453" s="13" t="s">
        <v>18</v>
      </c>
      <c r="E453" s="13" t="str">
        <f>IF(Safety_Data[[#This Row],[Age_Group]]="18-24","Youth",IF(Safety_Data[[#This Row],[Age_Group]]="35-49","Adult",IF(Safety_Data[[#This Row],[Age_Group]]="25-34","Middle_age","Old")))</f>
        <v>Middle_age</v>
      </c>
      <c r="F453" s="13" t="s">
        <v>26</v>
      </c>
      <c r="G453" s="13">
        <v>0</v>
      </c>
      <c r="H453" s="13" t="s">
        <v>34</v>
      </c>
      <c r="I453" s="13" t="s">
        <v>21</v>
      </c>
      <c r="J453" s="13" t="s">
        <v>48</v>
      </c>
      <c r="K453" s="13" t="s">
        <v>43</v>
      </c>
      <c r="L453" s="22">
        <v>0</v>
      </c>
      <c r="M453" s="14" t="str">
        <f>TEXT(Safety_Data[[#This Row],[Date]],"ddd")</f>
        <v>Fri</v>
      </c>
      <c r="N453" s="15" t="s">
        <v>84</v>
      </c>
      <c r="O453" s="15">
        <f>YEAR(Safety_Data[[#This Row],[Date]])</f>
        <v>2022</v>
      </c>
      <c r="P453" s="1"/>
    </row>
    <row r="454" spans="1:16" ht="15.5" x14ac:dyDescent="0.35">
      <c r="A454" s="12">
        <v>44606</v>
      </c>
      <c r="B454" s="13" t="s">
        <v>17</v>
      </c>
      <c r="C454" s="13" t="s">
        <v>1</v>
      </c>
      <c r="D454" s="13" t="s">
        <v>25</v>
      </c>
      <c r="E454" s="13" t="str">
        <f>IF(Safety_Data[[#This Row],[Age_Group]]="18-24","Youth",IF(Safety_Data[[#This Row],[Age_Group]]="35-49","Adult",IF(Safety_Data[[#This Row],[Age_Group]]="25-34","Middle_age","Old")))</f>
        <v>Adult</v>
      </c>
      <c r="F454" s="13" t="s">
        <v>39</v>
      </c>
      <c r="G454" s="13">
        <v>0</v>
      </c>
      <c r="H454" s="13" t="s">
        <v>56</v>
      </c>
      <c r="I454" s="13" t="s">
        <v>42</v>
      </c>
      <c r="J454" s="13" t="s">
        <v>48</v>
      </c>
      <c r="K454" s="13" t="s">
        <v>30</v>
      </c>
      <c r="L454" s="22">
        <v>330</v>
      </c>
      <c r="M454" s="14" t="str">
        <f>TEXT(Safety_Data[[#This Row],[Date]],"ddd")</f>
        <v>Mon</v>
      </c>
      <c r="N454" s="15" t="s">
        <v>84</v>
      </c>
      <c r="O454" s="15">
        <f>YEAR(Safety_Data[[#This Row],[Date]])</f>
        <v>2022</v>
      </c>
      <c r="P454" s="1"/>
    </row>
    <row r="455" spans="1:16" ht="15.5" x14ac:dyDescent="0.35">
      <c r="A455" s="12">
        <v>44606</v>
      </c>
      <c r="B455" s="13" t="s">
        <v>17</v>
      </c>
      <c r="C455" s="13" t="s">
        <v>1</v>
      </c>
      <c r="D455" s="13" t="s">
        <v>37</v>
      </c>
      <c r="E455" s="13" t="str">
        <f>IF(Safety_Data[[#This Row],[Age_Group]]="18-24","Youth",IF(Safety_Data[[#This Row],[Age_Group]]="35-49","Adult",IF(Safety_Data[[#This Row],[Age_Group]]="25-34","Middle_age","Old")))</f>
        <v>Old</v>
      </c>
      <c r="F455" s="13" t="s">
        <v>38</v>
      </c>
      <c r="G455" s="13">
        <v>4.5</v>
      </c>
      <c r="H455" s="13" t="s">
        <v>58</v>
      </c>
      <c r="I455" s="13" t="s">
        <v>28</v>
      </c>
      <c r="J455" s="13" t="s">
        <v>22</v>
      </c>
      <c r="K455" s="13" t="s">
        <v>23</v>
      </c>
      <c r="L455" s="22">
        <v>855</v>
      </c>
      <c r="M455" s="14" t="str">
        <f>TEXT(Safety_Data[[#This Row],[Date]],"ddd")</f>
        <v>Mon</v>
      </c>
      <c r="N455" s="15" t="s">
        <v>84</v>
      </c>
      <c r="O455" s="15">
        <f>YEAR(Safety_Data[[#This Row],[Date]])</f>
        <v>2022</v>
      </c>
      <c r="P455" s="1"/>
    </row>
    <row r="456" spans="1:16" ht="15.5" x14ac:dyDescent="0.35">
      <c r="A456" s="12">
        <v>44607</v>
      </c>
      <c r="B456" s="13" t="s">
        <v>66</v>
      </c>
      <c r="C456" s="13" t="s">
        <v>1</v>
      </c>
      <c r="D456" s="13" t="s">
        <v>25</v>
      </c>
      <c r="E456" s="13" t="str">
        <f>IF(Safety_Data[[#This Row],[Age_Group]]="18-24","Youth",IF(Safety_Data[[#This Row],[Age_Group]]="35-49","Adult",IF(Safety_Data[[#This Row],[Age_Group]]="25-34","Middle_age","Old")))</f>
        <v>Adult</v>
      </c>
      <c r="F456" s="13" t="s">
        <v>64</v>
      </c>
      <c r="G456" s="13">
        <v>3.5</v>
      </c>
      <c r="H456" s="13" t="s">
        <v>20</v>
      </c>
      <c r="I456" s="13" t="s">
        <v>28</v>
      </c>
      <c r="J456" s="13" t="s">
        <v>48</v>
      </c>
      <c r="K456" s="13" t="s">
        <v>23</v>
      </c>
      <c r="L456" s="22">
        <v>3824</v>
      </c>
      <c r="M456" s="14" t="str">
        <f>TEXT(Safety_Data[[#This Row],[Date]],"ddd")</f>
        <v>Tue</v>
      </c>
      <c r="N456" s="15" t="s">
        <v>84</v>
      </c>
      <c r="O456" s="15">
        <f>YEAR(Safety_Data[[#This Row],[Date]])</f>
        <v>2022</v>
      </c>
      <c r="P456" s="1"/>
    </row>
    <row r="457" spans="1:16" ht="15.5" x14ac:dyDescent="0.35">
      <c r="A457" s="12">
        <v>44614</v>
      </c>
      <c r="B457" s="13" t="s">
        <v>17</v>
      </c>
      <c r="C457" s="13" t="s">
        <v>1</v>
      </c>
      <c r="D457" s="13" t="s">
        <v>18</v>
      </c>
      <c r="E457" s="13" t="str">
        <f>IF(Safety_Data[[#This Row],[Age_Group]]="18-24","Youth",IF(Safety_Data[[#This Row],[Age_Group]]="35-49","Adult",IF(Safety_Data[[#This Row],[Age_Group]]="25-34","Middle_age","Old")))</f>
        <v>Middle_age</v>
      </c>
      <c r="F457" s="13" t="s">
        <v>26</v>
      </c>
      <c r="G457" s="13">
        <v>0</v>
      </c>
      <c r="H457" s="13" t="s">
        <v>27</v>
      </c>
      <c r="I457" s="13" t="s">
        <v>54</v>
      </c>
      <c r="J457" s="13" t="s">
        <v>48</v>
      </c>
      <c r="K457" s="13" t="s">
        <v>53</v>
      </c>
      <c r="L457" s="22">
        <v>3419</v>
      </c>
      <c r="M457" s="14" t="str">
        <f>TEXT(Safety_Data[[#This Row],[Date]],"ddd")</f>
        <v>Tue</v>
      </c>
      <c r="N457" s="15" t="s">
        <v>84</v>
      </c>
      <c r="O457" s="15">
        <f>YEAR(Safety_Data[[#This Row],[Date]])</f>
        <v>2022</v>
      </c>
      <c r="P457" s="1"/>
    </row>
    <row r="458" spans="1:16" ht="15.5" x14ac:dyDescent="0.35">
      <c r="A458" s="12">
        <v>44615</v>
      </c>
      <c r="B458" s="13" t="s">
        <v>31</v>
      </c>
      <c r="C458" s="13" t="s">
        <v>2</v>
      </c>
      <c r="D458" s="13" t="s">
        <v>37</v>
      </c>
      <c r="E458" s="13" t="str">
        <f>IF(Safety_Data[[#This Row],[Age_Group]]="18-24","Youth",IF(Safety_Data[[#This Row],[Age_Group]]="35-49","Adult",IF(Safety_Data[[#This Row],[Age_Group]]="25-34","Middle_age","Old")))</f>
        <v>Old</v>
      </c>
      <c r="F458" s="13" t="s">
        <v>41</v>
      </c>
      <c r="G458" s="13">
        <v>4</v>
      </c>
      <c r="H458" s="13" t="s">
        <v>20</v>
      </c>
      <c r="I458" s="13" t="s">
        <v>28</v>
      </c>
      <c r="J458" s="13" t="s">
        <v>22</v>
      </c>
      <c r="K458" s="13" t="s">
        <v>45</v>
      </c>
      <c r="L458" s="22">
        <v>1594</v>
      </c>
      <c r="M458" s="14" t="str">
        <f>TEXT(Safety_Data[[#This Row],[Date]],"ddd")</f>
        <v>Wed</v>
      </c>
      <c r="N458" s="15" t="s">
        <v>84</v>
      </c>
      <c r="O458" s="15">
        <f>YEAR(Safety_Data[[#This Row],[Date]])</f>
        <v>2022</v>
      </c>
      <c r="P458" s="1"/>
    </row>
    <row r="459" spans="1:16" ht="15.5" x14ac:dyDescent="0.35">
      <c r="A459" s="12">
        <v>44616</v>
      </c>
      <c r="B459" s="13" t="s">
        <v>52</v>
      </c>
      <c r="C459" s="13" t="s">
        <v>1</v>
      </c>
      <c r="D459" s="13" t="s">
        <v>25</v>
      </c>
      <c r="E459" s="13" t="str">
        <f>IF(Safety_Data[[#This Row],[Age_Group]]="18-24","Youth",IF(Safety_Data[[#This Row],[Age_Group]]="35-49","Adult",IF(Safety_Data[[#This Row],[Age_Group]]="25-34","Middle_age","Old")))</f>
        <v>Adult</v>
      </c>
      <c r="F459" s="13" t="s">
        <v>49</v>
      </c>
      <c r="G459" s="13">
        <v>4.5</v>
      </c>
      <c r="H459" s="13" t="s">
        <v>47</v>
      </c>
      <c r="I459" s="13" t="s">
        <v>28</v>
      </c>
      <c r="J459" s="13" t="s">
        <v>48</v>
      </c>
      <c r="K459" s="13" t="s">
        <v>60</v>
      </c>
      <c r="L459" s="22">
        <v>585</v>
      </c>
      <c r="M459" s="14" t="str">
        <f>TEXT(Safety_Data[[#This Row],[Date]],"ddd")</f>
        <v>Thu</v>
      </c>
      <c r="N459" s="15" t="s">
        <v>84</v>
      </c>
      <c r="O459" s="15">
        <f>YEAR(Safety_Data[[#This Row],[Date]])</f>
        <v>2022</v>
      </c>
      <c r="P459" s="1"/>
    </row>
    <row r="460" spans="1:16" ht="15.5" x14ac:dyDescent="0.35">
      <c r="A460" s="12">
        <v>44616</v>
      </c>
      <c r="B460" s="13" t="s">
        <v>57</v>
      </c>
      <c r="C460" s="13" t="s">
        <v>1</v>
      </c>
      <c r="D460" s="13" t="s">
        <v>25</v>
      </c>
      <c r="E460" s="13" t="str">
        <f>IF(Safety_Data[[#This Row],[Age_Group]]="18-24","Youth",IF(Safety_Data[[#This Row],[Age_Group]]="35-49","Adult",IF(Safety_Data[[#This Row],[Age_Group]]="25-34","Middle_age","Old")))</f>
        <v>Adult</v>
      </c>
      <c r="F460" s="13" t="s">
        <v>19</v>
      </c>
      <c r="G460" s="13">
        <v>0</v>
      </c>
      <c r="H460" s="13" t="s">
        <v>56</v>
      </c>
      <c r="I460" s="13" t="s">
        <v>21</v>
      </c>
      <c r="J460" s="13" t="s">
        <v>48</v>
      </c>
      <c r="K460" s="13" t="s">
        <v>35</v>
      </c>
      <c r="L460" s="22">
        <v>0</v>
      </c>
      <c r="M460" s="14" t="str">
        <f>TEXT(Safety_Data[[#This Row],[Date]],"ddd")</f>
        <v>Thu</v>
      </c>
      <c r="N460" s="15" t="s">
        <v>84</v>
      </c>
      <c r="O460" s="15">
        <f>YEAR(Safety_Data[[#This Row],[Date]])</f>
        <v>2022</v>
      </c>
      <c r="P460" s="1"/>
    </row>
    <row r="461" spans="1:16" ht="15.5" x14ac:dyDescent="0.35">
      <c r="A461" s="12">
        <v>44618</v>
      </c>
      <c r="B461" s="13" t="s">
        <v>17</v>
      </c>
      <c r="C461" s="13" t="s">
        <v>2</v>
      </c>
      <c r="D461" s="13" t="s">
        <v>18</v>
      </c>
      <c r="E461" s="13" t="str">
        <f>IF(Safety_Data[[#This Row],[Age_Group]]="18-24","Youth",IF(Safety_Data[[#This Row],[Age_Group]]="35-49","Adult",IF(Safety_Data[[#This Row],[Age_Group]]="25-34","Middle_age","Old")))</f>
        <v>Middle_age</v>
      </c>
      <c r="F461" s="13" t="s">
        <v>33</v>
      </c>
      <c r="G461" s="13">
        <v>0</v>
      </c>
      <c r="H461" s="13" t="s">
        <v>40</v>
      </c>
      <c r="I461" s="13" t="s">
        <v>54</v>
      </c>
      <c r="J461" s="13" t="s">
        <v>48</v>
      </c>
      <c r="K461" s="13" t="s">
        <v>45</v>
      </c>
      <c r="L461" s="22">
        <v>2793</v>
      </c>
      <c r="M461" s="14" t="str">
        <f>TEXT(Safety_Data[[#This Row],[Date]],"ddd")</f>
        <v>Sat</v>
      </c>
      <c r="N461" s="15" t="s">
        <v>84</v>
      </c>
      <c r="O461" s="15">
        <f>YEAR(Safety_Data[[#This Row],[Date]])</f>
        <v>2022</v>
      </c>
      <c r="P461" s="1"/>
    </row>
    <row r="462" spans="1:16" ht="15.5" x14ac:dyDescent="0.35">
      <c r="A462" s="12">
        <v>44619</v>
      </c>
      <c r="B462" s="13" t="s">
        <v>17</v>
      </c>
      <c r="C462" s="13" t="s">
        <v>1</v>
      </c>
      <c r="D462" s="13" t="s">
        <v>25</v>
      </c>
      <c r="E462" s="13" t="str">
        <f>IF(Safety_Data[[#This Row],[Age_Group]]="18-24","Youth",IF(Safety_Data[[#This Row],[Age_Group]]="35-49","Adult",IF(Safety_Data[[#This Row],[Age_Group]]="25-34","Middle_age","Old")))</f>
        <v>Adult</v>
      </c>
      <c r="F462" s="13" t="s">
        <v>39</v>
      </c>
      <c r="G462" s="13">
        <v>0</v>
      </c>
      <c r="H462" s="13" t="s">
        <v>61</v>
      </c>
      <c r="I462" s="13" t="s">
        <v>42</v>
      </c>
      <c r="J462" s="13" t="s">
        <v>48</v>
      </c>
      <c r="K462" s="13" t="s">
        <v>53</v>
      </c>
      <c r="L462" s="22">
        <v>326</v>
      </c>
      <c r="M462" s="14" t="str">
        <f>TEXT(Safety_Data[[#This Row],[Date]],"ddd")</f>
        <v>Sun</v>
      </c>
      <c r="N462" s="15" t="s">
        <v>84</v>
      </c>
      <c r="O462" s="15">
        <f>YEAR(Safety_Data[[#This Row],[Date]])</f>
        <v>2022</v>
      </c>
      <c r="P462" s="1"/>
    </row>
    <row r="463" spans="1:16" ht="15.5" x14ac:dyDescent="0.35">
      <c r="A463" s="12">
        <v>44620</v>
      </c>
      <c r="B463" s="13" t="s">
        <v>62</v>
      </c>
      <c r="C463" s="13" t="s">
        <v>1</v>
      </c>
      <c r="D463" s="13" t="s">
        <v>25</v>
      </c>
      <c r="E463" s="13" t="str">
        <f>IF(Safety_Data[[#This Row],[Age_Group]]="18-24","Youth",IF(Safety_Data[[#This Row],[Age_Group]]="35-49","Adult",IF(Safety_Data[[#This Row],[Age_Group]]="25-34","Middle_age","Old")))</f>
        <v>Adult</v>
      </c>
      <c r="F463" s="13" t="s">
        <v>38</v>
      </c>
      <c r="G463" s="13">
        <v>0</v>
      </c>
      <c r="H463" s="13" t="s">
        <v>58</v>
      </c>
      <c r="I463" s="13" t="s">
        <v>42</v>
      </c>
      <c r="J463" s="13" t="s">
        <v>48</v>
      </c>
      <c r="K463" s="13" t="s">
        <v>43</v>
      </c>
      <c r="L463" s="22">
        <v>314</v>
      </c>
      <c r="M463" s="14" t="str">
        <f>TEXT(Safety_Data[[#This Row],[Date]],"ddd")</f>
        <v>Mon</v>
      </c>
      <c r="N463" s="15" t="s">
        <v>84</v>
      </c>
      <c r="O463" s="15">
        <f>YEAR(Safety_Data[[#This Row],[Date]])</f>
        <v>2022</v>
      </c>
      <c r="P463" s="1"/>
    </row>
    <row r="464" spans="1:16" ht="15.5" x14ac:dyDescent="0.35">
      <c r="A464" s="12">
        <v>44623</v>
      </c>
      <c r="B464" s="13" t="s">
        <v>44</v>
      </c>
      <c r="C464" s="13" t="s">
        <v>1</v>
      </c>
      <c r="D464" s="13" t="s">
        <v>25</v>
      </c>
      <c r="E464" s="13" t="str">
        <f>IF(Safety_Data[[#This Row],[Age_Group]]="18-24","Youth",IF(Safety_Data[[#This Row],[Age_Group]]="35-49","Adult",IF(Safety_Data[[#This Row],[Age_Group]]="25-34","Middle_age","Old")))</f>
        <v>Adult</v>
      </c>
      <c r="F464" s="13" t="s">
        <v>26</v>
      </c>
      <c r="G464" s="13">
        <v>3.5</v>
      </c>
      <c r="H464" s="13" t="s">
        <v>56</v>
      </c>
      <c r="I464" s="13" t="s">
        <v>28</v>
      </c>
      <c r="J464" s="13" t="s">
        <v>22</v>
      </c>
      <c r="K464" s="13" t="s">
        <v>55</v>
      </c>
      <c r="L464" s="22">
        <v>1769</v>
      </c>
      <c r="M464" s="14" t="str">
        <f>TEXT(Safety_Data[[#This Row],[Date]],"ddd")</f>
        <v>Thu</v>
      </c>
      <c r="N464" s="15" t="s">
        <v>85</v>
      </c>
      <c r="O464" s="15">
        <f>YEAR(Safety_Data[[#This Row],[Date]])</f>
        <v>2022</v>
      </c>
      <c r="P464" s="1"/>
    </row>
    <row r="465" spans="1:16" ht="15.5" x14ac:dyDescent="0.35">
      <c r="A465" s="12">
        <v>44632</v>
      </c>
      <c r="B465" s="13" t="s">
        <v>59</v>
      </c>
      <c r="C465" s="13" t="s">
        <v>1</v>
      </c>
      <c r="D465" s="13" t="s">
        <v>37</v>
      </c>
      <c r="E465" s="13" t="str">
        <f>IF(Safety_Data[[#This Row],[Age_Group]]="18-24","Youth",IF(Safety_Data[[#This Row],[Age_Group]]="35-49","Adult",IF(Safety_Data[[#This Row],[Age_Group]]="25-34","Middle_age","Old")))</f>
        <v>Old</v>
      </c>
      <c r="F465" s="13" t="s">
        <v>26</v>
      </c>
      <c r="G465" s="13">
        <v>0</v>
      </c>
      <c r="H465" s="13" t="s">
        <v>61</v>
      </c>
      <c r="I465" s="13" t="s">
        <v>21</v>
      </c>
      <c r="J465" s="13" t="s">
        <v>22</v>
      </c>
      <c r="K465" s="13" t="s">
        <v>43</v>
      </c>
      <c r="L465" s="22">
        <v>0</v>
      </c>
      <c r="M465" s="14" t="str">
        <f>TEXT(Safety_Data[[#This Row],[Date]],"ddd")</f>
        <v>Sat</v>
      </c>
      <c r="N465" s="15" t="s">
        <v>85</v>
      </c>
      <c r="O465" s="15">
        <f>YEAR(Safety_Data[[#This Row],[Date]])</f>
        <v>2022</v>
      </c>
      <c r="P465" s="1"/>
    </row>
    <row r="466" spans="1:16" ht="15.5" x14ac:dyDescent="0.35">
      <c r="A466" s="12">
        <v>44632</v>
      </c>
      <c r="B466" s="13" t="s">
        <v>46</v>
      </c>
      <c r="C466" s="13" t="s">
        <v>1</v>
      </c>
      <c r="D466" s="13" t="s">
        <v>32</v>
      </c>
      <c r="E466" s="13" t="str">
        <f>IF(Safety_Data[[#This Row],[Age_Group]]="18-24","Youth",IF(Safety_Data[[#This Row],[Age_Group]]="35-49","Adult",IF(Safety_Data[[#This Row],[Age_Group]]="25-34","Middle_age","Old")))</f>
        <v>Youth</v>
      </c>
      <c r="F466" s="13" t="s">
        <v>63</v>
      </c>
      <c r="G466" s="13">
        <v>4</v>
      </c>
      <c r="H466" s="13" t="s">
        <v>27</v>
      </c>
      <c r="I466" s="13" t="s">
        <v>28</v>
      </c>
      <c r="J466" s="13" t="s">
        <v>22</v>
      </c>
      <c r="K466" s="13" t="s">
        <v>53</v>
      </c>
      <c r="L466" s="22">
        <v>3498</v>
      </c>
      <c r="M466" s="14" t="str">
        <f>TEXT(Safety_Data[[#This Row],[Date]],"ddd")</f>
        <v>Sat</v>
      </c>
      <c r="N466" s="15" t="s">
        <v>85</v>
      </c>
      <c r="O466" s="15">
        <f>YEAR(Safety_Data[[#This Row],[Date]])</f>
        <v>2022</v>
      </c>
      <c r="P466" s="1"/>
    </row>
    <row r="467" spans="1:16" ht="15.5" x14ac:dyDescent="0.35">
      <c r="A467" s="12">
        <v>44635</v>
      </c>
      <c r="B467" s="13" t="s">
        <v>36</v>
      </c>
      <c r="C467" s="13" t="s">
        <v>1</v>
      </c>
      <c r="D467" s="13" t="s">
        <v>18</v>
      </c>
      <c r="E467" s="13" t="str">
        <f>IF(Safety_Data[[#This Row],[Age_Group]]="18-24","Youth",IF(Safety_Data[[#This Row],[Age_Group]]="35-49","Adult",IF(Safety_Data[[#This Row],[Age_Group]]="25-34","Middle_age","Old")))</f>
        <v>Middle_age</v>
      </c>
      <c r="F467" s="13" t="s">
        <v>41</v>
      </c>
      <c r="G467" s="13">
        <v>1.5</v>
      </c>
      <c r="H467" s="13" t="s">
        <v>56</v>
      </c>
      <c r="I467" s="13" t="s">
        <v>28</v>
      </c>
      <c r="J467" s="13" t="s">
        <v>29</v>
      </c>
      <c r="K467" s="13" t="s">
        <v>51</v>
      </c>
      <c r="L467" s="22">
        <v>2336</v>
      </c>
      <c r="M467" s="14" t="str">
        <f>TEXT(Safety_Data[[#This Row],[Date]],"ddd")</f>
        <v>Tue</v>
      </c>
      <c r="N467" s="15" t="s">
        <v>85</v>
      </c>
      <c r="O467" s="15">
        <f>YEAR(Safety_Data[[#This Row],[Date]])</f>
        <v>2022</v>
      </c>
      <c r="P467" s="1"/>
    </row>
    <row r="468" spans="1:16" ht="15.5" x14ac:dyDescent="0.35">
      <c r="A468" s="12">
        <v>44637</v>
      </c>
      <c r="B468" s="13" t="s">
        <v>57</v>
      </c>
      <c r="C468" s="13" t="s">
        <v>1</v>
      </c>
      <c r="D468" s="13" t="s">
        <v>37</v>
      </c>
      <c r="E468" s="13" t="str">
        <f>IF(Safety_Data[[#This Row],[Age_Group]]="18-24","Youth",IF(Safety_Data[[#This Row],[Age_Group]]="35-49","Adult",IF(Safety_Data[[#This Row],[Age_Group]]="25-34","Middle_age","Old")))</f>
        <v>Old</v>
      </c>
      <c r="F468" s="13" t="s">
        <v>33</v>
      </c>
      <c r="G468" s="13">
        <v>0</v>
      </c>
      <c r="H468" s="13" t="s">
        <v>61</v>
      </c>
      <c r="I468" s="13" t="s">
        <v>42</v>
      </c>
      <c r="J468" s="13" t="s">
        <v>48</v>
      </c>
      <c r="K468" s="13" t="s">
        <v>23</v>
      </c>
      <c r="L468" s="22">
        <v>114</v>
      </c>
      <c r="M468" s="14" t="str">
        <f>TEXT(Safety_Data[[#This Row],[Date]],"ddd")</f>
        <v>Thu</v>
      </c>
      <c r="N468" s="15" t="s">
        <v>85</v>
      </c>
      <c r="O468" s="15">
        <f>YEAR(Safety_Data[[#This Row],[Date]])</f>
        <v>2022</v>
      </c>
      <c r="P468" s="1"/>
    </row>
    <row r="469" spans="1:16" ht="15.5" x14ac:dyDescent="0.35">
      <c r="A469" s="12">
        <v>44642</v>
      </c>
      <c r="B469" s="13" t="s">
        <v>62</v>
      </c>
      <c r="C469" s="13" t="s">
        <v>1</v>
      </c>
      <c r="D469" s="13" t="s">
        <v>32</v>
      </c>
      <c r="E469" s="13" t="str">
        <f>IF(Safety_Data[[#This Row],[Age_Group]]="18-24","Youth",IF(Safety_Data[[#This Row],[Age_Group]]="35-49","Adult",IF(Safety_Data[[#This Row],[Age_Group]]="25-34","Middle_age","Old")))</f>
        <v>Youth</v>
      </c>
      <c r="F469" s="13" t="s">
        <v>33</v>
      </c>
      <c r="G469" s="13">
        <v>0</v>
      </c>
      <c r="H469" s="13" t="s">
        <v>27</v>
      </c>
      <c r="I469" s="13" t="s">
        <v>42</v>
      </c>
      <c r="J469" s="13" t="s">
        <v>22</v>
      </c>
      <c r="K469" s="13" t="s">
        <v>55</v>
      </c>
      <c r="L469" s="22">
        <v>174</v>
      </c>
      <c r="M469" s="14" t="str">
        <f>TEXT(Safety_Data[[#This Row],[Date]],"ddd")</f>
        <v>Tue</v>
      </c>
      <c r="N469" s="15" t="s">
        <v>85</v>
      </c>
      <c r="O469" s="15">
        <f>YEAR(Safety_Data[[#This Row],[Date]])</f>
        <v>2022</v>
      </c>
      <c r="P469" s="1"/>
    </row>
    <row r="470" spans="1:16" ht="15.5" x14ac:dyDescent="0.35">
      <c r="A470" s="12">
        <v>44642</v>
      </c>
      <c r="B470" s="13" t="s">
        <v>62</v>
      </c>
      <c r="C470" s="13" t="s">
        <v>1</v>
      </c>
      <c r="D470" s="13" t="s">
        <v>18</v>
      </c>
      <c r="E470" s="13" t="str">
        <f>IF(Safety_Data[[#This Row],[Age_Group]]="18-24","Youth",IF(Safety_Data[[#This Row],[Age_Group]]="35-49","Adult",IF(Safety_Data[[#This Row],[Age_Group]]="25-34","Middle_age","Old")))</f>
        <v>Middle_age</v>
      </c>
      <c r="F470" s="13" t="s">
        <v>64</v>
      </c>
      <c r="G470" s="13">
        <v>0</v>
      </c>
      <c r="H470" s="13" t="s">
        <v>47</v>
      </c>
      <c r="I470" s="13" t="s">
        <v>54</v>
      </c>
      <c r="J470" s="13" t="s">
        <v>48</v>
      </c>
      <c r="K470" s="13" t="s">
        <v>55</v>
      </c>
      <c r="L470" s="22">
        <v>3379</v>
      </c>
      <c r="M470" s="14" t="str">
        <f>TEXT(Safety_Data[[#This Row],[Date]],"ddd")</f>
        <v>Tue</v>
      </c>
      <c r="N470" s="15" t="s">
        <v>85</v>
      </c>
      <c r="O470" s="15">
        <f>YEAR(Safety_Data[[#This Row],[Date]])</f>
        <v>2022</v>
      </c>
      <c r="P470" s="1"/>
    </row>
    <row r="471" spans="1:16" ht="15.5" x14ac:dyDescent="0.35">
      <c r="A471" s="12">
        <v>44645</v>
      </c>
      <c r="B471" s="13" t="s">
        <v>100</v>
      </c>
      <c r="C471" s="13" t="s">
        <v>1</v>
      </c>
      <c r="D471" s="13" t="s">
        <v>18</v>
      </c>
      <c r="E471" s="13" t="str">
        <f>IF(Safety_Data[[#This Row],[Age_Group]]="18-24","Youth",IF(Safety_Data[[#This Row],[Age_Group]]="35-49","Adult",IF(Safety_Data[[#This Row],[Age_Group]]="25-34","Middle_age","Old")))</f>
        <v>Middle_age</v>
      </c>
      <c r="F471" s="13" t="s">
        <v>64</v>
      </c>
      <c r="G471" s="13">
        <v>0.5</v>
      </c>
      <c r="H471" s="13" t="s">
        <v>40</v>
      </c>
      <c r="I471" s="13" t="s">
        <v>28</v>
      </c>
      <c r="J471" s="13" t="s">
        <v>22</v>
      </c>
      <c r="K471" s="13" t="s">
        <v>51</v>
      </c>
      <c r="L471" s="22">
        <v>4145</v>
      </c>
      <c r="M471" s="14" t="str">
        <f>TEXT(Safety_Data[[#This Row],[Date]],"ddd")</f>
        <v>Fri</v>
      </c>
      <c r="N471" s="15" t="s">
        <v>85</v>
      </c>
      <c r="O471" s="15">
        <f>YEAR(Safety_Data[[#This Row],[Date]])</f>
        <v>2022</v>
      </c>
      <c r="P471" s="1"/>
    </row>
    <row r="472" spans="1:16" ht="15.5" x14ac:dyDescent="0.35">
      <c r="A472" s="12">
        <v>44646</v>
      </c>
      <c r="B472" s="13" t="s">
        <v>31</v>
      </c>
      <c r="C472" s="13" t="s">
        <v>1</v>
      </c>
      <c r="D472" s="13" t="s">
        <v>37</v>
      </c>
      <c r="E472" s="13" t="str">
        <f>IF(Safety_Data[[#This Row],[Age_Group]]="18-24","Youth",IF(Safety_Data[[#This Row],[Age_Group]]="35-49","Adult",IF(Safety_Data[[#This Row],[Age_Group]]="25-34","Middle_age","Old")))</f>
        <v>Old</v>
      </c>
      <c r="F472" s="13" t="s">
        <v>64</v>
      </c>
      <c r="G472" s="13">
        <v>0</v>
      </c>
      <c r="H472" s="13" t="s">
        <v>56</v>
      </c>
      <c r="I472" s="13" t="s">
        <v>54</v>
      </c>
      <c r="J472" s="13" t="s">
        <v>29</v>
      </c>
      <c r="K472" s="13" t="s">
        <v>53</v>
      </c>
      <c r="L472" s="22">
        <v>4150</v>
      </c>
      <c r="M472" s="14" t="str">
        <f>TEXT(Safety_Data[[#This Row],[Date]],"ddd")</f>
        <v>Sat</v>
      </c>
      <c r="N472" s="15" t="s">
        <v>85</v>
      </c>
      <c r="O472" s="15">
        <f>YEAR(Safety_Data[[#This Row],[Date]])</f>
        <v>2022</v>
      </c>
      <c r="P472" s="1"/>
    </row>
    <row r="473" spans="1:16" ht="15.5" x14ac:dyDescent="0.35">
      <c r="A473" s="12">
        <v>44648</v>
      </c>
      <c r="B473" s="13" t="s">
        <v>31</v>
      </c>
      <c r="C473" s="13" t="s">
        <v>1</v>
      </c>
      <c r="D473" s="13" t="s">
        <v>37</v>
      </c>
      <c r="E473" s="13" t="str">
        <f>IF(Safety_Data[[#This Row],[Age_Group]]="18-24","Youth",IF(Safety_Data[[#This Row],[Age_Group]]="35-49","Adult",IF(Safety_Data[[#This Row],[Age_Group]]="25-34","Middle_age","Old")))</f>
        <v>Old</v>
      </c>
      <c r="F473" s="13" t="s">
        <v>49</v>
      </c>
      <c r="G473" s="13">
        <v>0</v>
      </c>
      <c r="H473" s="13" t="s">
        <v>58</v>
      </c>
      <c r="I473" s="13" t="s">
        <v>42</v>
      </c>
      <c r="J473" s="13" t="s">
        <v>48</v>
      </c>
      <c r="K473" s="13" t="s">
        <v>30</v>
      </c>
      <c r="L473" s="22">
        <v>259</v>
      </c>
      <c r="M473" s="14" t="str">
        <f>TEXT(Safety_Data[[#This Row],[Date]],"ddd")</f>
        <v>Mon</v>
      </c>
      <c r="N473" s="15" t="s">
        <v>85</v>
      </c>
      <c r="O473" s="15">
        <f>YEAR(Safety_Data[[#This Row],[Date]])</f>
        <v>2022</v>
      </c>
      <c r="P473" s="1"/>
    </row>
    <row r="474" spans="1:16" ht="15.5" x14ac:dyDescent="0.35">
      <c r="A474" s="12">
        <v>44652</v>
      </c>
      <c r="B474" s="13" t="s">
        <v>62</v>
      </c>
      <c r="C474" s="13" t="s">
        <v>1</v>
      </c>
      <c r="D474" s="13" t="s">
        <v>25</v>
      </c>
      <c r="E474" s="13" t="str">
        <f>IF(Safety_Data[[#This Row],[Age_Group]]="18-24","Youth",IF(Safety_Data[[#This Row],[Age_Group]]="35-49","Adult",IF(Safety_Data[[#This Row],[Age_Group]]="25-34","Middle_age","Old")))</f>
        <v>Adult</v>
      </c>
      <c r="F474" s="13" t="s">
        <v>49</v>
      </c>
      <c r="G474" s="13">
        <v>3.5</v>
      </c>
      <c r="H474" s="13" t="s">
        <v>20</v>
      </c>
      <c r="I474" s="13" t="s">
        <v>28</v>
      </c>
      <c r="J474" s="13" t="s">
        <v>29</v>
      </c>
      <c r="K474" s="13" t="s">
        <v>53</v>
      </c>
      <c r="L474" s="22">
        <v>3134</v>
      </c>
      <c r="M474" s="14" t="str">
        <f>TEXT(Safety_Data[[#This Row],[Date]],"ddd")</f>
        <v>Fri</v>
      </c>
      <c r="N474" s="15" t="s">
        <v>86</v>
      </c>
      <c r="O474" s="15">
        <f>YEAR(Safety_Data[[#This Row],[Date]])</f>
        <v>2022</v>
      </c>
      <c r="P474" s="1"/>
    </row>
    <row r="475" spans="1:16" ht="15.5" x14ac:dyDescent="0.35">
      <c r="A475" s="12">
        <v>44652</v>
      </c>
      <c r="B475" s="13" t="s">
        <v>31</v>
      </c>
      <c r="C475" s="13" t="s">
        <v>1</v>
      </c>
      <c r="D475" s="13" t="s">
        <v>32</v>
      </c>
      <c r="E475" s="13" t="str">
        <f>IF(Safety_Data[[#This Row],[Age_Group]]="18-24","Youth",IF(Safety_Data[[#This Row],[Age_Group]]="35-49","Adult",IF(Safety_Data[[#This Row],[Age_Group]]="25-34","Middle_age","Old")))</f>
        <v>Youth</v>
      </c>
      <c r="F475" s="13" t="s">
        <v>63</v>
      </c>
      <c r="G475" s="13">
        <v>0</v>
      </c>
      <c r="H475" s="13" t="s">
        <v>47</v>
      </c>
      <c r="I475" s="13" t="s">
        <v>54</v>
      </c>
      <c r="J475" s="13" t="s">
        <v>48</v>
      </c>
      <c r="K475" s="13" t="s">
        <v>23</v>
      </c>
      <c r="L475" s="22">
        <v>4130</v>
      </c>
      <c r="M475" s="14" t="str">
        <f>TEXT(Safety_Data[[#This Row],[Date]],"ddd")</f>
        <v>Fri</v>
      </c>
      <c r="N475" s="15" t="s">
        <v>86</v>
      </c>
      <c r="O475" s="15">
        <f>YEAR(Safety_Data[[#This Row],[Date]])</f>
        <v>2022</v>
      </c>
      <c r="P475" s="1"/>
    </row>
    <row r="476" spans="1:16" ht="15.5" x14ac:dyDescent="0.35">
      <c r="A476" s="12">
        <v>44654</v>
      </c>
      <c r="B476" s="13" t="s">
        <v>36</v>
      </c>
      <c r="C476" s="13" t="s">
        <v>1</v>
      </c>
      <c r="D476" s="13" t="s">
        <v>18</v>
      </c>
      <c r="E476" s="13" t="str">
        <f>IF(Safety_Data[[#This Row],[Age_Group]]="18-24","Youth",IF(Safety_Data[[#This Row],[Age_Group]]="35-49","Adult",IF(Safety_Data[[#This Row],[Age_Group]]="25-34","Middle_age","Old")))</f>
        <v>Middle_age</v>
      </c>
      <c r="F476" s="13" t="s">
        <v>63</v>
      </c>
      <c r="G476" s="13">
        <v>3.5</v>
      </c>
      <c r="H476" s="13" t="s">
        <v>58</v>
      </c>
      <c r="I476" s="13" t="s">
        <v>28</v>
      </c>
      <c r="J476" s="13" t="s">
        <v>48</v>
      </c>
      <c r="K476" s="13" t="s">
        <v>43</v>
      </c>
      <c r="L476" s="22">
        <v>1424</v>
      </c>
      <c r="M476" s="14" t="str">
        <f>TEXT(Safety_Data[[#This Row],[Date]],"ddd")</f>
        <v>Sun</v>
      </c>
      <c r="N476" s="15" t="s">
        <v>86</v>
      </c>
      <c r="O476" s="15">
        <f>YEAR(Safety_Data[[#This Row],[Date]])</f>
        <v>2022</v>
      </c>
      <c r="P476" s="1"/>
    </row>
    <row r="477" spans="1:16" ht="15.5" x14ac:dyDescent="0.35">
      <c r="A477" s="12">
        <v>44655</v>
      </c>
      <c r="B477" s="13" t="s">
        <v>57</v>
      </c>
      <c r="C477" s="13" t="s">
        <v>1</v>
      </c>
      <c r="D477" s="13" t="s">
        <v>32</v>
      </c>
      <c r="E477" s="13" t="str">
        <f>IF(Safety_Data[[#This Row],[Age_Group]]="18-24","Youth",IF(Safety_Data[[#This Row],[Age_Group]]="35-49","Adult",IF(Safety_Data[[#This Row],[Age_Group]]="25-34","Middle_age","Old")))</f>
        <v>Youth</v>
      </c>
      <c r="F477" s="13" t="s">
        <v>39</v>
      </c>
      <c r="G477" s="13">
        <v>2</v>
      </c>
      <c r="H477" s="13" t="s">
        <v>50</v>
      </c>
      <c r="I477" s="13" t="s">
        <v>28</v>
      </c>
      <c r="J477" s="13" t="s">
        <v>29</v>
      </c>
      <c r="K477" s="13" t="s">
        <v>51</v>
      </c>
      <c r="L477" s="22">
        <v>4908</v>
      </c>
      <c r="M477" s="14" t="str">
        <f>TEXT(Safety_Data[[#This Row],[Date]],"ddd")</f>
        <v>Mon</v>
      </c>
      <c r="N477" s="15" t="s">
        <v>86</v>
      </c>
      <c r="O477" s="15">
        <f>YEAR(Safety_Data[[#This Row],[Date]])</f>
        <v>2022</v>
      </c>
      <c r="P477" s="1"/>
    </row>
    <row r="478" spans="1:16" ht="15.5" x14ac:dyDescent="0.35">
      <c r="A478" s="12">
        <v>44657</v>
      </c>
      <c r="B478" s="13" t="s">
        <v>57</v>
      </c>
      <c r="C478" s="13" t="s">
        <v>1</v>
      </c>
      <c r="D478" s="13" t="s">
        <v>37</v>
      </c>
      <c r="E478" s="13" t="str">
        <f>IF(Safety_Data[[#This Row],[Age_Group]]="18-24","Youth",IF(Safety_Data[[#This Row],[Age_Group]]="35-49","Adult",IF(Safety_Data[[#This Row],[Age_Group]]="25-34","Middle_age","Old")))</f>
        <v>Old</v>
      </c>
      <c r="F478" s="13" t="s">
        <v>49</v>
      </c>
      <c r="G478" s="13">
        <v>0</v>
      </c>
      <c r="H478" s="13" t="s">
        <v>58</v>
      </c>
      <c r="I478" s="13" t="s">
        <v>42</v>
      </c>
      <c r="J478" s="13" t="s">
        <v>22</v>
      </c>
      <c r="K478" s="13" t="s">
        <v>55</v>
      </c>
      <c r="L478" s="22">
        <v>162</v>
      </c>
      <c r="M478" s="14" t="str">
        <f>TEXT(Safety_Data[[#This Row],[Date]],"ddd")</f>
        <v>Wed</v>
      </c>
      <c r="N478" s="15" t="s">
        <v>86</v>
      </c>
      <c r="O478" s="15">
        <f>YEAR(Safety_Data[[#This Row],[Date]])</f>
        <v>2022</v>
      </c>
      <c r="P478" s="1"/>
    </row>
    <row r="479" spans="1:16" ht="15.5" x14ac:dyDescent="0.35">
      <c r="A479" s="12">
        <v>44658</v>
      </c>
      <c r="B479" s="13" t="s">
        <v>52</v>
      </c>
      <c r="C479" s="13" t="s">
        <v>1</v>
      </c>
      <c r="D479" s="13" t="s">
        <v>25</v>
      </c>
      <c r="E479" s="13" t="str">
        <f>IF(Safety_Data[[#This Row],[Age_Group]]="18-24","Youth",IF(Safety_Data[[#This Row],[Age_Group]]="35-49","Adult",IF(Safety_Data[[#This Row],[Age_Group]]="25-34","Middle_age","Old")))</f>
        <v>Adult</v>
      </c>
      <c r="F479" s="13" t="s">
        <v>49</v>
      </c>
      <c r="G479" s="13">
        <v>0</v>
      </c>
      <c r="H479" s="13" t="s">
        <v>50</v>
      </c>
      <c r="I479" s="13" t="s">
        <v>54</v>
      </c>
      <c r="J479" s="13" t="s">
        <v>29</v>
      </c>
      <c r="K479" s="13" t="s">
        <v>55</v>
      </c>
      <c r="L479" s="22">
        <v>4149</v>
      </c>
      <c r="M479" s="14" t="str">
        <f>TEXT(Safety_Data[[#This Row],[Date]],"ddd")</f>
        <v>Thu</v>
      </c>
      <c r="N479" s="15" t="s">
        <v>86</v>
      </c>
      <c r="O479" s="15">
        <f>YEAR(Safety_Data[[#This Row],[Date]])</f>
        <v>2022</v>
      </c>
      <c r="P479" s="1"/>
    </row>
    <row r="480" spans="1:16" ht="15.5" x14ac:dyDescent="0.35">
      <c r="A480" s="12">
        <v>44658</v>
      </c>
      <c r="B480" s="13" t="s">
        <v>36</v>
      </c>
      <c r="C480" s="13" t="s">
        <v>1</v>
      </c>
      <c r="D480" s="13" t="s">
        <v>25</v>
      </c>
      <c r="E480" s="13" t="str">
        <f>IF(Safety_Data[[#This Row],[Age_Group]]="18-24","Youth",IF(Safety_Data[[#This Row],[Age_Group]]="35-49","Adult",IF(Safety_Data[[#This Row],[Age_Group]]="25-34","Middle_age","Old")))</f>
        <v>Adult</v>
      </c>
      <c r="F480" s="13" t="s">
        <v>63</v>
      </c>
      <c r="G480" s="13">
        <v>0</v>
      </c>
      <c r="H480" s="13" t="s">
        <v>50</v>
      </c>
      <c r="I480" s="13" t="s">
        <v>21</v>
      </c>
      <c r="J480" s="13" t="s">
        <v>48</v>
      </c>
      <c r="K480" s="13" t="s">
        <v>45</v>
      </c>
      <c r="L480" s="22">
        <v>0</v>
      </c>
      <c r="M480" s="14" t="str">
        <f>TEXT(Safety_Data[[#This Row],[Date]],"ddd")</f>
        <v>Thu</v>
      </c>
      <c r="N480" s="15" t="s">
        <v>86</v>
      </c>
      <c r="O480" s="15">
        <f>YEAR(Safety_Data[[#This Row],[Date]])</f>
        <v>2022</v>
      </c>
      <c r="P480" s="1"/>
    </row>
    <row r="481" spans="1:16" ht="15.5" x14ac:dyDescent="0.35">
      <c r="A481" s="12">
        <v>44659</v>
      </c>
      <c r="B481" s="13" t="s">
        <v>52</v>
      </c>
      <c r="C481" s="13" t="s">
        <v>1</v>
      </c>
      <c r="D481" s="13" t="s">
        <v>32</v>
      </c>
      <c r="E481" s="13" t="str">
        <f>IF(Safety_Data[[#This Row],[Age_Group]]="18-24","Youth",IF(Safety_Data[[#This Row],[Age_Group]]="35-49","Adult",IF(Safety_Data[[#This Row],[Age_Group]]="25-34","Middle_age","Old")))</f>
        <v>Youth</v>
      </c>
      <c r="F481" s="13" t="s">
        <v>39</v>
      </c>
      <c r="G481" s="13">
        <v>0</v>
      </c>
      <c r="H481" s="13" t="s">
        <v>58</v>
      </c>
      <c r="I481" s="13" t="s">
        <v>21</v>
      </c>
      <c r="J481" s="13" t="s">
        <v>22</v>
      </c>
      <c r="K481" s="13" t="s">
        <v>51</v>
      </c>
      <c r="L481" s="22">
        <v>0</v>
      </c>
      <c r="M481" s="14" t="str">
        <f>TEXT(Safety_Data[[#This Row],[Date]],"ddd")</f>
        <v>Fri</v>
      </c>
      <c r="N481" s="15" t="s">
        <v>86</v>
      </c>
      <c r="O481" s="15">
        <f>YEAR(Safety_Data[[#This Row],[Date]])</f>
        <v>2022</v>
      </c>
      <c r="P481" s="1"/>
    </row>
    <row r="482" spans="1:16" ht="15.5" x14ac:dyDescent="0.35">
      <c r="A482" s="12">
        <v>44659</v>
      </c>
      <c r="B482" s="13" t="s">
        <v>52</v>
      </c>
      <c r="C482" s="13" t="s">
        <v>1</v>
      </c>
      <c r="D482" s="13" t="s">
        <v>32</v>
      </c>
      <c r="E482" s="13" t="str">
        <f>IF(Safety_Data[[#This Row],[Age_Group]]="18-24","Youth",IF(Safety_Data[[#This Row],[Age_Group]]="35-49","Adult",IF(Safety_Data[[#This Row],[Age_Group]]="25-34","Middle_age","Old")))</f>
        <v>Youth</v>
      </c>
      <c r="F482" s="13" t="s">
        <v>64</v>
      </c>
      <c r="G482" s="13">
        <v>0</v>
      </c>
      <c r="H482" s="13" t="s">
        <v>40</v>
      </c>
      <c r="I482" s="13" t="s">
        <v>54</v>
      </c>
      <c r="J482" s="13" t="s">
        <v>22</v>
      </c>
      <c r="K482" s="13" t="s">
        <v>53</v>
      </c>
      <c r="L482" s="22">
        <v>1174</v>
      </c>
      <c r="M482" s="14" t="str">
        <f>TEXT(Safety_Data[[#This Row],[Date]],"ddd")</f>
        <v>Fri</v>
      </c>
      <c r="N482" s="15" t="s">
        <v>86</v>
      </c>
      <c r="O482" s="15">
        <f>YEAR(Safety_Data[[#This Row],[Date]])</f>
        <v>2022</v>
      </c>
      <c r="P482" s="1"/>
    </row>
    <row r="483" spans="1:16" ht="15.5" x14ac:dyDescent="0.35">
      <c r="A483" s="12">
        <v>44663</v>
      </c>
      <c r="B483" s="13" t="s">
        <v>65</v>
      </c>
      <c r="C483" s="13" t="s">
        <v>1</v>
      </c>
      <c r="D483" s="13" t="s">
        <v>18</v>
      </c>
      <c r="E483" s="13" t="str">
        <f>IF(Safety_Data[[#This Row],[Age_Group]]="18-24","Youth",IF(Safety_Data[[#This Row],[Age_Group]]="35-49","Adult",IF(Safety_Data[[#This Row],[Age_Group]]="25-34","Middle_age","Old")))</f>
        <v>Middle_age</v>
      </c>
      <c r="F483" s="13" t="s">
        <v>19</v>
      </c>
      <c r="G483" s="13">
        <v>1.5</v>
      </c>
      <c r="H483" s="13" t="s">
        <v>47</v>
      </c>
      <c r="I483" s="13" t="s">
        <v>28</v>
      </c>
      <c r="J483" s="13" t="s">
        <v>22</v>
      </c>
      <c r="K483" s="13" t="s">
        <v>35</v>
      </c>
      <c r="L483" s="22">
        <v>1777</v>
      </c>
      <c r="M483" s="14" t="str">
        <f>TEXT(Safety_Data[[#This Row],[Date]],"ddd")</f>
        <v>Tue</v>
      </c>
      <c r="N483" s="15" t="s">
        <v>86</v>
      </c>
      <c r="O483" s="15">
        <f>YEAR(Safety_Data[[#This Row],[Date]])</f>
        <v>2022</v>
      </c>
      <c r="P483" s="1"/>
    </row>
    <row r="484" spans="1:16" ht="15.5" x14ac:dyDescent="0.35">
      <c r="A484" s="12">
        <v>44668</v>
      </c>
      <c r="B484" s="13" t="s">
        <v>46</v>
      </c>
      <c r="C484" s="13" t="s">
        <v>1</v>
      </c>
      <c r="D484" s="13" t="s">
        <v>18</v>
      </c>
      <c r="E484" s="13" t="str">
        <f>IF(Safety_Data[[#This Row],[Age_Group]]="18-24","Youth",IF(Safety_Data[[#This Row],[Age_Group]]="35-49","Adult",IF(Safety_Data[[#This Row],[Age_Group]]="25-34","Middle_age","Old")))</f>
        <v>Middle_age</v>
      </c>
      <c r="F484" s="13" t="s">
        <v>38</v>
      </c>
      <c r="G484" s="13">
        <v>0</v>
      </c>
      <c r="H484" s="13" t="s">
        <v>58</v>
      </c>
      <c r="I484" s="13" t="s">
        <v>42</v>
      </c>
      <c r="J484" s="13" t="s">
        <v>29</v>
      </c>
      <c r="K484" s="13" t="s">
        <v>60</v>
      </c>
      <c r="L484" s="22">
        <v>59</v>
      </c>
      <c r="M484" s="14" t="str">
        <f>TEXT(Safety_Data[[#This Row],[Date]],"ddd")</f>
        <v>Sun</v>
      </c>
      <c r="N484" s="15" t="s">
        <v>86</v>
      </c>
      <c r="O484" s="15">
        <f>YEAR(Safety_Data[[#This Row],[Date]])</f>
        <v>2022</v>
      </c>
      <c r="P484" s="1"/>
    </row>
    <row r="485" spans="1:16" ht="15.5" x14ac:dyDescent="0.35">
      <c r="A485" s="12">
        <v>44671</v>
      </c>
      <c r="B485" s="13" t="s">
        <v>52</v>
      </c>
      <c r="C485" s="13" t="s">
        <v>1</v>
      </c>
      <c r="D485" s="13" t="s">
        <v>25</v>
      </c>
      <c r="E485" s="13" t="str">
        <f>IF(Safety_Data[[#This Row],[Age_Group]]="18-24","Youth",IF(Safety_Data[[#This Row],[Age_Group]]="35-49","Adult",IF(Safety_Data[[#This Row],[Age_Group]]="25-34","Middle_age","Old")))</f>
        <v>Adult</v>
      </c>
      <c r="F485" s="13" t="s">
        <v>26</v>
      </c>
      <c r="G485" s="13">
        <v>0</v>
      </c>
      <c r="H485" s="13" t="s">
        <v>34</v>
      </c>
      <c r="I485" s="13" t="s">
        <v>21</v>
      </c>
      <c r="J485" s="13" t="s">
        <v>48</v>
      </c>
      <c r="K485" s="13" t="s">
        <v>51</v>
      </c>
      <c r="L485" s="22">
        <v>0</v>
      </c>
      <c r="M485" s="14" t="str">
        <f>TEXT(Safety_Data[[#This Row],[Date]],"ddd")</f>
        <v>Wed</v>
      </c>
      <c r="N485" s="15" t="s">
        <v>86</v>
      </c>
      <c r="O485" s="15">
        <f>YEAR(Safety_Data[[#This Row],[Date]])</f>
        <v>2022</v>
      </c>
      <c r="P485" s="1"/>
    </row>
    <row r="486" spans="1:16" ht="15.5" x14ac:dyDescent="0.35">
      <c r="A486" s="12">
        <v>44675</v>
      </c>
      <c r="B486" s="13" t="s">
        <v>65</v>
      </c>
      <c r="C486" s="13" t="s">
        <v>1</v>
      </c>
      <c r="D486" s="13" t="s">
        <v>18</v>
      </c>
      <c r="E486" s="13" t="str">
        <f>IF(Safety_Data[[#This Row],[Age_Group]]="18-24","Youth",IF(Safety_Data[[#This Row],[Age_Group]]="35-49","Adult",IF(Safety_Data[[#This Row],[Age_Group]]="25-34","Middle_age","Old")))</f>
        <v>Middle_age</v>
      </c>
      <c r="F486" s="13" t="s">
        <v>41</v>
      </c>
      <c r="G486" s="13">
        <v>0</v>
      </c>
      <c r="H486" s="13" t="s">
        <v>27</v>
      </c>
      <c r="I486" s="13" t="s">
        <v>54</v>
      </c>
      <c r="J486" s="13" t="s">
        <v>22</v>
      </c>
      <c r="K486" s="13" t="s">
        <v>30</v>
      </c>
      <c r="L486" s="22">
        <v>1848</v>
      </c>
      <c r="M486" s="14" t="str">
        <f>TEXT(Safety_Data[[#This Row],[Date]],"ddd")</f>
        <v>Sun</v>
      </c>
      <c r="N486" s="15" t="s">
        <v>86</v>
      </c>
      <c r="O486" s="15">
        <f>YEAR(Safety_Data[[#This Row],[Date]])</f>
        <v>2022</v>
      </c>
      <c r="P486" s="1"/>
    </row>
    <row r="487" spans="1:16" ht="15.5" x14ac:dyDescent="0.35">
      <c r="A487" s="12">
        <v>44675</v>
      </c>
      <c r="B487" s="13" t="s">
        <v>31</v>
      </c>
      <c r="C487" s="13" t="s">
        <v>1</v>
      </c>
      <c r="D487" s="13" t="s">
        <v>32</v>
      </c>
      <c r="E487" s="13" t="str">
        <f>IF(Safety_Data[[#This Row],[Age_Group]]="18-24","Youth",IF(Safety_Data[[#This Row],[Age_Group]]="35-49","Adult",IF(Safety_Data[[#This Row],[Age_Group]]="25-34","Middle_age","Old")))</f>
        <v>Youth</v>
      </c>
      <c r="F487" s="13" t="s">
        <v>64</v>
      </c>
      <c r="G487" s="13">
        <v>0</v>
      </c>
      <c r="H487" s="13" t="s">
        <v>20</v>
      </c>
      <c r="I487" s="13" t="s">
        <v>21</v>
      </c>
      <c r="J487" s="13" t="s">
        <v>29</v>
      </c>
      <c r="K487" s="13" t="s">
        <v>53</v>
      </c>
      <c r="L487" s="22">
        <v>0</v>
      </c>
      <c r="M487" s="14" t="str">
        <f>TEXT(Safety_Data[[#This Row],[Date]],"ddd")</f>
        <v>Sun</v>
      </c>
      <c r="N487" s="15" t="s">
        <v>86</v>
      </c>
      <c r="O487" s="15">
        <f>YEAR(Safety_Data[[#This Row],[Date]])</f>
        <v>2022</v>
      </c>
      <c r="P487" s="1"/>
    </row>
    <row r="488" spans="1:16" ht="15.5" x14ac:dyDescent="0.35">
      <c r="A488" s="12">
        <v>44678</v>
      </c>
      <c r="B488" s="13" t="s">
        <v>46</v>
      </c>
      <c r="C488" s="13" t="s">
        <v>1</v>
      </c>
      <c r="D488" s="13" t="s">
        <v>18</v>
      </c>
      <c r="E488" s="13" t="str">
        <f>IF(Safety_Data[[#This Row],[Age_Group]]="18-24","Youth",IF(Safety_Data[[#This Row],[Age_Group]]="35-49","Adult",IF(Safety_Data[[#This Row],[Age_Group]]="25-34","Middle_age","Old")))</f>
        <v>Middle_age</v>
      </c>
      <c r="F488" s="13" t="s">
        <v>64</v>
      </c>
      <c r="G488" s="13">
        <v>0</v>
      </c>
      <c r="H488" s="13" t="s">
        <v>56</v>
      </c>
      <c r="I488" s="13" t="s">
        <v>54</v>
      </c>
      <c r="J488" s="13" t="s">
        <v>29</v>
      </c>
      <c r="K488" s="13" t="s">
        <v>35</v>
      </c>
      <c r="L488" s="22">
        <v>1696</v>
      </c>
      <c r="M488" s="14" t="str">
        <f>TEXT(Safety_Data[[#This Row],[Date]],"ddd")</f>
        <v>Wed</v>
      </c>
      <c r="N488" s="15" t="s">
        <v>86</v>
      </c>
      <c r="O488" s="15">
        <f>YEAR(Safety_Data[[#This Row],[Date]])</f>
        <v>2022</v>
      </c>
      <c r="P488" s="1"/>
    </row>
    <row r="489" spans="1:16" ht="15.5" x14ac:dyDescent="0.35">
      <c r="A489" s="12">
        <v>44678</v>
      </c>
      <c r="B489" s="13" t="s">
        <v>100</v>
      </c>
      <c r="C489" s="13" t="s">
        <v>1</v>
      </c>
      <c r="D489" s="13" t="s">
        <v>37</v>
      </c>
      <c r="E489" s="13" t="str">
        <f>IF(Safety_Data[[#This Row],[Age_Group]]="18-24","Youth",IF(Safety_Data[[#This Row],[Age_Group]]="35-49","Adult",IF(Safety_Data[[#This Row],[Age_Group]]="25-34","Middle_age","Old")))</f>
        <v>Old</v>
      </c>
      <c r="F489" s="13" t="s">
        <v>49</v>
      </c>
      <c r="G489" s="13">
        <v>0</v>
      </c>
      <c r="H489" s="13" t="s">
        <v>56</v>
      </c>
      <c r="I489" s="13" t="s">
        <v>42</v>
      </c>
      <c r="J489" s="13" t="s">
        <v>48</v>
      </c>
      <c r="K489" s="13" t="s">
        <v>43</v>
      </c>
      <c r="L489" s="22">
        <v>5</v>
      </c>
      <c r="M489" s="14" t="str">
        <f>TEXT(Safety_Data[[#This Row],[Date]],"ddd")</f>
        <v>Wed</v>
      </c>
      <c r="N489" s="15" t="s">
        <v>86</v>
      </c>
      <c r="O489" s="15">
        <f>YEAR(Safety_Data[[#This Row],[Date]])</f>
        <v>2022</v>
      </c>
      <c r="P489" s="1"/>
    </row>
    <row r="490" spans="1:16" ht="15.5" x14ac:dyDescent="0.35">
      <c r="A490" s="12">
        <v>44680</v>
      </c>
      <c r="B490" s="13" t="s">
        <v>62</v>
      </c>
      <c r="C490" s="13" t="s">
        <v>1</v>
      </c>
      <c r="D490" s="13" t="s">
        <v>37</v>
      </c>
      <c r="E490" s="13" t="str">
        <f>IF(Safety_Data[[#This Row],[Age_Group]]="18-24","Youth",IF(Safety_Data[[#This Row],[Age_Group]]="35-49","Adult",IF(Safety_Data[[#This Row],[Age_Group]]="25-34","Middle_age","Old")))</f>
        <v>Old</v>
      </c>
      <c r="F490" s="13" t="s">
        <v>64</v>
      </c>
      <c r="G490" s="13">
        <v>0</v>
      </c>
      <c r="H490" s="13" t="s">
        <v>40</v>
      </c>
      <c r="I490" s="13" t="s">
        <v>21</v>
      </c>
      <c r="J490" s="13" t="s">
        <v>48</v>
      </c>
      <c r="K490" s="13" t="s">
        <v>53</v>
      </c>
      <c r="L490" s="22">
        <v>0</v>
      </c>
      <c r="M490" s="14" t="str">
        <f>TEXT(Safety_Data[[#This Row],[Date]],"ddd")</f>
        <v>Fri</v>
      </c>
      <c r="N490" s="15" t="s">
        <v>86</v>
      </c>
      <c r="O490" s="15">
        <f>YEAR(Safety_Data[[#This Row],[Date]])</f>
        <v>2022</v>
      </c>
      <c r="P490" s="1"/>
    </row>
    <row r="491" spans="1:16" ht="15.5" x14ac:dyDescent="0.35">
      <c r="A491" s="12">
        <v>44684</v>
      </c>
      <c r="B491" s="13" t="s">
        <v>57</v>
      </c>
      <c r="C491" s="13" t="s">
        <v>2</v>
      </c>
      <c r="D491" s="13" t="s">
        <v>25</v>
      </c>
      <c r="E491" s="13" t="str">
        <f>IF(Safety_Data[[#This Row],[Age_Group]]="18-24","Youth",IF(Safety_Data[[#This Row],[Age_Group]]="35-49","Adult",IF(Safety_Data[[#This Row],[Age_Group]]="25-34","Middle_age","Old")))</f>
        <v>Adult</v>
      </c>
      <c r="F491" s="13" t="s">
        <v>26</v>
      </c>
      <c r="G491" s="13">
        <v>0</v>
      </c>
      <c r="H491" s="13" t="s">
        <v>61</v>
      </c>
      <c r="I491" s="13" t="s">
        <v>54</v>
      </c>
      <c r="J491" s="13" t="s">
        <v>22</v>
      </c>
      <c r="K491" s="13" t="s">
        <v>35</v>
      </c>
      <c r="L491" s="22">
        <v>2795</v>
      </c>
      <c r="M491" s="14" t="str">
        <f>TEXT(Safety_Data[[#This Row],[Date]],"ddd")</f>
        <v>Tue</v>
      </c>
      <c r="N491" s="15" t="s">
        <v>87</v>
      </c>
      <c r="O491" s="15">
        <f>YEAR(Safety_Data[[#This Row],[Date]])</f>
        <v>2022</v>
      </c>
      <c r="P491" s="1"/>
    </row>
    <row r="492" spans="1:16" ht="15.5" x14ac:dyDescent="0.35">
      <c r="A492" s="12">
        <v>44687</v>
      </c>
      <c r="B492" s="13" t="s">
        <v>62</v>
      </c>
      <c r="C492" s="13" t="s">
        <v>1</v>
      </c>
      <c r="D492" s="13" t="s">
        <v>32</v>
      </c>
      <c r="E492" s="13" t="str">
        <f>IF(Safety_Data[[#This Row],[Age_Group]]="18-24","Youth",IF(Safety_Data[[#This Row],[Age_Group]]="35-49","Adult",IF(Safety_Data[[#This Row],[Age_Group]]="25-34","Middle_age","Old")))</f>
        <v>Youth</v>
      </c>
      <c r="F492" s="13" t="s">
        <v>19</v>
      </c>
      <c r="G492" s="13">
        <v>0</v>
      </c>
      <c r="H492" s="13" t="s">
        <v>58</v>
      </c>
      <c r="I492" s="13" t="s">
        <v>21</v>
      </c>
      <c r="J492" s="13" t="s">
        <v>29</v>
      </c>
      <c r="K492" s="13" t="s">
        <v>30</v>
      </c>
      <c r="L492" s="22">
        <v>0</v>
      </c>
      <c r="M492" s="14" t="str">
        <f>TEXT(Safety_Data[[#This Row],[Date]],"ddd")</f>
        <v>Fri</v>
      </c>
      <c r="N492" s="15" t="s">
        <v>87</v>
      </c>
      <c r="O492" s="15">
        <f>YEAR(Safety_Data[[#This Row],[Date]])</f>
        <v>2022</v>
      </c>
      <c r="P492" s="1"/>
    </row>
    <row r="493" spans="1:16" ht="15.5" x14ac:dyDescent="0.35">
      <c r="A493" s="12">
        <v>44688</v>
      </c>
      <c r="B493" s="13" t="s">
        <v>59</v>
      </c>
      <c r="C493" s="13" t="s">
        <v>1</v>
      </c>
      <c r="D493" s="13" t="s">
        <v>37</v>
      </c>
      <c r="E493" s="13" t="str">
        <f>IF(Safety_Data[[#This Row],[Age_Group]]="18-24","Youth",IF(Safety_Data[[#This Row],[Age_Group]]="35-49","Adult",IF(Safety_Data[[#This Row],[Age_Group]]="25-34","Middle_age","Old")))</f>
        <v>Old</v>
      </c>
      <c r="F493" s="13" t="s">
        <v>26</v>
      </c>
      <c r="G493" s="13">
        <v>0</v>
      </c>
      <c r="H493" s="13" t="s">
        <v>27</v>
      </c>
      <c r="I493" s="13" t="s">
        <v>21</v>
      </c>
      <c r="J493" s="13" t="s">
        <v>22</v>
      </c>
      <c r="K493" s="13" t="s">
        <v>60</v>
      </c>
      <c r="L493" s="22">
        <v>0</v>
      </c>
      <c r="M493" s="14" t="str">
        <f>TEXT(Safety_Data[[#This Row],[Date]],"ddd")</f>
        <v>Sat</v>
      </c>
      <c r="N493" s="15" t="s">
        <v>87</v>
      </c>
      <c r="O493" s="15">
        <f>YEAR(Safety_Data[[#This Row],[Date]])</f>
        <v>2022</v>
      </c>
      <c r="P493" s="1"/>
    </row>
    <row r="494" spans="1:16" ht="15.5" x14ac:dyDescent="0.35">
      <c r="A494" s="12">
        <v>44689</v>
      </c>
      <c r="B494" s="13" t="s">
        <v>31</v>
      </c>
      <c r="C494" s="13" t="s">
        <v>1</v>
      </c>
      <c r="D494" s="13" t="s">
        <v>18</v>
      </c>
      <c r="E494" s="13" t="str">
        <f>IF(Safety_Data[[#This Row],[Age_Group]]="18-24","Youth",IF(Safety_Data[[#This Row],[Age_Group]]="35-49","Adult",IF(Safety_Data[[#This Row],[Age_Group]]="25-34","Middle_age","Old")))</f>
        <v>Middle_age</v>
      </c>
      <c r="F494" s="13" t="s">
        <v>64</v>
      </c>
      <c r="G494" s="13">
        <v>0</v>
      </c>
      <c r="H494" s="13" t="s">
        <v>58</v>
      </c>
      <c r="I494" s="13" t="s">
        <v>42</v>
      </c>
      <c r="J494" s="13" t="s">
        <v>29</v>
      </c>
      <c r="K494" s="13" t="s">
        <v>53</v>
      </c>
      <c r="L494" s="22">
        <v>277</v>
      </c>
      <c r="M494" s="14" t="str">
        <f>TEXT(Safety_Data[[#This Row],[Date]],"ddd")</f>
        <v>Sun</v>
      </c>
      <c r="N494" s="15" t="s">
        <v>87</v>
      </c>
      <c r="O494" s="15">
        <f>YEAR(Safety_Data[[#This Row],[Date]])</f>
        <v>2022</v>
      </c>
      <c r="P494" s="1"/>
    </row>
    <row r="495" spans="1:16" ht="15.5" x14ac:dyDescent="0.35">
      <c r="A495" s="12">
        <v>44692</v>
      </c>
      <c r="B495" s="13" t="s">
        <v>31</v>
      </c>
      <c r="C495" s="13" t="s">
        <v>1</v>
      </c>
      <c r="D495" s="13" t="s">
        <v>37</v>
      </c>
      <c r="E495" s="13" t="str">
        <f>IF(Safety_Data[[#This Row],[Age_Group]]="18-24","Youth",IF(Safety_Data[[#This Row],[Age_Group]]="35-49","Adult",IF(Safety_Data[[#This Row],[Age_Group]]="25-34","Middle_age","Old")))</f>
        <v>Old</v>
      </c>
      <c r="F495" s="13" t="s">
        <v>49</v>
      </c>
      <c r="G495" s="13">
        <v>0</v>
      </c>
      <c r="H495" s="13" t="s">
        <v>20</v>
      </c>
      <c r="I495" s="13" t="s">
        <v>42</v>
      </c>
      <c r="J495" s="13" t="s">
        <v>22</v>
      </c>
      <c r="K495" s="13" t="s">
        <v>43</v>
      </c>
      <c r="L495" s="22">
        <v>189</v>
      </c>
      <c r="M495" s="14" t="str">
        <f>TEXT(Safety_Data[[#This Row],[Date]],"ddd")</f>
        <v>Wed</v>
      </c>
      <c r="N495" s="15" t="s">
        <v>87</v>
      </c>
      <c r="O495" s="15">
        <f>YEAR(Safety_Data[[#This Row],[Date]])</f>
        <v>2022</v>
      </c>
      <c r="P495" s="1"/>
    </row>
    <row r="496" spans="1:16" ht="15.5" x14ac:dyDescent="0.35">
      <c r="A496" s="12">
        <v>44697</v>
      </c>
      <c r="B496" s="13" t="s">
        <v>62</v>
      </c>
      <c r="C496" s="13" t="s">
        <v>1</v>
      </c>
      <c r="D496" s="13" t="s">
        <v>18</v>
      </c>
      <c r="E496" s="13" t="str">
        <f>IF(Safety_Data[[#This Row],[Age_Group]]="18-24","Youth",IF(Safety_Data[[#This Row],[Age_Group]]="35-49","Adult",IF(Safety_Data[[#This Row],[Age_Group]]="25-34","Middle_age","Old")))</f>
        <v>Middle_age</v>
      </c>
      <c r="F496" s="13" t="s">
        <v>38</v>
      </c>
      <c r="G496" s="13">
        <v>2.5</v>
      </c>
      <c r="H496" s="13" t="s">
        <v>50</v>
      </c>
      <c r="I496" s="13" t="s">
        <v>28</v>
      </c>
      <c r="J496" s="13" t="s">
        <v>48</v>
      </c>
      <c r="K496" s="13" t="s">
        <v>51</v>
      </c>
      <c r="L496" s="22">
        <v>4563</v>
      </c>
      <c r="M496" s="14" t="str">
        <f>TEXT(Safety_Data[[#This Row],[Date]],"ddd")</f>
        <v>Mon</v>
      </c>
      <c r="N496" s="15" t="s">
        <v>87</v>
      </c>
      <c r="O496" s="15">
        <f>YEAR(Safety_Data[[#This Row],[Date]])</f>
        <v>2022</v>
      </c>
      <c r="P496" s="1"/>
    </row>
    <row r="497" spans="1:16" ht="15.5" x14ac:dyDescent="0.35">
      <c r="A497" s="12">
        <v>44698</v>
      </c>
      <c r="B497" s="13" t="s">
        <v>62</v>
      </c>
      <c r="C497" s="13" t="s">
        <v>1</v>
      </c>
      <c r="D497" s="13" t="s">
        <v>25</v>
      </c>
      <c r="E497" s="13" t="str">
        <f>IF(Safety_Data[[#This Row],[Age_Group]]="18-24","Youth",IF(Safety_Data[[#This Row],[Age_Group]]="35-49","Adult",IF(Safety_Data[[#This Row],[Age_Group]]="25-34","Middle_age","Old")))</f>
        <v>Adult</v>
      </c>
      <c r="F497" s="13" t="s">
        <v>63</v>
      </c>
      <c r="G497" s="13">
        <v>0</v>
      </c>
      <c r="H497" s="13" t="s">
        <v>58</v>
      </c>
      <c r="I497" s="13" t="s">
        <v>42</v>
      </c>
      <c r="J497" s="13" t="s">
        <v>22</v>
      </c>
      <c r="K497" s="13" t="s">
        <v>35</v>
      </c>
      <c r="L497" s="22">
        <v>341</v>
      </c>
      <c r="M497" s="14" t="str">
        <f>TEXT(Safety_Data[[#This Row],[Date]],"ddd")</f>
        <v>Tue</v>
      </c>
      <c r="N497" s="15" t="s">
        <v>87</v>
      </c>
      <c r="O497" s="15">
        <f>YEAR(Safety_Data[[#This Row],[Date]])</f>
        <v>2022</v>
      </c>
      <c r="P497" s="1"/>
    </row>
    <row r="498" spans="1:16" ht="15.5" x14ac:dyDescent="0.35">
      <c r="A498" s="12">
        <v>44700</v>
      </c>
      <c r="B498" s="13" t="s">
        <v>46</v>
      </c>
      <c r="C498" s="13" t="s">
        <v>1</v>
      </c>
      <c r="D498" s="13" t="s">
        <v>37</v>
      </c>
      <c r="E498" s="13" t="str">
        <f>IF(Safety_Data[[#This Row],[Age_Group]]="18-24","Youth",IF(Safety_Data[[#This Row],[Age_Group]]="35-49","Adult",IF(Safety_Data[[#This Row],[Age_Group]]="25-34","Middle_age","Old")))</f>
        <v>Old</v>
      </c>
      <c r="F498" s="13" t="s">
        <v>33</v>
      </c>
      <c r="G498" s="13">
        <v>0</v>
      </c>
      <c r="H498" s="13" t="s">
        <v>34</v>
      </c>
      <c r="I498" s="13" t="s">
        <v>21</v>
      </c>
      <c r="J498" s="13" t="s">
        <v>29</v>
      </c>
      <c r="K498" s="13" t="s">
        <v>55</v>
      </c>
      <c r="L498" s="22">
        <v>0</v>
      </c>
      <c r="M498" s="14" t="str">
        <f>TEXT(Safety_Data[[#This Row],[Date]],"ddd")</f>
        <v>Thu</v>
      </c>
      <c r="N498" s="15" t="s">
        <v>87</v>
      </c>
      <c r="O498" s="15">
        <f>YEAR(Safety_Data[[#This Row],[Date]])</f>
        <v>2022</v>
      </c>
      <c r="P498" s="1"/>
    </row>
    <row r="499" spans="1:16" ht="15.5" x14ac:dyDescent="0.35">
      <c r="A499" s="12">
        <v>44704</v>
      </c>
      <c r="B499" s="13" t="s">
        <v>100</v>
      </c>
      <c r="C499" s="13" t="s">
        <v>1</v>
      </c>
      <c r="D499" s="13" t="s">
        <v>32</v>
      </c>
      <c r="E499" s="13" t="str">
        <f>IF(Safety_Data[[#This Row],[Age_Group]]="18-24","Youth",IF(Safety_Data[[#This Row],[Age_Group]]="35-49","Adult",IF(Safety_Data[[#This Row],[Age_Group]]="25-34","Middle_age","Old")))</f>
        <v>Youth</v>
      </c>
      <c r="F499" s="13" t="s">
        <v>19</v>
      </c>
      <c r="G499" s="13">
        <v>0</v>
      </c>
      <c r="H499" s="13" t="s">
        <v>50</v>
      </c>
      <c r="I499" s="13" t="s">
        <v>54</v>
      </c>
      <c r="J499" s="13" t="s">
        <v>29</v>
      </c>
      <c r="K499" s="13" t="s">
        <v>60</v>
      </c>
      <c r="L499" s="22">
        <v>1824</v>
      </c>
      <c r="M499" s="14" t="str">
        <f>TEXT(Safety_Data[[#This Row],[Date]],"ddd")</f>
        <v>Mon</v>
      </c>
      <c r="N499" s="15" t="s">
        <v>87</v>
      </c>
      <c r="O499" s="15">
        <f>YEAR(Safety_Data[[#This Row],[Date]])</f>
        <v>2022</v>
      </c>
      <c r="P499" s="1"/>
    </row>
    <row r="500" spans="1:16" ht="15.5" x14ac:dyDescent="0.35">
      <c r="A500" s="12">
        <v>44707</v>
      </c>
      <c r="B500" s="13" t="s">
        <v>17</v>
      </c>
      <c r="C500" s="13" t="s">
        <v>1</v>
      </c>
      <c r="D500" s="13" t="s">
        <v>25</v>
      </c>
      <c r="E500" s="13" t="str">
        <f>IF(Safety_Data[[#This Row],[Age_Group]]="18-24","Youth",IF(Safety_Data[[#This Row],[Age_Group]]="35-49","Adult",IF(Safety_Data[[#This Row],[Age_Group]]="25-34","Middle_age","Old")))</f>
        <v>Adult</v>
      </c>
      <c r="F500" s="13" t="s">
        <v>33</v>
      </c>
      <c r="G500" s="13">
        <v>0</v>
      </c>
      <c r="H500" s="13" t="s">
        <v>50</v>
      </c>
      <c r="I500" s="13" t="s">
        <v>54</v>
      </c>
      <c r="J500" s="13" t="s">
        <v>48</v>
      </c>
      <c r="K500" s="13" t="s">
        <v>30</v>
      </c>
      <c r="L500" s="22">
        <v>1643</v>
      </c>
      <c r="M500" s="14" t="str">
        <f>TEXT(Safety_Data[[#This Row],[Date]],"ddd")</f>
        <v>Thu</v>
      </c>
      <c r="N500" s="15" t="s">
        <v>87</v>
      </c>
      <c r="O500" s="15">
        <f>YEAR(Safety_Data[[#This Row],[Date]])</f>
        <v>2022</v>
      </c>
      <c r="P500" s="1"/>
    </row>
    <row r="501" spans="1:16" ht="15.5" x14ac:dyDescent="0.35">
      <c r="A501" s="12">
        <v>44708</v>
      </c>
      <c r="B501" s="13" t="s">
        <v>31</v>
      </c>
      <c r="C501" s="13" t="s">
        <v>1</v>
      </c>
      <c r="D501" s="13" t="s">
        <v>32</v>
      </c>
      <c r="E501" s="13" t="str">
        <f>IF(Safety_Data[[#This Row],[Age_Group]]="18-24","Youth",IF(Safety_Data[[#This Row],[Age_Group]]="35-49","Adult",IF(Safety_Data[[#This Row],[Age_Group]]="25-34","Middle_age","Old")))</f>
        <v>Youth</v>
      </c>
      <c r="F501" s="13" t="s">
        <v>63</v>
      </c>
      <c r="G501" s="13">
        <v>0</v>
      </c>
      <c r="H501" s="13" t="s">
        <v>34</v>
      </c>
      <c r="I501" s="13" t="s">
        <v>42</v>
      </c>
      <c r="J501" s="13" t="s">
        <v>22</v>
      </c>
      <c r="K501" s="13" t="s">
        <v>35</v>
      </c>
      <c r="L501" s="22">
        <v>115</v>
      </c>
      <c r="M501" s="14" t="str">
        <f>TEXT(Safety_Data[[#This Row],[Date]],"ddd")</f>
        <v>Fri</v>
      </c>
      <c r="N501" s="15" t="s">
        <v>87</v>
      </c>
      <c r="O501" s="15">
        <f>YEAR(Safety_Data[[#This Row],[Date]])</f>
        <v>2022</v>
      </c>
      <c r="P501" s="1"/>
    </row>
    <row r="502" spans="1:16" ht="15.5" x14ac:dyDescent="0.35">
      <c r="A502" s="12">
        <v>44711</v>
      </c>
      <c r="B502" s="13" t="s">
        <v>46</v>
      </c>
      <c r="C502" s="13" t="s">
        <v>1</v>
      </c>
      <c r="D502" s="13" t="s">
        <v>32</v>
      </c>
      <c r="E502" s="13" t="str">
        <f>IF(Safety_Data[[#This Row],[Age_Group]]="18-24","Youth",IF(Safety_Data[[#This Row],[Age_Group]]="35-49","Adult",IF(Safety_Data[[#This Row],[Age_Group]]="25-34","Middle_age","Old")))</f>
        <v>Youth</v>
      </c>
      <c r="F502" s="13" t="s">
        <v>19</v>
      </c>
      <c r="G502" s="13">
        <v>1</v>
      </c>
      <c r="H502" s="13" t="s">
        <v>61</v>
      </c>
      <c r="I502" s="13" t="s">
        <v>28</v>
      </c>
      <c r="J502" s="13" t="s">
        <v>48</v>
      </c>
      <c r="K502" s="13" t="s">
        <v>23</v>
      </c>
      <c r="L502" s="22">
        <v>1449</v>
      </c>
      <c r="M502" s="14" t="str">
        <f>TEXT(Safety_Data[[#This Row],[Date]],"ddd")</f>
        <v>Mon</v>
      </c>
      <c r="N502" s="15" t="s">
        <v>87</v>
      </c>
      <c r="O502" s="15">
        <f>YEAR(Safety_Data[[#This Row],[Date]])</f>
        <v>2022</v>
      </c>
      <c r="P502" s="1"/>
    </row>
    <row r="503" spans="1:16" ht="15.5" x14ac:dyDescent="0.35">
      <c r="A503" s="12">
        <v>44712</v>
      </c>
      <c r="B503" s="13" t="s">
        <v>46</v>
      </c>
      <c r="C503" s="13" t="s">
        <v>1</v>
      </c>
      <c r="D503" s="13" t="s">
        <v>18</v>
      </c>
      <c r="E503" s="13" t="str">
        <f>IF(Safety_Data[[#This Row],[Age_Group]]="18-24","Youth",IF(Safety_Data[[#This Row],[Age_Group]]="35-49","Adult",IF(Safety_Data[[#This Row],[Age_Group]]="25-34","Middle_age","Old")))</f>
        <v>Middle_age</v>
      </c>
      <c r="F503" s="13" t="s">
        <v>49</v>
      </c>
      <c r="G503" s="13">
        <v>0</v>
      </c>
      <c r="H503" s="13" t="s">
        <v>47</v>
      </c>
      <c r="I503" s="13" t="s">
        <v>54</v>
      </c>
      <c r="J503" s="13" t="s">
        <v>22</v>
      </c>
      <c r="K503" s="13" t="s">
        <v>23</v>
      </c>
      <c r="L503" s="22">
        <v>2764</v>
      </c>
      <c r="M503" s="14" t="str">
        <f>TEXT(Safety_Data[[#This Row],[Date]],"ddd")</f>
        <v>Tue</v>
      </c>
      <c r="N503" s="15" t="s">
        <v>87</v>
      </c>
      <c r="O503" s="15">
        <f>YEAR(Safety_Data[[#This Row],[Date]])</f>
        <v>2022</v>
      </c>
      <c r="P503" s="1"/>
    </row>
    <row r="504" spans="1:16" ht="15.5" x14ac:dyDescent="0.35">
      <c r="A504" s="12">
        <v>44715</v>
      </c>
      <c r="B504" s="13" t="s">
        <v>57</v>
      </c>
      <c r="C504" s="13" t="s">
        <v>1</v>
      </c>
      <c r="D504" s="13" t="s">
        <v>37</v>
      </c>
      <c r="E504" s="13" t="str">
        <f>IF(Safety_Data[[#This Row],[Age_Group]]="18-24","Youth",IF(Safety_Data[[#This Row],[Age_Group]]="35-49","Adult",IF(Safety_Data[[#This Row],[Age_Group]]="25-34","Middle_age","Old")))</f>
        <v>Old</v>
      </c>
      <c r="F504" s="13" t="s">
        <v>39</v>
      </c>
      <c r="G504" s="13">
        <v>0</v>
      </c>
      <c r="H504" s="13" t="s">
        <v>27</v>
      </c>
      <c r="I504" s="13" t="s">
        <v>21</v>
      </c>
      <c r="J504" s="13" t="s">
        <v>22</v>
      </c>
      <c r="K504" s="13" t="s">
        <v>51</v>
      </c>
      <c r="L504" s="22">
        <v>0</v>
      </c>
      <c r="M504" s="14" t="str">
        <f>TEXT(Safety_Data[[#This Row],[Date]],"ddd")</f>
        <v>Fri</v>
      </c>
      <c r="N504" s="15" t="s">
        <v>88</v>
      </c>
      <c r="O504" s="15">
        <f>YEAR(Safety_Data[[#This Row],[Date]])</f>
        <v>2022</v>
      </c>
      <c r="P504" s="1"/>
    </row>
    <row r="505" spans="1:16" ht="15.5" x14ac:dyDescent="0.35">
      <c r="A505" s="12">
        <v>44715</v>
      </c>
      <c r="B505" s="13" t="s">
        <v>66</v>
      </c>
      <c r="C505" s="13" t="s">
        <v>1</v>
      </c>
      <c r="D505" s="13" t="s">
        <v>32</v>
      </c>
      <c r="E505" s="13" t="str">
        <f>IF(Safety_Data[[#This Row],[Age_Group]]="18-24","Youth",IF(Safety_Data[[#This Row],[Age_Group]]="35-49","Adult",IF(Safety_Data[[#This Row],[Age_Group]]="25-34","Middle_age","Old")))</f>
        <v>Youth</v>
      </c>
      <c r="F505" s="13" t="s">
        <v>63</v>
      </c>
      <c r="G505" s="13">
        <v>0</v>
      </c>
      <c r="H505" s="13" t="s">
        <v>47</v>
      </c>
      <c r="I505" s="13" t="s">
        <v>42</v>
      </c>
      <c r="J505" s="13" t="s">
        <v>29</v>
      </c>
      <c r="K505" s="13" t="s">
        <v>51</v>
      </c>
      <c r="L505" s="22">
        <v>67</v>
      </c>
      <c r="M505" s="14" t="str">
        <f>TEXT(Safety_Data[[#This Row],[Date]],"ddd")</f>
        <v>Fri</v>
      </c>
      <c r="N505" s="15" t="s">
        <v>88</v>
      </c>
      <c r="O505" s="15">
        <f>YEAR(Safety_Data[[#This Row],[Date]])</f>
        <v>2022</v>
      </c>
      <c r="P505" s="1"/>
    </row>
    <row r="506" spans="1:16" ht="15.5" x14ac:dyDescent="0.35">
      <c r="A506" s="12">
        <v>44715</v>
      </c>
      <c r="B506" s="13" t="s">
        <v>36</v>
      </c>
      <c r="C506" s="13" t="s">
        <v>1</v>
      </c>
      <c r="D506" s="13" t="s">
        <v>37</v>
      </c>
      <c r="E506" s="13" t="str">
        <f>IF(Safety_Data[[#This Row],[Age_Group]]="18-24","Youth",IF(Safety_Data[[#This Row],[Age_Group]]="35-49","Adult",IF(Safety_Data[[#This Row],[Age_Group]]="25-34","Middle_age","Old")))</f>
        <v>Old</v>
      </c>
      <c r="F506" s="13" t="s">
        <v>19</v>
      </c>
      <c r="G506" s="13">
        <v>0</v>
      </c>
      <c r="H506" s="13" t="s">
        <v>34</v>
      </c>
      <c r="I506" s="13" t="s">
        <v>54</v>
      </c>
      <c r="J506" s="13" t="s">
        <v>22</v>
      </c>
      <c r="K506" s="13" t="s">
        <v>55</v>
      </c>
      <c r="L506" s="22">
        <v>4639</v>
      </c>
      <c r="M506" s="14" t="str">
        <f>TEXT(Safety_Data[[#This Row],[Date]],"ddd")</f>
        <v>Fri</v>
      </c>
      <c r="N506" s="15" t="s">
        <v>88</v>
      </c>
      <c r="O506" s="15">
        <f>YEAR(Safety_Data[[#This Row],[Date]])</f>
        <v>2022</v>
      </c>
      <c r="P506" s="1"/>
    </row>
    <row r="507" spans="1:16" ht="15.5" x14ac:dyDescent="0.35">
      <c r="A507" s="12">
        <v>44717</v>
      </c>
      <c r="B507" s="13" t="s">
        <v>57</v>
      </c>
      <c r="C507" s="13" t="s">
        <v>1</v>
      </c>
      <c r="D507" s="13" t="s">
        <v>18</v>
      </c>
      <c r="E507" s="13" t="str">
        <f>IF(Safety_Data[[#This Row],[Age_Group]]="18-24","Youth",IF(Safety_Data[[#This Row],[Age_Group]]="35-49","Adult",IF(Safety_Data[[#This Row],[Age_Group]]="25-34","Middle_age","Old")))</f>
        <v>Middle_age</v>
      </c>
      <c r="F507" s="13" t="s">
        <v>64</v>
      </c>
      <c r="G507" s="13">
        <v>0</v>
      </c>
      <c r="H507" s="13" t="s">
        <v>20</v>
      </c>
      <c r="I507" s="13" t="s">
        <v>21</v>
      </c>
      <c r="J507" s="13" t="s">
        <v>29</v>
      </c>
      <c r="K507" s="13" t="s">
        <v>45</v>
      </c>
      <c r="L507" s="22">
        <v>0</v>
      </c>
      <c r="M507" s="14" t="str">
        <f>TEXT(Safety_Data[[#This Row],[Date]],"ddd")</f>
        <v>Sun</v>
      </c>
      <c r="N507" s="15" t="s">
        <v>88</v>
      </c>
      <c r="O507" s="15">
        <f>YEAR(Safety_Data[[#This Row],[Date]])</f>
        <v>2022</v>
      </c>
      <c r="P507" s="1"/>
    </row>
    <row r="508" spans="1:16" ht="15.5" x14ac:dyDescent="0.35">
      <c r="A508" s="12">
        <v>44719</v>
      </c>
      <c r="B508" s="13" t="s">
        <v>65</v>
      </c>
      <c r="C508" s="13" t="s">
        <v>1</v>
      </c>
      <c r="D508" s="13" t="s">
        <v>18</v>
      </c>
      <c r="E508" s="13" t="str">
        <f>IF(Safety_Data[[#This Row],[Age_Group]]="18-24","Youth",IF(Safety_Data[[#This Row],[Age_Group]]="35-49","Adult",IF(Safety_Data[[#This Row],[Age_Group]]="25-34","Middle_age","Old")))</f>
        <v>Middle_age</v>
      </c>
      <c r="F508" s="13" t="s">
        <v>41</v>
      </c>
      <c r="G508" s="13">
        <v>0</v>
      </c>
      <c r="H508" s="13" t="s">
        <v>47</v>
      </c>
      <c r="I508" s="13" t="s">
        <v>21</v>
      </c>
      <c r="J508" s="13" t="s">
        <v>29</v>
      </c>
      <c r="K508" s="13" t="s">
        <v>53</v>
      </c>
      <c r="L508" s="22">
        <v>0</v>
      </c>
      <c r="M508" s="14" t="str">
        <f>TEXT(Safety_Data[[#This Row],[Date]],"ddd")</f>
        <v>Tue</v>
      </c>
      <c r="N508" s="15" t="s">
        <v>88</v>
      </c>
      <c r="O508" s="15">
        <f>YEAR(Safety_Data[[#This Row],[Date]])</f>
        <v>2022</v>
      </c>
      <c r="P508" s="1"/>
    </row>
    <row r="509" spans="1:16" ht="15.5" x14ac:dyDescent="0.35">
      <c r="A509" s="12">
        <v>44722</v>
      </c>
      <c r="B509" s="13" t="s">
        <v>17</v>
      </c>
      <c r="C509" s="13" t="s">
        <v>2</v>
      </c>
      <c r="D509" s="13" t="s">
        <v>37</v>
      </c>
      <c r="E509" s="13" t="str">
        <f>IF(Safety_Data[[#This Row],[Age_Group]]="18-24","Youth",IF(Safety_Data[[#This Row],[Age_Group]]="35-49","Adult",IF(Safety_Data[[#This Row],[Age_Group]]="25-34","Middle_age","Old")))</f>
        <v>Old</v>
      </c>
      <c r="F509" s="13" t="s">
        <v>64</v>
      </c>
      <c r="G509" s="13">
        <v>0</v>
      </c>
      <c r="H509" s="13" t="s">
        <v>50</v>
      </c>
      <c r="I509" s="13" t="s">
        <v>54</v>
      </c>
      <c r="J509" s="13" t="s">
        <v>29</v>
      </c>
      <c r="K509" s="13" t="s">
        <v>35</v>
      </c>
      <c r="L509" s="22">
        <v>2356</v>
      </c>
      <c r="M509" s="14" t="str">
        <f>TEXT(Safety_Data[[#This Row],[Date]],"ddd")</f>
        <v>Fri</v>
      </c>
      <c r="N509" s="15" t="s">
        <v>88</v>
      </c>
      <c r="O509" s="15">
        <f>YEAR(Safety_Data[[#This Row],[Date]])</f>
        <v>2022</v>
      </c>
      <c r="P509" s="1"/>
    </row>
    <row r="510" spans="1:16" ht="15.5" x14ac:dyDescent="0.35">
      <c r="A510" s="12">
        <v>44737</v>
      </c>
      <c r="B510" s="13" t="s">
        <v>46</v>
      </c>
      <c r="C510" s="13" t="s">
        <v>1</v>
      </c>
      <c r="D510" s="13" t="s">
        <v>37</v>
      </c>
      <c r="E510" s="13" t="str">
        <f>IF(Safety_Data[[#This Row],[Age_Group]]="18-24","Youth",IF(Safety_Data[[#This Row],[Age_Group]]="35-49","Adult",IF(Safety_Data[[#This Row],[Age_Group]]="25-34","Middle_age","Old")))</f>
        <v>Old</v>
      </c>
      <c r="F510" s="13" t="s">
        <v>19</v>
      </c>
      <c r="G510" s="13">
        <v>0</v>
      </c>
      <c r="H510" s="13" t="s">
        <v>20</v>
      </c>
      <c r="I510" s="13" t="s">
        <v>54</v>
      </c>
      <c r="J510" s="13" t="s">
        <v>29</v>
      </c>
      <c r="K510" s="13" t="s">
        <v>45</v>
      </c>
      <c r="L510" s="22">
        <v>2184</v>
      </c>
      <c r="M510" s="14" t="str">
        <f>TEXT(Safety_Data[[#This Row],[Date]],"ddd")</f>
        <v>Sat</v>
      </c>
      <c r="N510" s="15" t="s">
        <v>88</v>
      </c>
      <c r="O510" s="15">
        <f>YEAR(Safety_Data[[#This Row],[Date]])</f>
        <v>2022</v>
      </c>
      <c r="P510" s="1"/>
    </row>
    <row r="511" spans="1:16" ht="15.5" x14ac:dyDescent="0.35">
      <c r="A511" s="12">
        <v>44738</v>
      </c>
      <c r="B511" s="13" t="s">
        <v>62</v>
      </c>
      <c r="C511" s="13" t="s">
        <v>2</v>
      </c>
      <c r="D511" s="13" t="s">
        <v>18</v>
      </c>
      <c r="E511" s="13" t="str">
        <f>IF(Safety_Data[[#This Row],[Age_Group]]="18-24","Youth",IF(Safety_Data[[#This Row],[Age_Group]]="35-49","Adult",IF(Safety_Data[[#This Row],[Age_Group]]="25-34","Middle_age","Old")))</f>
        <v>Middle_age</v>
      </c>
      <c r="F511" s="13" t="s">
        <v>41</v>
      </c>
      <c r="G511" s="13">
        <v>0</v>
      </c>
      <c r="H511" s="13" t="s">
        <v>47</v>
      </c>
      <c r="I511" s="13" t="s">
        <v>42</v>
      </c>
      <c r="J511" s="13" t="s">
        <v>48</v>
      </c>
      <c r="K511" s="13" t="s">
        <v>35</v>
      </c>
      <c r="L511" s="22">
        <v>77</v>
      </c>
      <c r="M511" s="14" t="str">
        <f>TEXT(Safety_Data[[#This Row],[Date]],"ddd")</f>
        <v>Sun</v>
      </c>
      <c r="N511" s="15" t="s">
        <v>88</v>
      </c>
      <c r="O511" s="15">
        <f>YEAR(Safety_Data[[#This Row],[Date]])</f>
        <v>2022</v>
      </c>
      <c r="P511" s="1"/>
    </row>
    <row r="512" spans="1:16" ht="15.5" x14ac:dyDescent="0.35">
      <c r="A512" s="12">
        <v>44739</v>
      </c>
      <c r="B512" s="13" t="s">
        <v>59</v>
      </c>
      <c r="C512" s="13" t="s">
        <v>1</v>
      </c>
      <c r="D512" s="13" t="s">
        <v>18</v>
      </c>
      <c r="E512" s="13" t="str">
        <f>IF(Safety_Data[[#This Row],[Age_Group]]="18-24","Youth",IF(Safety_Data[[#This Row],[Age_Group]]="35-49","Adult",IF(Safety_Data[[#This Row],[Age_Group]]="25-34","Middle_age","Old")))</f>
        <v>Middle_age</v>
      </c>
      <c r="F512" s="13" t="s">
        <v>39</v>
      </c>
      <c r="G512" s="13">
        <v>0</v>
      </c>
      <c r="H512" s="13" t="s">
        <v>50</v>
      </c>
      <c r="I512" s="13" t="s">
        <v>21</v>
      </c>
      <c r="J512" s="13" t="s">
        <v>22</v>
      </c>
      <c r="K512" s="13" t="s">
        <v>60</v>
      </c>
      <c r="L512" s="22">
        <v>0</v>
      </c>
      <c r="M512" s="14" t="str">
        <f>TEXT(Safety_Data[[#This Row],[Date]],"ddd")</f>
        <v>Mon</v>
      </c>
      <c r="N512" s="15" t="s">
        <v>88</v>
      </c>
      <c r="O512" s="15">
        <f>YEAR(Safety_Data[[#This Row],[Date]])</f>
        <v>2022</v>
      </c>
      <c r="P512" s="1"/>
    </row>
    <row r="513" spans="1:16" ht="15.5" x14ac:dyDescent="0.35">
      <c r="A513" s="12">
        <v>44740</v>
      </c>
      <c r="B513" s="13" t="s">
        <v>59</v>
      </c>
      <c r="C513" s="13" t="s">
        <v>1</v>
      </c>
      <c r="D513" s="13" t="s">
        <v>18</v>
      </c>
      <c r="E513" s="13" t="str">
        <f>IF(Safety_Data[[#This Row],[Age_Group]]="18-24","Youth",IF(Safety_Data[[#This Row],[Age_Group]]="35-49","Adult",IF(Safety_Data[[#This Row],[Age_Group]]="25-34","Middle_age","Old")))</f>
        <v>Middle_age</v>
      </c>
      <c r="F513" s="13" t="s">
        <v>33</v>
      </c>
      <c r="G513" s="13">
        <v>0</v>
      </c>
      <c r="H513" s="13" t="s">
        <v>50</v>
      </c>
      <c r="I513" s="13" t="s">
        <v>21</v>
      </c>
      <c r="J513" s="13" t="s">
        <v>22</v>
      </c>
      <c r="K513" s="13" t="s">
        <v>45</v>
      </c>
      <c r="L513" s="22">
        <v>0</v>
      </c>
      <c r="M513" s="14" t="str">
        <f>TEXT(Safety_Data[[#This Row],[Date]],"ddd")</f>
        <v>Tue</v>
      </c>
      <c r="N513" s="15" t="s">
        <v>88</v>
      </c>
      <c r="O513" s="15">
        <f>YEAR(Safety_Data[[#This Row],[Date]])</f>
        <v>2022</v>
      </c>
      <c r="P513" s="1"/>
    </row>
    <row r="514" spans="1:16" ht="15.5" x14ac:dyDescent="0.35">
      <c r="A514" s="12">
        <v>44740</v>
      </c>
      <c r="B514" s="13" t="s">
        <v>66</v>
      </c>
      <c r="C514" s="13" t="s">
        <v>1</v>
      </c>
      <c r="D514" s="13" t="s">
        <v>37</v>
      </c>
      <c r="E514" s="13" t="str">
        <f>IF(Safety_Data[[#This Row],[Age_Group]]="18-24","Youth",IF(Safety_Data[[#This Row],[Age_Group]]="35-49","Adult",IF(Safety_Data[[#This Row],[Age_Group]]="25-34","Middle_age","Old")))</f>
        <v>Old</v>
      </c>
      <c r="F514" s="13" t="s">
        <v>38</v>
      </c>
      <c r="G514" s="13">
        <v>0</v>
      </c>
      <c r="H514" s="13" t="s">
        <v>50</v>
      </c>
      <c r="I514" s="13" t="s">
        <v>54</v>
      </c>
      <c r="J514" s="13" t="s">
        <v>48</v>
      </c>
      <c r="K514" s="13" t="s">
        <v>35</v>
      </c>
      <c r="L514" s="22">
        <v>804</v>
      </c>
      <c r="M514" s="14" t="str">
        <f>TEXT(Safety_Data[[#This Row],[Date]],"ddd")</f>
        <v>Tue</v>
      </c>
      <c r="N514" s="15" t="s">
        <v>88</v>
      </c>
      <c r="O514" s="15">
        <f>YEAR(Safety_Data[[#This Row],[Date]])</f>
        <v>2022</v>
      </c>
      <c r="P514" s="1"/>
    </row>
    <row r="515" spans="1:16" ht="15.5" x14ac:dyDescent="0.35">
      <c r="A515" s="16">
        <v>44740</v>
      </c>
      <c r="B515" s="17" t="s">
        <v>59</v>
      </c>
      <c r="C515" s="17" t="s">
        <v>1</v>
      </c>
      <c r="D515" s="17" t="s">
        <v>32</v>
      </c>
      <c r="E515" s="17" t="str">
        <f>IF(Safety_Data[[#This Row],[Age_Group]]="18-24","Youth",IF(Safety_Data[[#This Row],[Age_Group]]="35-49","Adult",IF(Safety_Data[[#This Row],[Age_Group]]="25-34","Middle_age","Old")))</f>
        <v>Youth</v>
      </c>
      <c r="F515" s="17" t="s">
        <v>26</v>
      </c>
      <c r="G515" s="17">
        <v>0</v>
      </c>
      <c r="H515" s="17" t="s">
        <v>56</v>
      </c>
      <c r="I515" s="17" t="s">
        <v>54</v>
      </c>
      <c r="J515" s="17" t="s">
        <v>22</v>
      </c>
      <c r="K515" s="17" t="s">
        <v>60</v>
      </c>
      <c r="L515" s="23">
        <v>706</v>
      </c>
      <c r="M515" s="18" t="str">
        <f>TEXT(Safety_Data[[#This Row],[Date]],"ddd")</f>
        <v>Tue</v>
      </c>
      <c r="N515" s="19" t="s">
        <v>88</v>
      </c>
      <c r="O515" s="19">
        <f>YEAR(Safety_Data[[#This Row],[Date]])</f>
        <v>2022</v>
      </c>
      <c r="P515" s="1"/>
    </row>
    <row r="516" spans="1:16" x14ac:dyDescent="0.35">
      <c r="M516" s="20"/>
      <c r="N516" s="20"/>
      <c r="O516" s="20"/>
      <c r="P516" s="20"/>
    </row>
  </sheetData>
  <sortState xmlns:xlrd2="http://schemas.microsoft.com/office/spreadsheetml/2017/richdata2" ref="A2:J191">
    <sortCondition ref="I2:I191"/>
  </sortState>
  <conditionalFormatting sqref="A1 A516:A1048576">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89782-02B4-4D64-9DBF-A06B19F87A1F}">
  <dimension ref="A4:F223"/>
  <sheetViews>
    <sheetView showGridLines="0" zoomScale="67" zoomScaleNormal="116" workbookViewId="0">
      <selection activeCell="S17" sqref="S17"/>
    </sheetView>
  </sheetViews>
  <sheetFormatPr defaultRowHeight="14.5" x14ac:dyDescent="0.35"/>
  <cols>
    <col min="1" max="1" width="13.453125" bestFit="1" customWidth="1"/>
    <col min="2" max="2" width="20.54296875" bestFit="1" customWidth="1"/>
    <col min="3" max="3" width="10.54296875" bestFit="1" customWidth="1"/>
    <col min="4" max="4" width="3.81640625" bestFit="1" customWidth="1"/>
    <col min="5" max="5" width="5.81640625" bestFit="1" customWidth="1"/>
    <col min="6" max="6" width="10.7265625" bestFit="1" customWidth="1"/>
    <col min="7" max="7" width="20.6328125" bestFit="1" customWidth="1"/>
    <col min="8" max="8" width="6" bestFit="1" customWidth="1"/>
    <col min="9" max="9" width="7.6328125" bestFit="1" customWidth="1"/>
    <col min="10" max="10" width="6.90625" bestFit="1" customWidth="1"/>
    <col min="11" max="11" width="10.81640625" bestFit="1" customWidth="1"/>
    <col min="12" max="12" width="9" bestFit="1" customWidth="1"/>
    <col min="13" max="13" width="7.54296875" bestFit="1" customWidth="1"/>
    <col min="14" max="14" width="15.1796875" bestFit="1" customWidth="1"/>
  </cols>
  <sheetData>
    <row r="4" spans="1:3" x14ac:dyDescent="0.35">
      <c r="A4" s="4" t="s">
        <v>0</v>
      </c>
      <c r="B4" t="s">
        <v>74</v>
      </c>
    </row>
    <row r="5" spans="1:3" x14ac:dyDescent="0.35">
      <c r="A5" s="1" t="s">
        <v>2</v>
      </c>
      <c r="B5" s="52">
        <v>56</v>
      </c>
      <c r="C5" s="36">
        <f>GETPIVOTDATA("Incident_Type",$A$4,"Gender","Female")/GETPIVOTDATA("Incident_Type",$A$4)</f>
        <v>0.10894941634241245</v>
      </c>
    </row>
    <row r="6" spans="1:3" x14ac:dyDescent="0.35">
      <c r="A6" s="1" t="s">
        <v>1</v>
      </c>
      <c r="B6" s="52">
        <v>458</v>
      </c>
      <c r="C6" s="36">
        <f>GETPIVOTDATA("Incident_Type",$A$4,"Gender","Male")/GETPIVOTDATA("Incident_Type",$A$4)</f>
        <v>0.8910505836575876</v>
      </c>
    </row>
    <row r="7" spans="1:3" x14ac:dyDescent="0.35">
      <c r="A7" s="1" t="s">
        <v>3</v>
      </c>
      <c r="B7" s="52">
        <v>514</v>
      </c>
    </row>
    <row r="18" spans="1:3" x14ac:dyDescent="0.35">
      <c r="A18" s="4" t="s">
        <v>15</v>
      </c>
      <c r="B18" t="s">
        <v>74</v>
      </c>
      <c r="C18" t="s">
        <v>81</v>
      </c>
    </row>
    <row r="19" spans="1:3" x14ac:dyDescent="0.35">
      <c r="A19" s="1" t="s">
        <v>83</v>
      </c>
      <c r="B19" s="52">
        <v>53</v>
      </c>
      <c r="C19" s="52">
        <v>34</v>
      </c>
    </row>
    <row r="20" spans="1:3" x14ac:dyDescent="0.35">
      <c r="A20" s="1" t="s">
        <v>84</v>
      </c>
      <c r="B20" s="52">
        <v>55</v>
      </c>
      <c r="C20" s="52">
        <v>57</v>
      </c>
    </row>
    <row r="21" spans="1:3" x14ac:dyDescent="0.35">
      <c r="A21" s="1" t="s">
        <v>85</v>
      </c>
      <c r="B21" s="52">
        <v>40</v>
      </c>
      <c r="C21" s="52">
        <v>30</v>
      </c>
    </row>
    <row r="22" spans="1:3" x14ac:dyDescent="0.35">
      <c r="A22" s="1" t="s">
        <v>86</v>
      </c>
      <c r="B22" s="52">
        <v>56</v>
      </c>
      <c r="C22" s="52">
        <v>51.5</v>
      </c>
    </row>
    <row r="23" spans="1:3" x14ac:dyDescent="0.35">
      <c r="A23" s="1" t="s">
        <v>87</v>
      </c>
      <c r="B23" s="52">
        <v>54</v>
      </c>
      <c r="C23" s="52">
        <v>16</v>
      </c>
    </row>
    <row r="24" spans="1:3" x14ac:dyDescent="0.35">
      <c r="A24" s="1" t="s">
        <v>88</v>
      </c>
      <c r="B24" s="52">
        <v>53</v>
      </c>
      <c r="C24" s="52">
        <v>34</v>
      </c>
    </row>
    <row r="25" spans="1:3" x14ac:dyDescent="0.35">
      <c r="A25" s="1" t="s">
        <v>89</v>
      </c>
      <c r="B25" s="52">
        <v>35</v>
      </c>
      <c r="C25" s="52">
        <v>32</v>
      </c>
    </row>
    <row r="26" spans="1:3" x14ac:dyDescent="0.35">
      <c r="A26" s="1" t="s">
        <v>90</v>
      </c>
      <c r="B26" s="52">
        <v>40</v>
      </c>
      <c r="C26" s="52">
        <v>31</v>
      </c>
    </row>
    <row r="27" spans="1:3" x14ac:dyDescent="0.35">
      <c r="A27" s="1" t="s">
        <v>91</v>
      </c>
      <c r="B27" s="52">
        <v>26</v>
      </c>
      <c r="C27" s="52">
        <v>11.5</v>
      </c>
    </row>
    <row r="28" spans="1:3" x14ac:dyDescent="0.35">
      <c r="A28" s="1" t="s">
        <v>92</v>
      </c>
      <c r="B28" s="52">
        <v>35</v>
      </c>
      <c r="C28" s="52">
        <v>29</v>
      </c>
    </row>
    <row r="29" spans="1:3" x14ac:dyDescent="0.35">
      <c r="A29" s="1" t="s">
        <v>93</v>
      </c>
      <c r="B29" s="52">
        <v>32</v>
      </c>
      <c r="C29" s="52">
        <v>26</v>
      </c>
    </row>
    <row r="30" spans="1:3" x14ac:dyDescent="0.35">
      <c r="A30" s="1" t="s">
        <v>94</v>
      </c>
      <c r="B30" s="52">
        <v>35</v>
      </c>
      <c r="C30" s="52">
        <v>26.5</v>
      </c>
    </row>
    <row r="31" spans="1:3" x14ac:dyDescent="0.35">
      <c r="A31" s="1" t="s">
        <v>3</v>
      </c>
      <c r="B31" s="52">
        <v>514</v>
      </c>
      <c r="C31" s="52">
        <v>378.5</v>
      </c>
    </row>
    <row r="32" spans="1:3" x14ac:dyDescent="0.35">
      <c r="A32" s="1"/>
    </row>
    <row r="33" spans="1:2" x14ac:dyDescent="0.35">
      <c r="A33" s="1"/>
    </row>
    <row r="37" spans="1:2" x14ac:dyDescent="0.35">
      <c r="A37" s="4" t="s">
        <v>29</v>
      </c>
      <c r="B37" t="s">
        <v>74</v>
      </c>
    </row>
    <row r="38" spans="1:2" x14ac:dyDescent="0.35">
      <c r="A38" s="1" t="s">
        <v>77</v>
      </c>
      <c r="B38" s="52">
        <v>78</v>
      </c>
    </row>
    <row r="39" spans="1:2" x14ac:dyDescent="0.35">
      <c r="A39" s="1" t="s">
        <v>107</v>
      </c>
      <c r="B39" s="52">
        <v>68</v>
      </c>
    </row>
    <row r="40" spans="1:2" x14ac:dyDescent="0.35">
      <c r="A40" s="1" t="s">
        <v>108</v>
      </c>
      <c r="B40" s="52">
        <v>87</v>
      </c>
    </row>
    <row r="41" spans="1:2" x14ac:dyDescent="0.35">
      <c r="A41" s="1" t="s">
        <v>109</v>
      </c>
      <c r="B41" s="52">
        <v>73</v>
      </c>
    </row>
    <row r="42" spans="1:2" x14ac:dyDescent="0.35">
      <c r="A42" s="1" t="s">
        <v>110</v>
      </c>
      <c r="B42" s="52">
        <v>66</v>
      </c>
    </row>
    <row r="43" spans="1:2" x14ac:dyDescent="0.35">
      <c r="A43" s="1" t="s">
        <v>111</v>
      </c>
      <c r="B43" s="52">
        <v>82</v>
      </c>
    </row>
    <row r="44" spans="1:2" x14ac:dyDescent="0.35">
      <c r="A44" s="1" t="s">
        <v>112</v>
      </c>
      <c r="B44" s="52">
        <v>60</v>
      </c>
    </row>
    <row r="45" spans="1:2" x14ac:dyDescent="0.35">
      <c r="A45" s="1" t="s">
        <v>3</v>
      </c>
      <c r="B45" s="52">
        <v>514</v>
      </c>
    </row>
    <row r="58" spans="1:2" x14ac:dyDescent="0.35">
      <c r="A58" s="27" t="s">
        <v>95</v>
      </c>
      <c r="B58" s="28" t="s">
        <v>74</v>
      </c>
    </row>
    <row r="59" spans="1:2" x14ac:dyDescent="0.35">
      <c r="A59" s="1" t="s">
        <v>57</v>
      </c>
      <c r="B59" s="52">
        <v>51</v>
      </c>
    </row>
    <row r="60" spans="1:2" x14ac:dyDescent="0.35">
      <c r="A60" s="1" t="s">
        <v>62</v>
      </c>
      <c r="B60" s="52">
        <v>49</v>
      </c>
    </row>
    <row r="61" spans="1:2" x14ac:dyDescent="0.35">
      <c r="A61" s="1" t="s">
        <v>46</v>
      </c>
      <c r="B61" s="52">
        <v>49</v>
      </c>
    </row>
    <row r="62" spans="1:2" x14ac:dyDescent="0.35">
      <c r="A62" s="1" t="s">
        <v>36</v>
      </c>
      <c r="B62" s="52">
        <v>46</v>
      </c>
    </row>
    <row r="63" spans="1:2" x14ac:dyDescent="0.35">
      <c r="A63" s="1" t="s">
        <v>17</v>
      </c>
      <c r="B63" s="52">
        <v>45</v>
      </c>
    </row>
    <row r="64" spans="1:2" x14ac:dyDescent="0.35">
      <c r="A64" s="1" t="s">
        <v>52</v>
      </c>
      <c r="B64" s="52">
        <v>44</v>
      </c>
    </row>
    <row r="65" spans="1:6" x14ac:dyDescent="0.35">
      <c r="A65" s="1" t="s">
        <v>100</v>
      </c>
      <c r="B65" s="52">
        <v>42</v>
      </c>
    </row>
    <row r="66" spans="1:6" x14ac:dyDescent="0.35">
      <c r="A66" s="1" t="s">
        <v>31</v>
      </c>
      <c r="B66" s="52">
        <v>40</v>
      </c>
    </row>
    <row r="67" spans="1:6" x14ac:dyDescent="0.35">
      <c r="A67" s="1" t="s">
        <v>66</v>
      </c>
      <c r="B67" s="52">
        <v>40</v>
      </c>
    </row>
    <row r="68" spans="1:6" x14ac:dyDescent="0.35">
      <c r="A68" s="1" t="s">
        <v>65</v>
      </c>
      <c r="B68" s="52">
        <v>39</v>
      </c>
    </row>
    <row r="69" spans="1:6" x14ac:dyDescent="0.35">
      <c r="A69" s="1" t="s">
        <v>59</v>
      </c>
      <c r="B69" s="52">
        <v>39</v>
      </c>
    </row>
    <row r="70" spans="1:6" x14ac:dyDescent="0.35">
      <c r="A70" s="1" t="s">
        <v>44</v>
      </c>
      <c r="B70" s="52">
        <v>30</v>
      </c>
    </row>
    <row r="71" spans="1:6" x14ac:dyDescent="0.35">
      <c r="A71" s="1" t="s">
        <v>3</v>
      </c>
      <c r="B71" s="52">
        <v>514</v>
      </c>
    </row>
    <row r="78" spans="1:6" x14ac:dyDescent="0.35">
      <c r="A78" s="4" t="s">
        <v>74</v>
      </c>
      <c r="B78" s="4" t="s">
        <v>96</v>
      </c>
    </row>
    <row r="79" spans="1:6" x14ac:dyDescent="0.35">
      <c r="A79" s="4" t="s">
        <v>105</v>
      </c>
      <c r="B79" t="s">
        <v>76</v>
      </c>
      <c r="C79" t="s">
        <v>78</v>
      </c>
      <c r="D79" t="s">
        <v>79</v>
      </c>
      <c r="E79" t="s">
        <v>80</v>
      </c>
      <c r="F79" t="s">
        <v>3</v>
      </c>
    </row>
    <row r="80" spans="1:6" x14ac:dyDescent="0.35">
      <c r="A80" s="1" t="s">
        <v>19</v>
      </c>
      <c r="B80" s="52">
        <v>19</v>
      </c>
      <c r="C80" s="52">
        <v>20</v>
      </c>
      <c r="D80" s="52">
        <v>14</v>
      </c>
      <c r="E80" s="52">
        <v>12</v>
      </c>
      <c r="F80" s="52">
        <v>65</v>
      </c>
    </row>
    <row r="81" spans="1:6" x14ac:dyDescent="0.35">
      <c r="A81" s="1" t="s">
        <v>41</v>
      </c>
      <c r="B81" s="52">
        <v>6</v>
      </c>
      <c r="C81" s="52">
        <v>20</v>
      </c>
      <c r="D81" s="52">
        <v>15</v>
      </c>
      <c r="E81" s="52">
        <v>6</v>
      </c>
      <c r="F81" s="52">
        <v>47</v>
      </c>
    </row>
    <row r="82" spans="1:6" x14ac:dyDescent="0.35">
      <c r="A82" s="1" t="s">
        <v>33</v>
      </c>
      <c r="B82" s="52">
        <v>21</v>
      </c>
      <c r="C82" s="52">
        <v>13</v>
      </c>
      <c r="D82" s="52">
        <v>15</v>
      </c>
      <c r="E82" s="52">
        <v>9</v>
      </c>
      <c r="F82" s="52">
        <v>58</v>
      </c>
    </row>
    <row r="83" spans="1:6" x14ac:dyDescent="0.35">
      <c r="A83" s="1" t="s">
        <v>63</v>
      </c>
      <c r="B83" s="52">
        <v>13</v>
      </c>
      <c r="C83" s="52">
        <v>12</v>
      </c>
      <c r="D83" s="52">
        <v>16</v>
      </c>
      <c r="E83" s="52">
        <v>14</v>
      </c>
      <c r="F83" s="52">
        <v>55</v>
      </c>
    </row>
    <row r="84" spans="1:6" x14ac:dyDescent="0.35">
      <c r="A84" s="1" t="s">
        <v>49</v>
      </c>
      <c r="B84" s="52">
        <v>13</v>
      </c>
      <c r="C84" s="52">
        <v>18</v>
      </c>
      <c r="D84" s="52">
        <v>15</v>
      </c>
      <c r="E84" s="52">
        <v>17</v>
      </c>
      <c r="F84" s="52">
        <v>63</v>
      </c>
    </row>
    <row r="85" spans="1:6" x14ac:dyDescent="0.35">
      <c r="A85" s="1" t="s">
        <v>38</v>
      </c>
      <c r="B85" s="52">
        <v>22</v>
      </c>
      <c r="C85" s="52">
        <v>16</v>
      </c>
      <c r="D85" s="52">
        <v>7</v>
      </c>
      <c r="E85" s="52">
        <v>10</v>
      </c>
      <c r="F85" s="52">
        <v>55</v>
      </c>
    </row>
    <row r="86" spans="1:6" x14ac:dyDescent="0.35">
      <c r="A86" s="1" t="s">
        <v>39</v>
      </c>
      <c r="B86" s="52">
        <v>18</v>
      </c>
      <c r="C86" s="52">
        <v>17</v>
      </c>
      <c r="D86" s="52">
        <v>11</v>
      </c>
      <c r="E86" s="52">
        <v>13</v>
      </c>
      <c r="F86" s="52">
        <v>59</v>
      </c>
    </row>
    <row r="87" spans="1:6" x14ac:dyDescent="0.35">
      <c r="A87" s="1" t="s">
        <v>64</v>
      </c>
      <c r="B87" s="52">
        <v>9</v>
      </c>
      <c r="C87" s="52">
        <v>23</v>
      </c>
      <c r="D87" s="52">
        <v>13</v>
      </c>
      <c r="E87" s="52">
        <v>17</v>
      </c>
      <c r="F87" s="52">
        <v>62</v>
      </c>
    </row>
    <row r="88" spans="1:6" x14ac:dyDescent="0.35">
      <c r="A88" s="1" t="s">
        <v>26</v>
      </c>
      <c r="B88" s="52">
        <v>17</v>
      </c>
      <c r="C88" s="52">
        <v>13</v>
      </c>
      <c r="D88" s="52">
        <v>12</v>
      </c>
      <c r="E88" s="52">
        <v>8</v>
      </c>
      <c r="F88" s="52">
        <v>50</v>
      </c>
    </row>
    <row r="89" spans="1:6" x14ac:dyDescent="0.35">
      <c r="A89" s="1" t="s">
        <v>3</v>
      </c>
      <c r="B89" s="52">
        <v>138</v>
      </c>
      <c r="C89" s="52">
        <v>152</v>
      </c>
      <c r="D89" s="52">
        <v>118</v>
      </c>
      <c r="E89" s="52">
        <v>106</v>
      </c>
      <c r="F89" s="52">
        <v>514</v>
      </c>
    </row>
    <row r="99" spans="1:3" x14ac:dyDescent="0.35">
      <c r="B99" t="s">
        <v>98</v>
      </c>
    </row>
    <row r="100" spans="1:3" x14ac:dyDescent="0.35">
      <c r="B100" t="s">
        <v>97</v>
      </c>
    </row>
    <row r="103" spans="1:3" x14ac:dyDescent="0.35">
      <c r="A103" s="4" t="s">
        <v>102</v>
      </c>
      <c r="B103" t="s">
        <v>74</v>
      </c>
    </row>
    <row r="104" spans="1:3" x14ac:dyDescent="0.35">
      <c r="A104" s="1" t="s">
        <v>2</v>
      </c>
      <c r="B104" s="52">
        <v>56</v>
      </c>
    </row>
    <row r="105" spans="1:3" x14ac:dyDescent="0.35">
      <c r="A105" s="5" t="s">
        <v>76</v>
      </c>
      <c r="B105" s="52">
        <v>16</v>
      </c>
      <c r="C105" s="36">
        <f>B105/$B$104</f>
        <v>0.2857142857142857</v>
      </c>
    </row>
    <row r="106" spans="1:3" x14ac:dyDescent="0.35">
      <c r="A106" s="5" t="s">
        <v>78</v>
      </c>
      <c r="B106" s="52">
        <v>17</v>
      </c>
      <c r="C106" s="36">
        <f t="shared" ref="C106:C108" si="0">B106/$B$104</f>
        <v>0.30357142857142855</v>
      </c>
    </row>
    <row r="107" spans="1:3" x14ac:dyDescent="0.35">
      <c r="A107" s="5" t="s">
        <v>79</v>
      </c>
      <c r="B107" s="52">
        <v>14</v>
      </c>
      <c r="C107" s="36">
        <f t="shared" si="0"/>
        <v>0.25</v>
      </c>
    </row>
    <row r="108" spans="1:3" x14ac:dyDescent="0.35">
      <c r="A108" s="5" t="s">
        <v>80</v>
      </c>
      <c r="B108" s="52">
        <v>9</v>
      </c>
      <c r="C108" s="36">
        <f t="shared" si="0"/>
        <v>0.16071428571428573</v>
      </c>
    </row>
    <row r="109" spans="1:3" x14ac:dyDescent="0.35">
      <c r="A109" s="1" t="s">
        <v>1</v>
      </c>
      <c r="B109" s="52">
        <v>458</v>
      </c>
    </row>
    <row r="110" spans="1:3" x14ac:dyDescent="0.35">
      <c r="A110" s="5" t="s">
        <v>76</v>
      </c>
      <c r="B110" s="52">
        <v>122</v>
      </c>
      <c r="C110" s="36">
        <f>B110/$B$109</f>
        <v>0.26637554585152839</v>
      </c>
    </row>
    <row r="111" spans="1:3" x14ac:dyDescent="0.35">
      <c r="A111" s="5" t="s">
        <v>78</v>
      </c>
      <c r="B111" s="52">
        <v>135</v>
      </c>
      <c r="C111" s="36">
        <f t="shared" ref="C111:C113" si="1">B111/$B$109</f>
        <v>0.29475982532751094</v>
      </c>
    </row>
    <row r="112" spans="1:3" x14ac:dyDescent="0.35">
      <c r="A112" s="5" t="s">
        <v>79</v>
      </c>
      <c r="B112" s="52">
        <v>104</v>
      </c>
      <c r="C112" s="36">
        <f t="shared" si="1"/>
        <v>0.22707423580786026</v>
      </c>
    </row>
    <row r="113" spans="1:4" x14ac:dyDescent="0.35">
      <c r="A113" s="5" t="s">
        <v>80</v>
      </c>
      <c r="B113" s="52">
        <v>97</v>
      </c>
      <c r="C113" s="36">
        <f t="shared" si="1"/>
        <v>0.21179039301310043</v>
      </c>
    </row>
    <row r="114" spans="1:4" x14ac:dyDescent="0.35">
      <c r="A114" s="1" t="s">
        <v>3</v>
      </c>
      <c r="B114" s="52">
        <v>514</v>
      </c>
    </row>
    <row r="121" spans="1:4" x14ac:dyDescent="0.35">
      <c r="A121" s="4" t="s">
        <v>0</v>
      </c>
      <c r="B121" t="s">
        <v>75</v>
      </c>
    </row>
    <row r="123" spans="1:4" x14ac:dyDescent="0.35">
      <c r="A123" s="4" t="s">
        <v>101</v>
      </c>
      <c r="B123" t="s">
        <v>99</v>
      </c>
      <c r="C123" t="s">
        <v>74</v>
      </c>
    </row>
    <row r="124" spans="1:4" x14ac:dyDescent="0.35">
      <c r="A124" s="1" t="s">
        <v>58</v>
      </c>
      <c r="B124" s="52">
        <v>86376</v>
      </c>
      <c r="C124" s="52">
        <v>64</v>
      </c>
      <c r="D124" s="36">
        <f>C124/514</f>
        <v>0.1245136186770428</v>
      </c>
    </row>
    <row r="125" spans="1:4" x14ac:dyDescent="0.35">
      <c r="A125" s="1" t="s">
        <v>61</v>
      </c>
      <c r="B125" s="52">
        <v>80902</v>
      </c>
      <c r="C125" s="52">
        <v>61</v>
      </c>
      <c r="D125" s="36">
        <f t="shared" ref="D125:D132" si="2">C125/514</f>
        <v>0.11867704280155641</v>
      </c>
    </row>
    <row r="126" spans="1:4" x14ac:dyDescent="0.35">
      <c r="A126" s="1" t="s">
        <v>50</v>
      </c>
      <c r="B126" s="52">
        <v>102964</v>
      </c>
      <c r="C126" s="52">
        <v>59</v>
      </c>
      <c r="D126" s="36">
        <f t="shared" si="2"/>
        <v>0.11478599221789883</v>
      </c>
    </row>
    <row r="127" spans="1:4" x14ac:dyDescent="0.35">
      <c r="A127" s="1" t="s">
        <v>34</v>
      </c>
      <c r="B127" s="52">
        <v>87548</v>
      </c>
      <c r="C127" s="52">
        <v>58</v>
      </c>
      <c r="D127" s="36">
        <f t="shared" si="2"/>
        <v>0.11284046692607004</v>
      </c>
    </row>
    <row r="128" spans="1:4" x14ac:dyDescent="0.35">
      <c r="A128" s="1" t="s">
        <v>40</v>
      </c>
      <c r="B128" s="52">
        <v>67615</v>
      </c>
      <c r="C128" s="52">
        <v>56</v>
      </c>
      <c r="D128" s="36">
        <f t="shared" si="2"/>
        <v>0.10894941634241245</v>
      </c>
    </row>
    <row r="129" spans="1:4" x14ac:dyDescent="0.35">
      <c r="A129" s="1" t="s">
        <v>56</v>
      </c>
      <c r="B129" s="52">
        <v>83352</v>
      </c>
      <c r="C129" s="52">
        <v>56</v>
      </c>
      <c r="D129" s="36">
        <f t="shared" si="2"/>
        <v>0.10894941634241245</v>
      </c>
    </row>
    <row r="130" spans="1:4" x14ac:dyDescent="0.35">
      <c r="A130" s="1" t="s">
        <v>47</v>
      </c>
      <c r="B130" s="52">
        <v>64363</v>
      </c>
      <c r="C130" s="52">
        <v>54</v>
      </c>
      <c r="D130" s="36">
        <f t="shared" si="2"/>
        <v>0.10505836575875487</v>
      </c>
    </row>
    <row r="131" spans="1:4" x14ac:dyDescent="0.35">
      <c r="A131" s="1" t="s">
        <v>27</v>
      </c>
      <c r="B131" s="52">
        <v>70710</v>
      </c>
      <c r="C131" s="52">
        <v>54</v>
      </c>
      <c r="D131" s="36">
        <f t="shared" si="2"/>
        <v>0.10505836575875487</v>
      </c>
    </row>
    <row r="132" spans="1:4" x14ac:dyDescent="0.35">
      <c r="A132" s="1" t="s">
        <v>20</v>
      </c>
      <c r="B132" s="52">
        <v>73965</v>
      </c>
      <c r="C132" s="52">
        <v>52</v>
      </c>
      <c r="D132" s="36">
        <f t="shared" si="2"/>
        <v>0.10116731517509728</v>
      </c>
    </row>
    <row r="133" spans="1:4" x14ac:dyDescent="0.35">
      <c r="A133" s="1" t="s">
        <v>3</v>
      </c>
      <c r="B133" s="52">
        <v>717795</v>
      </c>
      <c r="C133" s="52">
        <v>514</v>
      </c>
    </row>
    <row r="153" spans="1:2" x14ac:dyDescent="0.35">
      <c r="A153" s="4" t="s">
        <v>101</v>
      </c>
      <c r="B153" t="s">
        <v>81</v>
      </c>
    </row>
    <row r="154" spans="1:2" x14ac:dyDescent="0.35">
      <c r="A154" s="1" t="s">
        <v>61</v>
      </c>
      <c r="B154" s="52">
        <v>31</v>
      </c>
    </row>
    <row r="155" spans="1:2" x14ac:dyDescent="0.35">
      <c r="A155" s="1" t="s">
        <v>27</v>
      </c>
      <c r="B155" s="52">
        <v>36.5</v>
      </c>
    </row>
    <row r="156" spans="1:2" x14ac:dyDescent="0.35">
      <c r="A156" s="1" t="s">
        <v>47</v>
      </c>
      <c r="B156" s="52">
        <v>38.5</v>
      </c>
    </row>
    <row r="157" spans="1:2" x14ac:dyDescent="0.35">
      <c r="A157" s="1" t="s">
        <v>34</v>
      </c>
      <c r="B157" s="52">
        <v>38.5</v>
      </c>
    </row>
    <row r="158" spans="1:2" x14ac:dyDescent="0.35">
      <c r="A158" s="1" t="s">
        <v>58</v>
      </c>
      <c r="B158" s="52">
        <v>43.5</v>
      </c>
    </row>
    <row r="159" spans="1:2" x14ac:dyDescent="0.35">
      <c r="A159" s="1" t="s">
        <v>50</v>
      </c>
      <c r="B159" s="52">
        <v>43.5</v>
      </c>
    </row>
    <row r="160" spans="1:2" x14ac:dyDescent="0.35">
      <c r="A160" s="1" t="s">
        <v>40</v>
      </c>
      <c r="B160" s="52">
        <v>44.5</v>
      </c>
    </row>
    <row r="161" spans="1:4" x14ac:dyDescent="0.35">
      <c r="A161" s="1" t="s">
        <v>20</v>
      </c>
      <c r="B161" s="52">
        <v>46</v>
      </c>
    </row>
    <row r="162" spans="1:4" x14ac:dyDescent="0.35">
      <c r="A162" s="1" t="s">
        <v>56</v>
      </c>
      <c r="B162" s="52">
        <v>56.5</v>
      </c>
    </row>
    <row r="163" spans="1:4" x14ac:dyDescent="0.35">
      <c r="A163" s="1" t="s">
        <v>3</v>
      </c>
      <c r="B163" s="52">
        <v>378.5</v>
      </c>
    </row>
    <row r="171" spans="1:4" x14ac:dyDescent="0.35">
      <c r="A171" s="4" t="s">
        <v>82</v>
      </c>
      <c r="B171" s="4" t="s">
        <v>96</v>
      </c>
    </row>
    <row r="172" spans="1:4" x14ac:dyDescent="0.35">
      <c r="A172" s="4" t="s">
        <v>5</v>
      </c>
      <c r="B172" t="s">
        <v>2</v>
      </c>
      <c r="C172" t="s">
        <v>1</v>
      </c>
      <c r="D172" t="s">
        <v>3</v>
      </c>
    </row>
    <row r="173" spans="1:4" x14ac:dyDescent="0.35">
      <c r="A173" s="1" t="s">
        <v>65</v>
      </c>
      <c r="B173" s="52">
        <v>4</v>
      </c>
      <c r="C173" s="52">
        <v>35</v>
      </c>
      <c r="D173" s="52">
        <v>39</v>
      </c>
    </row>
    <row r="174" spans="1:4" x14ac:dyDescent="0.35">
      <c r="A174" s="1" t="s">
        <v>52</v>
      </c>
      <c r="B174" s="52">
        <v>2</v>
      </c>
      <c r="C174" s="52">
        <v>42</v>
      </c>
      <c r="D174" s="52">
        <v>44</v>
      </c>
    </row>
    <row r="175" spans="1:4" x14ac:dyDescent="0.35">
      <c r="A175" s="1" t="s">
        <v>57</v>
      </c>
      <c r="B175" s="52">
        <v>7</v>
      </c>
      <c r="C175" s="52">
        <v>44</v>
      </c>
      <c r="D175" s="52">
        <v>51</v>
      </c>
    </row>
    <row r="176" spans="1:4" x14ac:dyDescent="0.35">
      <c r="A176" s="1" t="s">
        <v>31</v>
      </c>
      <c r="B176" s="52">
        <v>7</v>
      </c>
      <c r="C176" s="52">
        <v>33</v>
      </c>
      <c r="D176" s="52">
        <v>40</v>
      </c>
    </row>
    <row r="177" spans="1:4" x14ac:dyDescent="0.35">
      <c r="A177" s="1" t="s">
        <v>46</v>
      </c>
      <c r="B177" s="52">
        <v>6</v>
      </c>
      <c r="C177" s="52">
        <v>43</v>
      </c>
      <c r="D177" s="52">
        <v>49</v>
      </c>
    </row>
    <row r="178" spans="1:4" x14ac:dyDescent="0.35">
      <c r="A178" s="1" t="s">
        <v>59</v>
      </c>
      <c r="B178" s="52">
        <v>5</v>
      </c>
      <c r="C178" s="52">
        <v>34</v>
      </c>
      <c r="D178" s="52">
        <v>39</v>
      </c>
    </row>
    <row r="179" spans="1:4" x14ac:dyDescent="0.35">
      <c r="A179" s="1" t="s">
        <v>62</v>
      </c>
      <c r="B179" s="52">
        <v>6</v>
      </c>
      <c r="C179" s="52">
        <v>43</v>
      </c>
      <c r="D179" s="52">
        <v>49</v>
      </c>
    </row>
    <row r="180" spans="1:4" x14ac:dyDescent="0.35">
      <c r="A180" s="1" t="s">
        <v>36</v>
      </c>
      <c r="B180" s="52">
        <v>3</v>
      </c>
      <c r="C180" s="52">
        <v>43</v>
      </c>
      <c r="D180" s="52">
        <v>46</v>
      </c>
    </row>
    <row r="181" spans="1:4" x14ac:dyDescent="0.35">
      <c r="A181" s="1" t="s">
        <v>17</v>
      </c>
      <c r="B181" s="52">
        <v>5</v>
      </c>
      <c r="C181" s="52">
        <v>40</v>
      </c>
      <c r="D181" s="52">
        <v>45</v>
      </c>
    </row>
    <row r="182" spans="1:4" x14ac:dyDescent="0.35">
      <c r="A182" s="1" t="s">
        <v>44</v>
      </c>
      <c r="B182" s="52">
        <v>2</v>
      </c>
      <c r="C182" s="52">
        <v>28</v>
      </c>
      <c r="D182" s="52">
        <v>30</v>
      </c>
    </row>
    <row r="183" spans="1:4" x14ac:dyDescent="0.35">
      <c r="A183" s="1" t="s">
        <v>66</v>
      </c>
      <c r="B183" s="52">
        <v>3</v>
      </c>
      <c r="C183" s="52">
        <v>37</v>
      </c>
      <c r="D183" s="52">
        <v>40</v>
      </c>
    </row>
    <row r="184" spans="1:4" x14ac:dyDescent="0.35">
      <c r="A184" s="1" t="s">
        <v>100</v>
      </c>
      <c r="B184" s="52">
        <v>6</v>
      </c>
      <c r="C184" s="52">
        <v>36</v>
      </c>
      <c r="D184" s="52">
        <v>42</v>
      </c>
    </row>
    <row r="185" spans="1:4" x14ac:dyDescent="0.35">
      <c r="A185" s="1" t="s">
        <v>3</v>
      </c>
      <c r="B185" s="52">
        <v>56</v>
      </c>
      <c r="C185" s="52">
        <v>458</v>
      </c>
      <c r="D185" s="52">
        <v>514</v>
      </c>
    </row>
    <row r="219" spans="1:3" x14ac:dyDescent="0.35">
      <c r="A219" s="4" t="s">
        <v>105</v>
      </c>
      <c r="B219" t="s">
        <v>74</v>
      </c>
    </row>
    <row r="220" spans="1:3" x14ac:dyDescent="0.35">
      <c r="A220" s="1" t="s">
        <v>22</v>
      </c>
      <c r="B220" s="52">
        <v>160</v>
      </c>
      <c r="C220" s="36">
        <f>B220/514</f>
        <v>0.31128404669260701</v>
      </c>
    </row>
    <row r="221" spans="1:3" x14ac:dyDescent="0.35">
      <c r="A221" s="1" t="s">
        <v>29</v>
      </c>
      <c r="B221" s="52">
        <v>178</v>
      </c>
      <c r="C221" s="36">
        <f t="shared" ref="C221:C222" si="3">B221/514</f>
        <v>0.34630350194552528</v>
      </c>
    </row>
    <row r="222" spans="1:3" x14ac:dyDescent="0.35">
      <c r="A222" s="1" t="s">
        <v>48</v>
      </c>
      <c r="B222" s="52">
        <v>176</v>
      </c>
      <c r="C222" s="36">
        <f t="shared" si="3"/>
        <v>0.34241245136186771</v>
      </c>
    </row>
    <row r="223" spans="1:3" x14ac:dyDescent="0.35">
      <c r="A223" s="1" t="s">
        <v>3</v>
      </c>
      <c r="B223" s="52">
        <v>514</v>
      </c>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A2F77-AE7B-41F5-85FE-807BD693D4DA}">
  <dimension ref="D1:AZ139"/>
  <sheetViews>
    <sheetView showGridLines="0" tabSelected="1" topLeftCell="A3" zoomScale="54" zoomScaleNormal="47" zoomScaleSheetLayoutView="12" zoomScalePageLayoutView="31" workbookViewId="0">
      <selection activeCell="AC3" sqref="AC3:AZ90"/>
    </sheetView>
  </sheetViews>
  <sheetFormatPr defaultRowHeight="14.5" x14ac:dyDescent="0.35"/>
  <sheetData>
    <row r="1" spans="4:52" ht="15" thickBot="1" x14ac:dyDescent="0.4"/>
    <row r="2" spans="4:52" ht="15" thickBot="1" x14ac:dyDescent="0.4">
      <c r="D2" s="46" t="s">
        <v>103</v>
      </c>
      <c r="E2" s="47"/>
      <c r="F2" s="47"/>
      <c r="G2" s="47"/>
      <c r="H2" s="47"/>
      <c r="I2" s="47"/>
      <c r="J2" s="47"/>
      <c r="K2" s="47"/>
      <c r="L2" s="47"/>
      <c r="M2" s="47"/>
      <c r="N2" s="47"/>
      <c r="O2" s="47"/>
      <c r="P2" s="47"/>
      <c r="Q2" s="47"/>
      <c r="R2" s="47"/>
      <c r="S2" s="47"/>
      <c r="T2" s="47"/>
      <c r="U2" s="48"/>
    </row>
    <row r="3" spans="4:52" ht="14.5" customHeight="1" x14ac:dyDescent="0.35">
      <c r="D3" s="49"/>
      <c r="E3" s="50"/>
      <c r="F3" s="50"/>
      <c r="G3" s="50"/>
      <c r="H3" s="50"/>
      <c r="I3" s="50"/>
      <c r="J3" s="50"/>
      <c r="K3" s="50"/>
      <c r="L3" s="50"/>
      <c r="M3" s="50"/>
      <c r="N3" s="50"/>
      <c r="O3" s="50"/>
      <c r="P3" s="50"/>
      <c r="Q3" s="50"/>
      <c r="R3" s="50"/>
      <c r="S3" s="50"/>
      <c r="T3" s="50"/>
      <c r="U3" s="51"/>
      <c r="AC3" s="38" t="s">
        <v>106</v>
      </c>
      <c r="AD3" s="39"/>
      <c r="AE3" s="39"/>
      <c r="AF3" s="39"/>
      <c r="AG3" s="39"/>
      <c r="AH3" s="39"/>
      <c r="AI3" s="39"/>
      <c r="AJ3" s="39"/>
      <c r="AK3" s="39"/>
      <c r="AL3" s="39"/>
      <c r="AM3" s="39"/>
      <c r="AN3" s="39"/>
      <c r="AO3" s="39"/>
      <c r="AP3" s="39"/>
      <c r="AQ3" s="39"/>
      <c r="AR3" s="39"/>
      <c r="AS3" s="39"/>
      <c r="AT3" s="39"/>
      <c r="AU3" s="39"/>
      <c r="AV3" s="39"/>
      <c r="AW3" s="39"/>
      <c r="AX3" s="39"/>
      <c r="AY3" s="39"/>
      <c r="AZ3" s="40"/>
    </row>
    <row r="4" spans="4:52" ht="14.5" customHeight="1" x14ac:dyDescent="0.35">
      <c r="D4" s="49"/>
      <c r="E4" s="50"/>
      <c r="F4" s="50"/>
      <c r="G4" s="50"/>
      <c r="H4" s="50"/>
      <c r="I4" s="50"/>
      <c r="J4" s="50"/>
      <c r="K4" s="50"/>
      <c r="L4" s="50"/>
      <c r="M4" s="50"/>
      <c r="N4" s="50"/>
      <c r="O4" s="50"/>
      <c r="P4" s="50"/>
      <c r="Q4" s="50"/>
      <c r="R4" s="50"/>
      <c r="S4" s="50"/>
      <c r="T4" s="50"/>
      <c r="U4" s="51"/>
      <c r="AC4" s="41"/>
      <c r="AD4" s="53"/>
      <c r="AE4" s="53"/>
      <c r="AF4" s="53"/>
      <c r="AG4" s="53"/>
      <c r="AH4" s="53"/>
      <c r="AI4" s="53"/>
      <c r="AJ4" s="53"/>
      <c r="AK4" s="53"/>
      <c r="AL4" s="53"/>
      <c r="AM4" s="53"/>
      <c r="AN4" s="53"/>
      <c r="AO4" s="53"/>
      <c r="AP4" s="53"/>
      <c r="AQ4" s="53"/>
      <c r="AR4" s="53"/>
      <c r="AS4" s="53"/>
      <c r="AT4" s="53"/>
      <c r="AU4" s="53"/>
      <c r="AV4" s="53"/>
      <c r="AW4" s="53"/>
      <c r="AX4" s="53"/>
      <c r="AY4" s="53"/>
      <c r="AZ4" s="42"/>
    </row>
    <row r="5" spans="4:52" ht="14.5" customHeight="1" x14ac:dyDescent="0.35">
      <c r="D5" s="49"/>
      <c r="E5" s="50"/>
      <c r="F5" s="50"/>
      <c r="G5" s="50"/>
      <c r="H5" s="50"/>
      <c r="I5" s="50"/>
      <c r="J5" s="50"/>
      <c r="K5" s="50"/>
      <c r="L5" s="50"/>
      <c r="M5" s="50"/>
      <c r="N5" s="50"/>
      <c r="O5" s="50"/>
      <c r="P5" s="50"/>
      <c r="Q5" s="50"/>
      <c r="R5" s="50"/>
      <c r="S5" s="50"/>
      <c r="T5" s="50"/>
      <c r="U5" s="51"/>
      <c r="AC5" s="41"/>
      <c r="AD5" s="53"/>
      <c r="AE5" s="53"/>
      <c r="AF5" s="53"/>
      <c r="AG5" s="53"/>
      <c r="AH5" s="53"/>
      <c r="AI5" s="53"/>
      <c r="AJ5" s="53"/>
      <c r="AK5" s="53"/>
      <c r="AL5" s="53"/>
      <c r="AM5" s="53"/>
      <c r="AN5" s="53"/>
      <c r="AO5" s="53"/>
      <c r="AP5" s="53"/>
      <c r="AQ5" s="53"/>
      <c r="AR5" s="53"/>
      <c r="AS5" s="53"/>
      <c r="AT5" s="53"/>
      <c r="AU5" s="53"/>
      <c r="AV5" s="53"/>
      <c r="AW5" s="53"/>
      <c r="AX5" s="53"/>
      <c r="AY5" s="53"/>
      <c r="AZ5" s="42"/>
    </row>
    <row r="6" spans="4:52" ht="14.5" customHeight="1" x14ac:dyDescent="0.35">
      <c r="D6" s="49"/>
      <c r="E6" s="50"/>
      <c r="F6" s="50"/>
      <c r="G6" s="50"/>
      <c r="H6" s="50"/>
      <c r="I6" s="50"/>
      <c r="J6" s="50"/>
      <c r="K6" s="50"/>
      <c r="L6" s="50"/>
      <c r="M6" s="50"/>
      <c r="N6" s="50"/>
      <c r="O6" s="50"/>
      <c r="P6" s="50"/>
      <c r="Q6" s="50"/>
      <c r="R6" s="50"/>
      <c r="S6" s="50"/>
      <c r="T6" s="50"/>
      <c r="U6" s="51"/>
      <c r="AC6" s="41"/>
      <c r="AD6" s="53"/>
      <c r="AE6" s="53"/>
      <c r="AF6" s="53"/>
      <c r="AG6" s="53"/>
      <c r="AH6" s="53"/>
      <c r="AI6" s="53"/>
      <c r="AJ6" s="53"/>
      <c r="AK6" s="53"/>
      <c r="AL6" s="53"/>
      <c r="AM6" s="53"/>
      <c r="AN6" s="53"/>
      <c r="AO6" s="53"/>
      <c r="AP6" s="53"/>
      <c r="AQ6" s="53"/>
      <c r="AR6" s="53"/>
      <c r="AS6" s="53"/>
      <c r="AT6" s="53"/>
      <c r="AU6" s="53"/>
      <c r="AV6" s="53"/>
      <c r="AW6" s="53"/>
      <c r="AX6" s="53"/>
      <c r="AY6" s="53"/>
      <c r="AZ6" s="42"/>
    </row>
    <row r="7" spans="4:52" ht="14.5" customHeight="1" x14ac:dyDescent="0.35">
      <c r="D7" s="49"/>
      <c r="E7" s="50"/>
      <c r="F7" s="50"/>
      <c r="G7" s="50"/>
      <c r="H7" s="50"/>
      <c r="I7" s="50"/>
      <c r="J7" s="50"/>
      <c r="K7" s="50"/>
      <c r="L7" s="50"/>
      <c r="M7" s="50"/>
      <c r="N7" s="50"/>
      <c r="O7" s="50"/>
      <c r="P7" s="50"/>
      <c r="Q7" s="50"/>
      <c r="R7" s="50"/>
      <c r="S7" s="50"/>
      <c r="T7" s="50"/>
      <c r="U7" s="51"/>
      <c r="AC7" s="41"/>
      <c r="AD7" s="53"/>
      <c r="AE7" s="53"/>
      <c r="AF7" s="53"/>
      <c r="AG7" s="53"/>
      <c r="AH7" s="53"/>
      <c r="AI7" s="53"/>
      <c r="AJ7" s="53"/>
      <c r="AK7" s="53"/>
      <c r="AL7" s="53"/>
      <c r="AM7" s="53"/>
      <c r="AN7" s="53"/>
      <c r="AO7" s="53"/>
      <c r="AP7" s="53"/>
      <c r="AQ7" s="53"/>
      <c r="AR7" s="53"/>
      <c r="AS7" s="53"/>
      <c r="AT7" s="53"/>
      <c r="AU7" s="53"/>
      <c r="AV7" s="53"/>
      <c r="AW7" s="53"/>
      <c r="AX7" s="53"/>
      <c r="AY7" s="53"/>
      <c r="AZ7" s="42"/>
    </row>
    <row r="8" spans="4:52" ht="14.5" customHeight="1" x14ac:dyDescent="0.35">
      <c r="D8" s="31"/>
      <c r="E8" s="37"/>
      <c r="F8" s="37"/>
      <c r="G8" s="37"/>
      <c r="H8" s="37"/>
      <c r="I8" s="37"/>
      <c r="J8" s="37"/>
      <c r="K8" s="37"/>
      <c r="L8" s="37"/>
      <c r="M8" s="37"/>
      <c r="N8" s="37"/>
      <c r="O8" s="37"/>
      <c r="P8" s="37"/>
      <c r="Q8" s="37"/>
      <c r="R8" s="37"/>
      <c r="S8" s="37"/>
      <c r="T8" s="37"/>
      <c r="U8" s="32"/>
      <c r="AC8" s="41"/>
      <c r="AD8" s="53"/>
      <c r="AE8" s="53"/>
      <c r="AF8" s="53"/>
      <c r="AG8" s="53"/>
      <c r="AH8" s="53"/>
      <c r="AI8" s="53"/>
      <c r="AJ8" s="53"/>
      <c r="AK8" s="53"/>
      <c r="AL8" s="53"/>
      <c r="AM8" s="53"/>
      <c r="AN8" s="53"/>
      <c r="AO8" s="53"/>
      <c r="AP8" s="53"/>
      <c r="AQ8" s="53"/>
      <c r="AR8" s="53"/>
      <c r="AS8" s="53"/>
      <c r="AT8" s="53"/>
      <c r="AU8" s="53"/>
      <c r="AV8" s="53"/>
      <c r="AW8" s="53"/>
      <c r="AX8" s="53"/>
      <c r="AY8" s="53"/>
      <c r="AZ8" s="42"/>
    </row>
    <row r="9" spans="4:52" ht="14.5" customHeight="1" x14ac:dyDescent="0.35">
      <c r="D9" s="31"/>
      <c r="E9" s="37"/>
      <c r="F9" s="37"/>
      <c r="G9" s="37"/>
      <c r="H9" s="37"/>
      <c r="I9" s="37"/>
      <c r="J9" s="37"/>
      <c r="K9" s="37"/>
      <c r="L9" s="37"/>
      <c r="M9" s="37"/>
      <c r="N9" s="37"/>
      <c r="O9" s="37"/>
      <c r="P9" s="37"/>
      <c r="Q9" s="37"/>
      <c r="R9" s="37"/>
      <c r="S9" s="37"/>
      <c r="T9" s="37"/>
      <c r="U9" s="32"/>
      <c r="AC9" s="41"/>
      <c r="AD9" s="53"/>
      <c r="AE9" s="53"/>
      <c r="AF9" s="53"/>
      <c r="AG9" s="53"/>
      <c r="AH9" s="53"/>
      <c r="AI9" s="53"/>
      <c r="AJ9" s="53"/>
      <c r="AK9" s="53"/>
      <c r="AL9" s="53"/>
      <c r="AM9" s="53"/>
      <c r="AN9" s="53"/>
      <c r="AO9" s="53"/>
      <c r="AP9" s="53"/>
      <c r="AQ9" s="53"/>
      <c r="AR9" s="53"/>
      <c r="AS9" s="53"/>
      <c r="AT9" s="53"/>
      <c r="AU9" s="53"/>
      <c r="AV9" s="53"/>
      <c r="AW9" s="53"/>
      <c r="AX9" s="53"/>
      <c r="AY9" s="53"/>
      <c r="AZ9" s="42"/>
    </row>
    <row r="10" spans="4:52" ht="14.5" customHeight="1" x14ac:dyDescent="0.35">
      <c r="D10" s="31"/>
      <c r="E10" s="37"/>
      <c r="F10" s="37"/>
      <c r="G10" s="37"/>
      <c r="H10" s="37"/>
      <c r="I10" s="37"/>
      <c r="J10" s="37"/>
      <c r="K10" s="37"/>
      <c r="L10" s="37"/>
      <c r="M10" s="37"/>
      <c r="N10" s="37"/>
      <c r="O10" s="37"/>
      <c r="P10" s="37"/>
      <c r="Q10" s="37"/>
      <c r="R10" s="37"/>
      <c r="S10" s="37"/>
      <c r="T10" s="37"/>
      <c r="U10" s="32"/>
      <c r="AC10" s="41"/>
      <c r="AD10" s="53"/>
      <c r="AE10" s="53"/>
      <c r="AF10" s="53"/>
      <c r="AG10" s="53"/>
      <c r="AH10" s="53"/>
      <c r="AI10" s="53"/>
      <c r="AJ10" s="53"/>
      <c r="AK10" s="53"/>
      <c r="AL10" s="53"/>
      <c r="AM10" s="53"/>
      <c r="AN10" s="53"/>
      <c r="AO10" s="53"/>
      <c r="AP10" s="53"/>
      <c r="AQ10" s="53"/>
      <c r="AR10" s="53"/>
      <c r="AS10" s="53"/>
      <c r="AT10" s="53"/>
      <c r="AU10" s="53"/>
      <c r="AV10" s="53"/>
      <c r="AW10" s="53"/>
      <c r="AX10" s="53"/>
      <c r="AY10" s="53"/>
      <c r="AZ10" s="42"/>
    </row>
    <row r="11" spans="4:52" ht="14.5" customHeight="1" x14ac:dyDescent="0.35">
      <c r="D11" s="31"/>
      <c r="E11" s="37"/>
      <c r="F11" s="37"/>
      <c r="G11" s="37"/>
      <c r="H11" s="37"/>
      <c r="I11" s="37"/>
      <c r="J11" s="37"/>
      <c r="K11" s="37"/>
      <c r="L11" s="37"/>
      <c r="M11" s="37"/>
      <c r="N11" s="37"/>
      <c r="O11" s="37"/>
      <c r="P11" s="37"/>
      <c r="Q11" s="37"/>
      <c r="R11" s="37"/>
      <c r="S11" s="37"/>
      <c r="T11" s="37"/>
      <c r="U11" s="32"/>
      <c r="AC11" s="41"/>
      <c r="AD11" s="53"/>
      <c r="AE11" s="53"/>
      <c r="AF11" s="53"/>
      <c r="AG11" s="53"/>
      <c r="AH11" s="53"/>
      <c r="AI11" s="53"/>
      <c r="AJ11" s="53"/>
      <c r="AK11" s="53"/>
      <c r="AL11" s="53"/>
      <c r="AM11" s="53"/>
      <c r="AN11" s="53"/>
      <c r="AO11" s="53"/>
      <c r="AP11" s="53"/>
      <c r="AQ11" s="53"/>
      <c r="AR11" s="53"/>
      <c r="AS11" s="53"/>
      <c r="AT11" s="53"/>
      <c r="AU11" s="53"/>
      <c r="AV11" s="53"/>
      <c r="AW11" s="53"/>
      <c r="AX11" s="53"/>
      <c r="AY11" s="53"/>
      <c r="AZ11" s="42"/>
    </row>
    <row r="12" spans="4:52" ht="14.5" customHeight="1" x14ac:dyDescent="0.35">
      <c r="D12" s="31"/>
      <c r="E12" s="37"/>
      <c r="F12" s="37"/>
      <c r="G12" s="37"/>
      <c r="H12" s="37"/>
      <c r="I12" s="37"/>
      <c r="J12" s="37"/>
      <c r="K12" s="37"/>
      <c r="L12" s="37"/>
      <c r="M12" s="37"/>
      <c r="N12" s="37"/>
      <c r="O12" s="37"/>
      <c r="P12" s="37"/>
      <c r="Q12" s="37"/>
      <c r="R12" s="37"/>
      <c r="S12" s="37"/>
      <c r="T12" s="37"/>
      <c r="U12" s="32"/>
      <c r="AC12" s="41"/>
      <c r="AD12" s="53"/>
      <c r="AE12" s="53"/>
      <c r="AF12" s="53"/>
      <c r="AG12" s="53"/>
      <c r="AH12" s="53"/>
      <c r="AI12" s="53"/>
      <c r="AJ12" s="53"/>
      <c r="AK12" s="53"/>
      <c r="AL12" s="53"/>
      <c r="AM12" s="53"/>
      <c r="AN12" s="53"/>
      <c r="AO12" s="53"/>
      <c r="AP12" s="53"/>
      <c r="AQ12" s="53"/>
      <c r="AR12" s="53"/>
      <c r="AS12" s="53"/>
      <c r="AT12" s="53"/>
      <c r="AU12" s="53"/>
      <c r="AV12" s="53"/>
      <c r="AW12" s="53"/>
      <c r="AX12" s="53"/>
      <c r="AY12" s="53"/>
      <c r="AZ12" s="42"/>
    </row>
    <row r="13" spans="4:52" ht="14.5" customHeight="1" x14ac:dyDescent="0.35">
      <c r="D13" s="31"/>
      <c r="E13" s="37"/>
      <c r="F13" s="37"/>
      <c r="G13" s="37"/>
      <c r="H13" s="37"/>
      <c r="I13" s="37"/>
      <c r="J13" s="37"/>
      <c r="K13" s="37"/>
      <c r="L13" s="37"/>
      <c r="M13" s="37"/>
      <c r="N13" s="37"/>
      <c r="O13" s="37"/>
      <c r="P13" s="37"/>
      <c r="Q13" s="37"/>
      <c r="R13" s="37"/>
      <c r="S13" s="37"/>
      <c r="T13" s="37"/>
      <c r="U13" s="32"/>
      <c r="AC13" s="41"/>
      <c r="AD13" s="53"/>
      <c r="AE13" s="53"/>
      <c r="AF13" s="53"/>
      <c r="AG13" s="53"/>
      <c r="AH13" s="53"/>
      <c r="AI13" s="53"/>
      <c r="AJ13" s="53"/>
      <c r="AK13" s="53"/>
      <c r="AL13" s="53"/>
      <c r="AM13" s="53"/>
      <c r="AN13" s="53"/>
      <c r="AO13" s="53"/>
      <c r="AP13" s="53"/>
      <c r="AQ13" s="53"/>
      <c r="AR13" s="53"/>
      <c r="AS13" s="53"/>
      <c r="AT13" s="53"/>
      <c r="AU13" s="53"/>
      <c r="AV13" s="53"/>
      <c r="AW13" s="53"/>
      <c r="AX13" s="53"/>
      <c r="AY13" s="53"/>
      <c r="AZ13" s="42"/>
    </row>
    <row r="14" spans="4:52" ht="14.5" customHeight="1" x14ac:dyDescent="0.35">
      <c r="D14" s="31"/>
      <c r="E14" s="37"/>
      <c r="F14" s="37"/>
      <c r="G14" s="37"/>
      <c r="H14" s="37"/>
      <c r="I14" s="37"/>
      <c r="J14" s="37"/>
      <c r="K14" s="37"/>
      <c r="L14" s="37"/>
      <c r="M14" s="37"/>
      <c r="N14" s="37"/>
      <c r="O14" s="37"/>
      <c r="P14" s="37"/>
      <c r="Q14" s="37"/>
      <c r="R14" s="37"/>
      <c r="S14" s="37"/>
      <c r="T14" s="37"/>
      <c r="U14" s="32"/>
      <c r="AC14" s="41"/>
      <c r="AD14" s="53"/>
      <c r="AE14" s="53"/>
      <c r="AF14" s="53"/>
      <c r="AG14" s="53"/>
      <c r="AH14" s="53"/>
      <c r="AI14" s="53"/>
      <c r="AJ14" s="53"/>
      <c r="AK14" s="53"/>
      <c r="AL14" s="53"/>
      <c r="AM14" s="53"/>
      <c r="AN14" s="53"/>
      <c r="AO14" s="53"/>
      <c r="AP14" s="53"/>
      <c r="AQ14" s="53"/>
      <c r="AR14" s="53"/>
      <c r="AS14" s="53"/>
      <c r="AT14" s="53"/>
      <c r="AU14" s="53"/>
      <c r="AV14" s="53"/>
      <c r="AW14" s="53"/>
      <c r="AX14" s="53"/>
      <c r="AY14" s="53"/>
      <c r="AZ14" s="42"/>
    </row>
    <row r="15" spans="4:52" ht="14.5" customHeight="1" x14ac:dyDescent="0.35">
      <c r="D15" s="31"/>
      <c r="E15" s="37"/>
      <c r="F15" s="37"/>
      <c r="G15" s="37"/>
      <c r="H15" s="37"/>
      <c r="I15" s="37"/>
      <c r="J15" s="37"/>
      <c r="K15" s="37"/>
      <c r="L15" s="37"/>
      <c r="M15" s="37"/>
      <c r="N15" s="37"/>
      <c r="O15" s="37"/>
      <c r="P15" s="37"/>
      <c r="Q15" s="37"/>
      <c r="R15" s="37"/>
      <c r="S15" s="37"/>
      <c r="T15" s="37"/>
      <c r="U15" s="32"/>
      <c r="AC15" s="41"/>
      <c r="AD15" s="53"/>
      <c r="AE15" s="53"/>
      <c r="AF15" s="53"/>
      <c r="AG15" s="53"/>
      <c r="AH15" s="53"/>
      <c r="AI15" s="53"/>
      <c r="AJ15" s="53"/>
      <c r="AK15" s="53"/>
      <c r="AL15" s="53"/>
      <c r="AM15" s="53"/>
      <c r="AN15" s="53"/>
      <c r="AO15" s="53"/>
      <c r="AP15" s="53"/>
      <c r="AQ15" s="53"/>
      <c r="AR15" s="53"/>
      <c r="AS15" s="53"/>
      <c r="AT15" s="53"/>
      <c r="AU15" s="53"/>
      <c r="AV15" s="53"/>
      <c r="AW15" s="53"/>
      <c r="AX15" s="53"/>
      <c r="AY15" s="53"/>
      <c r="AZ15" s="42"/>
    </row>
    <row r="16" spans="4:52" ht="14.5" customHeight="1" x14ac:dyDescent="0.35">
      <c r="D16" s="31"/>
      <c r="E16" s="37"/>
      <c r="F16" s="37"/>
      <c r="G16" s="37"/>
      <c r="H16" s="37"/>
      <c r="I16" s="37"/>
      <c r="J16" s="37"/>
      <c r="K16" s="37"/>
      <c r="L16" s="37"/>
      <c r="M16" s="37"/>
      <c r="N16" s="37"/>
      <c r="O16" s="37"/>
      <c r="P16" s="37"/>
      <c r="Q16" s="37"/>
      <c r="R16" s="37"/>
      <c r="S16" s="37"/>
      <c r="T16" s="37"/>
      <c r="U16" s="32"/>
      <c r="AC16" s="41"/>
      <c r="AD16" s="53"/>
      <c r="AE16" s="53"/>
      <c r="AF16" s="53"/>
      <c r="AG16" s="53"/>
      <c r="AH16" s="53"/>
      <c r="AI16" s="53"/>
      <c r="AJ16" s="53"/>
      <c r="AK16" s="53"/>
      <c r="AL16" s="53"/>
      <c r="AM16" s="53"/>
      <c r="AN16" s="53"/>
      <c r="AO16" s="53"/>
      <c r="AP16" s="53"/>
      <c r="AQ16" s="53"/>
      <c r="AR16" s="53"/>
      <c r="AS16" s="53"/>
      <c r="AT16" s="53"/>
      <c r="AU16" s="53"/>
      <c r="AV16" s="53"/>
      <c r="AW16" s="53"/>
      <c r="AX16" s="53"/>
      <c r="AY16" s="53"/>
      <c r="AZ16" s="42"/>
    </row>
    <row r="17" spans="4:52" ht="14.5" customHeight="1" x14ac:dyDescent="0.35">
      <c r="D17" s="31"/>
      <c r="E17" s="37"/>
      <c r="F17" s="37"/>
      <c r="G17" s="37"/>
      <c r="H17" s="37"/>
      <c r="I17" s="37"/>
      <c r="J17" s="37"/>
      <c r="K17" s="37"/>
      <c r="L17" s="37"/>
      <c r="M17" s="37"/>
      <c r="N17" s="37"/>
      <c r="O17" s="37"/>
      <c r="P17" s="37"/>
      <c r="Q17" s="37"/>
      <c r="R17" s="37"/>
      <c r="S17" s="37"/>
      <c r="T17" s="37"/>
      <c r="U17" s="32"/>
      <c r="AC17" s="41"/>
      <c r="AD17" s="53"/>
      <c r="AE17" s="53"/>
      <c r="AF17" s="53"/>
      <c r="AG17" s="53"/>
      <c r="AH17" s="53"/>
      <c r="AI17" s="53"/>
      <c r="AJ17" s="53"/>
      <c r="AK17" s="53"/>
      <c r="AL17" s="53"/>
      <c r="AM17" s="53"/>
      <c r="AN17" s="53"/>
      <c r="AO17" s="53"/>
      <c r="AP17" s="53"/>
      <c r="AQ17" s="53"/>
      <c r="AR17" s="53"/>
      <c r="AS17" s="53"/>
      <c r="AT17" s="53"/>
      <c r="AU17" s="53"/>
      <c r="AV17" s="53"/>
      <c r="AW17" s="53"/>
      <c r="AX17" s="53"/>
      <c r="AY17" s="53"/>
      <c r="AZ17" s="42"/>
    </row>
    <row r="18" spans="4:52" ht="14.5" customHeight="1" x14ac:dyDescent="0.35">
      <c r="D18" s="31"/>
      <c r="E18" s="37"/>
      <c r="F18" s="37"/>
      <c r="G18" s="37"/>
      <c r="H18" s="37"/>
      <c r="I18" s="37"/>
      <c r="J18" s="37"/>
      <c r="K18" s="37"/>
      <c r="L18" s="37"/>
      <c r="M18" s="37"/>
      <c r="N18" s="37"/>
      <c r="O18" s="37"/>
      <c r="P18" s="37"/>
      <c r="Q18" s="37"/>
      <c r="R18" s="37"/>
      <c r="S18" s="37"/>
      <c r="T18" s="37"/>
      <c r="U18" s="32"/>
      <c r="AC18" s="41"/>
      <c r="AD18" s="53"/>
      <c r="AE18" s="53"/>
      <c r="AF18" s="53"/>
      <c r="AG18" s="53"/>
      <c r="AH18" s="53"/>
      <c r="AI18" s="53"/>
      <c r="AJ18" s="53"/>
      <c r="AK18" s="53"/>
      <c r="AL18" s="53"/>
      <c r="AM18" s="53"/>
      <c r="AN18" s="53"/>
      <c r="AO18" s="53"/>
      <c r="AP18" s="53"/>
      <c r="AQ18" s="53"/>
      <c r="AR18" s="53"/>
      <c r="AS18" s="53"/>
      <c r="AT18" s="53"/>
      <c r="AU18" s="53"/>
      <c r="AV18" s="53"/>
      <c r="AW18" s="53"/>
      <c r="AX18" s="53"/>
      <c r="AY18" s="53"/>
      <c r="AZ18" s="42"/>
    </row>
    <row r="19" spans="4:52" ht="14.5" customHeight="1" x14ac:dyDescent="0.35">
      <c r="D19" s="31"/>
      <c r="E19" s="37"/>
      <c r="F19" s="37"/>
      <c r="G19" s="37"/>
      <c r="H19" s="37"/>
      <c r="I19" s="37"/>
      <c r="J19" s="37"/>
      <c r="K19" s="37"/>
      <c r="L19" s="37"/>
      <c r="M19" s="37"/>
      <c r="N19" s="37"/>
      <c r="O19" s="37"/>
      <c r="P19" s="37"/>
      <c r="Q19" s="37"/>
      <c r="R19" s="37"/>
      <c r="S19" s="37"/>
      <c r="T19" s="37"/>
      <c r="U19" s="32"/>
      <c r="AC19" s="41"/>
      <c r="AD19" s="53"/>
      <c r="AE19" s="53"/>
      <c r="AF19" s="53"/>
      <c r="AG19" s="53"/>
      <c r="AH19" s="53"/>
      <c r="AI19" s="53"/>
      <c r="AJ19" s="53"/>
      <c r="AK19" s="53"/>
      <c r="AL19" s="53"/>
      <c r="AM19" s="53"/>
      <c r="AN19" s="53"/>
      <c r="AO19" s="53"/>
      <c r="AP19" s="53"/>
      <c r="AQ19" s="53"/>
      <c r="AR19" s="53"/>
      <c r="AS19" s="53"/>
      <c r="AT19" s="53"/>
      <c r="AU19" s="53"/>
      <c r="AV19" s="53"/>
      <c r="AW19" s="53"/>
      <c r="AX19" s="53"/>
      <c r="AY19" s="53"/>
      <c r="AZ19" s="42"/>
    </row>
    <row r="20" spans="4:52" ht="14.5" customHeight="1" x14ac:dyDescent="0.35">
      <c r="D20" s="31"/>
      <c r="E20" s="37"/>
      <c r="F20" s="37"/>
      <c r="G20" s="37"/>
      <c r="H20" s="37"/>
      <c r="I20" s="37"/>
      <c r="J20" s="37"/>
      <c r="K20" s="37"/>
      <c r="L20" s="37"/>
      <c r="M20" s="37"/>
      <c r="N20" s="37"/>
      <c r="O20" s="37"/>
      <c r="P20" s="37"/>
      <c r="Q20" s="37"/>
      <c r="R20" s="37"/>
      <c r="S20" s="37"/>
      <c r="T20" s="37"/>
      <c r="U20" s="32"/>
      <c r="AC20" s="41"/>
      <c r="AD20" s="53"/>
      <c r="AE20" s="53"/>
      <c r="AF20" s="53"/>
      <c r="AG20" s="53"/>
      <c r="AH20" s="53"/>
      <c r="AI20" s="53"/>
      <c r="AJ20" s="53"/>
      <c r="AK20" s="53"/>
      <c r="AL20" s="53"/>
      <c r="AM20" s="53"/>
      <c r="AN20" s="53"/>
      <c r="AO20" s="53"/>
      <c r="AP20" s="53"/>
      <c r="AQ20" s="53"/>
      <c r="AR20" s="53"/>
      <c r="AS20" s="53"/>
      <c r="AT20" s="53"/>
      <c r="AU20" s="53"/>
      <c r="AV20" s="53"/>
      <c r="AW20" s="53"/>
      <c r="AX20" s="53"/>
      <c r="AY20" s="53"/>
      <c r="AZ20" s="42"/>
    </row>
    <row r="21" spans="4:52" ht="14.5" customHeight="1" x14ac:dyDescent="0.35">
      <c r="D21" s="31"/>
      <c r="E21" s="37"/>
      <c r="F21" s="37"/>
      <c r="G21" s="37"/>
      <c r="H21" s="37"/>
      <c r="I21" s="37"/>
      <c r="J21" s="37"/>
      <c r="K21" s="37"/>
      <c r="L21" s="37"/>
      <c r="M21" s="37"/>
      <c r="N21" s="37"/>
      <c r="O21" s="37"/>
      <c r="P21" s="37"/>
      <c r="Q21" s="37"/>
      <c r="R21" s="37"/>
      <c r="S21" s="37"/>
      <c r="T21" s="37"/>
      <c r="U21" s="32"/>
      <c r="AC21" s="41"/>
      <c r="AD21" s="53"/>
      <c r="AE21" s="53"/>
      <c r="AF21" s="53"/>
      <c r="AG21" s="53"/>
      <c r="AH21" s="53"/>
      <c r="AI21" s="53"/>
      <c r="AJ21" s="53"/>
      <c r="AK21" s="53"/>
      <c r="AL21" s="53"/>
      <c r="AM21" s="53"/>
      <c r="AN21" s="53"/>
      <c r="AO21" s="53"/>
      <c r="AP21" s="53"/>
      <c r="AQ21" s="53"/>
      <c r="AR21" s="53"/>
      <c r="AS21" s="53"/>
      <c r="AT21" s="53"/>
      <c r="AU21" s="53"/>
      <c r="AV21" s="53"/>
      <c r="AW21" s="53"/>
      <c r="AX21" s="53"/>
      <c r="AY21" s="53"/>
      <c r="AZ21" s="42"/>
    </row>
    <row r="22" spans="4:52" ht="14.5" customHeight="1" x14ac:dyDescent="0.35">
      <c r="D22" s="31"/>
      <c r="E22" s="37"/>
      <c r="F22" s="37"/>
      <c r="G22" s="37"/>
      <c r="H22" s="37"/>
      <c r="I22" s="37"/>
      <c r="J22" s="37"/>
      <c r="K22" s="37"/>
      <c r="L22" s="37"/>
      <c r="M22" s="37"/>
      <c r="N22" s="37"/>
      <c r="O22" s="37"/>
      <c r="P22" s="37"/>
      <c r="Q22" s="37"/>
      <c r="R22" s="37"/>
      <c r="S22" s="37"/>
      <c r="T22" s="37"/>
      <c r="U22" s="32"/>
      <c r="AC22" s="41"/>
      <c r="AD22" s="53"/>
      <c r="AE22" s="53"/>
      <c r="AF22" s="53"/>
      <c r="AG22" s="53"/>
      <c r="AH22" s="53"/>
      <c r="AI22" s="53"/>
      <c r="AJ22" s="53"/>
      <c r="AK22" s="53"/>
      <c r="AL22" s="53"/>
      <c r="AM22" s="53"/>
      <c r="AN22" s="53"/>
      <c r="AO22" s="53"/>
      <c r="AP22" s="53"/>
      <c r="AQ22" s="53"/>
      <c r="AR22" s="53"/>
      <c r="AS22" s="53"/>
      <c r="AT22" s="53"/>
      <c r="AU22" s="53"/>
      <c r="AV22" s="53"/>
      <c r="AW22" s="53"/>
      <c r="AX22" s="53"/>
      <c r="AY22" s="53"/>
      <c r="AZ22" s="42"/>
    </row>
    <row r="23" spans="4:52" ht="14.5" customHeight="1" x14ac:dyDescent="0.35">
      <c r="D23" s="31"/>
      <c r="E23" s="37"/>
      <c r="F23" s="37"/>
      <c r="G23" s="37"/>
      <c r="H23" s="37"/>
      <c r="I23" s="37"/>
      <c r="J23" s="37"/>
      <c r="K23" s="37"/>
      <c r="L23" s="37"/>
      <c r="M23" s="37"/>
      <c r="N23" s="37"/>
      <c r="O23" s="37"/>
      <c r="P23" s="37"/>
      <c r="Q23" s="37"/>
      <c r="R23" s="37"/>
      <c r="S23" s="37"/>
      <c r="T23" s="37"/>
      <c r="U23" s="32"/>
      <c r="AC23" s="41"/>
      <c r="AD23" s="53"/>
      <c r="AE23" s="53"/>
      <c r="AF23" s="53"/>
      <c r="AG23" s="53"/>
      <c r="AH23" s="53"/>
      <c r="AI23" s="53"/>
      <c r="AJ23" s="53"/>
      <c r="AK23" s="53"/>
      <c r="AL23" s="53"/>
      <c r="AM23" s="53"/>
      <c r="AN23" s="53"/>
      <c r="AO23" s="53"/>
      <c r="AP23" s="53"/>
      <c r="AQ23" s="53"/>
      <c r="AR23" s="53"/>
      <c r="AS23" s="53"/>
      <c r="AT23" s="53"/>
      <c r="AU23" s="53"/>
      <c r="AV23" s="53"/>
      <c r="AW23" s="53"/>
      <c r="AX23" s="53"/>
      <c r="AY23" s="53"/>
      <c r="AZ23" s="42"/>
    </row>
    <row r="24" spans="4:52" ht="14.5" customHeight="1" x14ac:dyDescent="0.35">
      <c r="D24" s="31"/>
      <c r="E24" s="37"/>
      <c r="F24" s="37"/>
      <c r="G24" s="37"/>
      <c r="H24" s="37"/>
      <c r="I24" s="37"/>
      <c r="J24" s="37"/>
      <c r="K24" s="37"/>
      <c r="L24" s="37"/>
      <c r="M24" s="37"/>
      <c r="N24" s="37"/>
      <c r="O24" s="37"/>
      <c r="P24" s="37"/>
      <c r="Q24" s="37"/>
      <c r="R24" s="37"/>
      <c r="S24" s="37"/>
      <c r="T24" s="37"/>
      <c r="U24" s="32"/>
      <c r="AC24" s="41"/>
      <c r="AD24" s="53"/>
      <c r="AE24" s="53"/>
      <c r="AF24" s="53"/>
      <c r="AG24" s="53"/>
      <c r="AH24" s="53"/>
      <c r="AI24" s="53"/>
      <c r="AJ24" s="53"/>
      <c r="AK24" s="53"/>
      <c r="AL24" s="53"/>
      <c r="AM24" s="53"/>
      <c r="AN24" s="53"/>
      <c r="AO24" s="53"/>
      <c r="AP24" s="53"/>
      <c r="AQ24" s="53"/>
      <c r="AR24" s="53"/>
      <c r="AS24" s="53"/>
      <c r="AT24" s="53"/>
      <c r="AU24" s="53"/>
      <c r="AV24" s="53"/>
      <c r="AW24" s="53"/>
      <c r="AX24" s="53"/>
      <c r="AY24" s="53"/>
      <c r="AZ24" s="42"/>
    </row>
    <row r="25" spans="4:52" ht="14.5" customHeight="1" x14ac:dyDescent="0.35">
      <c r="D25" s="31"/>
      <c r="E25" s="37"/>
      <c r="F25" s="37"/>
      <c r="G25" s="37"/>
      <c r="H25" s="37"/>
      <c r="I25" s="37"/>
      <c r="J25" s="37"/>
      <c r="K25" s="37"/>
      <c r="L25" s="37"/>
      <c r="M25" s="37"/>
      <c r="N25" s="37"/>
      <c r="O25" s="37"/>
      <c r="P25" s="37"/>
      <c r="Q25" s="37"/>
      <c r="R25" s="37"/>
      <c r="S25" s="37"/>
      <c r="T25" s="37"/>
      <c r="U25" s="32"/>
      <c r="AC25" s="41"/>
      <c r="AD25" s="53"/>
      <c r="AE25" s="53"/>
      <c r="AF25" s="53"/>
      <c r="AG25" s="53"/>
      <c r="AH25" s="53"/>
      <c r="AI25" s="53"/>
      <c r="AJ25" s="53"/>
      <c r="AK25" s="53"/>
      <c r="AL25" s="53"/>
      <c r="AM25" s="53"/>
      <c r="AN25" s="53"/>
      <c r="AO25" s="53"/>
      <c r="AP25" s="53"/>
      <c r="AQ25" s="53"/>
      <c r="AR25" s="53"/>
      <c r="AS25" s="53"/>
      <c r="AT25" s="53"/>
      <c r="AU25" s="53"/>
      <c r="AV25" s="53"/>
      <c r="AW25" s="53"/>
      <c r="AX25" s="53"/>
      <c r="AY25" s="53"/>
      <c r="AZ25" s="42"/>
    </row>
    <row r="26" spans="4:52" ht="14.5" customHeight="1" x14ac:dyDescent="0.35">
      <c r="D26" s="31"/>
      <c r="E26" s="37"/>
      <c r="F26" s="37"/>
      <c r="G26" s="37"/>
      <c r="H26" s="37"/>
      <c r="I26" s="37"/>
      <c r="J26" s="37"/>
      <c r="K26" s="37"/>
      <c r="L26" s="37"/>
      <c r="M26" s="37"/>
      <c r="N26" s="37"/>
      <c r="O26" s="37"/>
      <c r="P26" s="37"/>
      <c r="Q26" s="37"/>
      <c r="R26" s="37"/>
      <c r="S26" s="37"/>
      <c r="T26" s="37"/>
      <c r="U26" s="32"/>
      <c r="AC26" s="41"/>
      <c r="AD26" s="53"/>
      <c r="AE26" s="53"/>
      <c r="AF26" s="53"/>
      <c r="AG26" s="53"/>
      <c r="AH26" s="53"/>
      <c r="AI26" s="53"/>
      <c r="AJ26" s="53"/>
      <c r="AK26" s="53"/>
      <c r="AL26" s="53"/>
      <c r="AM26" s="53"/>
      <c r="AN26" s="53"/>
      <c r="AO26" s="53"/>
      <c r="AP26" s="53"/>
      <c r="AQ26" s="53"/>
      <c r="AR26" s="53"/>
      <c r="AS26" s="53"/>
      <c r="AT26" s="53"/>
      <c r="AU26" s="53"/>
      <c r="AV26" s="53"/>
      <c r="AW26" s="53"/>
      <c r="AX26" s="53"/>
      <c r="AY26" s="53"/>
      <c r="AZ26" s="42"/>
    </row>
    <row r="27" spans="4:52" ht="14.5" customHeight="1" x14ac:dyDescent="0.35">
      <c r="D27" s="31"/>
      <c r="E27" s="37"/>
      <c r="F27" s="37"/>
      <c r="G27" s="37"/>
      <c r="H27" s="37"/>
      <c r="I27" s="37"/>
      <c r="J27" s="37"/>
      <c r="K27" s="37"/>
      <c r="L27" s="37"/>
      <c r="M27" s="37"/>
      <c r="N27" s="37"/>
      <c r="O27" s="37"/>
      <c r="P27" s="37"/>
      <c r="Q27" s="37"/>
      <c r="R27" s="37"/>
      <c r="S27" s="37"/>
      <c r="T27" s="37"/>
      <c r="U27" s="32"/>
      <c r="AC27" s="41"/>
      <c r="AD27" s="53"/>
      <c r="AE27" s="53"/>
      <c r="AF27" s="53"/>
      <c r="AG27" s="53"/>
      <c r="AH27" s="53"/>
      <c r="AI27" s="53"/>
      <c r="AJ27" s="53"/>
      <c r="AK27" s="53"/>
      <c r="AL27" s="53"/>
      <c r="AM27" s="53"/>
      <c r="AN27" s="53"/>
      <c r="AO27" s="53"/>
      <c r="AP27" s="53"/>
      <c r="AQ27" s="53"/>
      <c r="AR27" s="53"/>
      <c r="AS27" s="53"/>
      <c r="AT27" s="53"/>
      <c r="AU27" s="53"/>
      <c r="AV27" s="53"/>
      <c r="AW27" s="53"/>
      <c r="AX27" s="53"/>
      <c r="AY27" s="53"/>
      <c r="AZ27" s="42"/>
    </row>
    <row r="28" spans="4:52" ht="14.5" customHeight="1" x14ac:dyDescent="0.35">
      <c r="D28" s="31"/>
      <c r="E28" s="37"/>
      <c r="F28" s="37"/>
      <c r="G28" s="37"/>
      <c r="H28" s="37"/>
      <c r="I28" s="37"/>
      <c r="J28" s="37"/>
      <c r="K28" s="37"/>
      <c r="L28" s="37"/>
      <c r="M28" s="37"/>
      <c r="N28" s="37"/>
      <c r="O28" s="37"/>
      <c r="P28" s="37"/>
      <c r="Q28" s="37"/>
      <c r="R28" s="37"/>
      <c r="S28" s="37"/>
      <c r="T28" s="37"/>
      <c r="U28" s="32"/>
      <c r="AC28" s="41"/>
      <c r="AD28" s="53"/>
      <c r="AE28" s="53"/>
      <c r="AF28" s="53"/>
      <c r="AG28" s="53"/>
      <c r="AH28" s="53"/>
      <c r="AI28" s="53"/>
      <c r="AJ28" s="53"/>
      <c r="AK28" s="53"/>
      <c r="AL28" s="53"/>
      <c r="AM28" s="53"/>
      <c r="AN28" s="53"/>
      <c r="AO28" s="53"/>
      <c r="AP28" s="53"/>
      <c r="AQ28" s="53"/>
      <c r="AR28" s="53"/>
      <c r="AS28" s="53"/>
      <c r="AT28" s="53"/>
      <c r="AU28" s="53"/>
      <c r="AV28" s="53"/>
      <c r="AW28" s="53"/>
      <c r="AX28" s="53"/>
      <c r="AY28" s="53"/>
      <c r="AZ28" s="42"/>
    </row>
    <row r="29" spans="4:52" ht="14.5" customHeight="1" x14ac:dyDescent="0.35">
      <c r="D29" s="31"/>
      <c r="E29" s="37"/>
      <c r="F29" s="37"/>
      <c r="G29" s="37"/>
      <c r="H29" s="37"/>
      <c r="I29" s="37"/>
      <c r="J29" s="37"/>
      <c r="K29" s="37"/>
      <c r="L29" s="37"/>
      <c r="M29" s="37"/>
      <c r="N29" s="37"/>
      <c r="O29" s="37"/>
      <c r="P29" s="37"/>
      <c r="Q29" s="37"/>
      <c r="R29" s="37"/>
      <c r="S29" s="37"/>
      <c r="T29" s="37"/>
      <c r="U29" s="32"/>
      <c r="AC29" s="41"/>
      <c r="AD29" s="53"/>
      <c r="AE29" s="53"/>
      <c r="AF29" s="53"/>
      <c r="AG29" s="53"/>
      <c r="AH29" s="53"/>
      <c r="AI29" s="53"/>
      <c r="AJ29" s="53"/>
      <c r="AK29" s="53"/>
      <c r="AL29" s="53"/>
      <c r="AM29" s="53"/>
      <c r="AN29" s="53"/>
      <c r="AO29" s="53"/>
      <c r="AP29" s="53"/>
      <c r="AQ29" s="53"/>
      <c r="AR29" s="53"/>
      <c r="AS29" s="53"/>
      <c r="AT29" s="53"/>
      <c r="AU29" s="53"/>
      <c r="AV29" s="53"/>
      <c r="AW29" s="53"/>
      <c r="AX29" s="53"/>
      <c r="AY29" s="53"/>
      <c r="AZ29" s="42"/>
    </row>
    <row r="30" spans="4:52" ht="14.5" customHeight="1" x14ac:dyDescent="0.35">
      <c r="D30" s="31"/>
      <c r="E30" s="37"/>
      <c r="F30" s="37"/>
      <c r="G30" s="37"/>
      <c r="H30" s="37"/>
      <c r="I30" s="37"/>
      <c r="J30" s="37"/>
      <c r="K30" s="37"/>
      <c r="L30" s="37"/>
      <c r="M30" s="37"/>
      <c r="N30" s="37"/>
      <c r="O30" s="37"/>
      <c r="P30" s="37"/>
      <c r="Q30" s="37"/>
      <c r="R30" s="37"/>
      <c r="S30" s="37"/>
      <c r="T30" s="37"/>
      <c r="U30" s="32"/>
      <c r="AC30" s="41"/>
      <c r="AD30" s="53"/>
      <c r="AE30" s="53"/>
      <c r="AF30" s="53"/>
      <c r="AG30" s="53"/>
      <c r="AH30" s="53"/>
      <c r="AI30" s="53"/>
      <c r="AJ30" s="53"/>
      <c r="AK30" s="53"/>
      <c r="AL30" s="53"/>
      <c r="AM30" s="53"/>
      <c r="AN30" s="53"/>
      <c r="AO30" s="53"/>
      <c r="AP30" s="53"/>
      <c r="AQ30" s="53"/>
      <c r="AR30" s="53"/>
      <c r="AS30" s="53"/>
      <c r="AT30" s="53"/>
      <c r="AU30" s="53"/>
      <c r="AV30" s="53"/>
      <c r="AW30" s="53"/>
      <c r="AX30" s="53"/>
      <c r="AY30" s="53"/>
      <c r="AZ30" s="42"/>
    </row>
    <row r="31" spans="4:52" ht="14.5" customHeight="1" x14ac:dyDescent="0.35">
      <c r="D31" s="31"/>
      <c r="E31" s="37"/>
      <c r="F31" s="37"/>
      <c r="G31" s="37"/>
      <c r="H31" s="37"/>
      <c r="I31" s="37"/>
      <c r="J31" s="37"/>
      <c r="K31" s="37"/>
      <c r="L31" s="37"/>
      <c r="M31" s="37"/>
      <c r="N31" s="37"/>
      <c r="O31" s="37"/>
      <c r="P31" s="37"/>
      <c r="Q31" s="37"/>
      <c r="R31" s="37"/>
      <c r="S31" s="37"/>
      <c r="T31" s="37"/>
      <c r="U31" s="32"/>
      <c r="AC31" s="41"/>
      <c r="AD31" s="53"/>
      <c r="AE31" s="53"/>
      <c r="AF31" s="53"/>
      <c r="AG31" s="53"/>
      <c r="AH31" s="53"/>
      <c r="AI31" s="53"/>
      <c r="AJ31" s="53"/>
      <c r="AK31" s="53"/>
      <c r="AL31" s="53"/>
      <c r="AM31" s="53"/>
      <c r="AN31" s="53"/>
      <c r="AO31" s="53"/>
      <c r="AP31" s="53"/>
      <c r="AQ31" s="53"/>
      <c r="AR31" s="53"/>
      <c r="AS31" s="53"/>
      <c r="AT31" s="53"/>
      <c r="AU31" s="53"/>
      <c r="AV31" s="53"/>
      <c r="AW31" s="53"/>
      <c r="AX31" s="53"/>
      <c r="AY31" s="53"/>
      <c r="AZ31" s="42"/>
    </row>
    <row r="32" spans="4:52" ht="14.5" customHeight="1" x14ac:dyDescent="0.35">
      <c r="D32" s="31"/>
      <c r="E32" s="37"/>
      <c r="F32" s="37"/>
      <c r="G32" s="37"/>
      <c r="H32" s="37"/>
      <c r="I32" s="37"/>
      <c r="J32" s="37"/>
      <c r="K32" s="37"/>
      <c r="L32" s="37"/>
      <c r="M32" s="37"/>
      <c r="N32" s="37"/>
      <c r="O32" s="37"/>
      <c r="P32" s="37"/>
      <c r="Q32" s="37"/>
      <c r="R32" s="37"/>
      <c r="S32" s="37"/>
      <c r="T32" s="37"/>
      <c r="U32" s="32"/>
      <c r="AC32" s="41"/>
      <c r="AD32" s="53"/>
      <c r="AE32" s="53"/>
      <c r="AF32" s="53"/>
      <c r="AG32" s="53"/>
      <c r="AH32" s="53"/>
      <c r="AI32" s="53"/>
      <c r="AJ32" s="53"/>
      <c r="AK32" s="53"/>
      <c r="AL32" s="53"/>
      <c r="AM32" s="53"/>
      <c r="AN32" s="53"/>
      <c r="AO32" s="53"/>
      <c r="AP32" s="53"/>
      <c r="AQ32" s="53"/>
      <c r="AR32" s="53"/>
      <c r="AS32" s="53"/>
      <c r="AT32" s="53"/>
      <c r="AU32" s="53"/>
      <c r="AV32" s="53"/>
      <c r="AW32" s="53"/>
      <c r="AX32" s="53"/>
      <c r="AY32" s="53"/>
      <c r="AZ32" s="42"/>
    </row>
    <row r="33" spans="4:52" ht="14.5" customHeight="1" x14ac:dyDescent="0.35">
      <c r="D33" s="31"/>
      <c r="E33" s="37"/>
      <c r="F33" s="37"/>
      <c r="G33" s="37"/>
      <c r="H33" s="37"/>
      <c r="I33" s="37"/>
      <c r="J33" s="37"/>
      <c r="K33" s="37"/>
      <c r="L33" s="37"/>
      <c r="M33" s="37"/>
      <c r="N33" s="37"/>
      <c r="O33" s="37"/>
      <c r="P33" s="37"/>
      <c r="Q33" s="37"/>
      <c r="R33" s="37"/>
      <c r="S33" s="37"/>
      <c r="T33" s="37"/>
      <c r="U33" s="32"/>
      <c r="AC33" s="41"/>
      <c r="AD33" s="53"/>
      <c r="AE33" s="53"/>
      <c r="AF33" s="53"/>
      <c r="AG33" s="53"/>
      <c r="AH33" s="53"/>
      <c r="AI33" s="53"/>
      <c r="AJ33" s="53"/>
      <c r="AK33" s="53"/>
      <c r="AL33" s="53"/>
      <c r="AM33" s="53"/>
      <c r="AN33" s="53"/>
      <c r="AO33" s="53"/>
      <c r="AP33" s="53"/>
      <c r="AQ33" s="53"/>
      <c r="AR33" s="53"/>
      <c r="AS33" s="53"/>
      <c r="AT33" s="53"/>
      <c r="AU33" s="53"/>
      <c r="AV33" s="53"/>
      <c r="AW33" s="53"/>
      <c r="AX33" s="53"/>
      <c r="AY33" s="53"/>
      <c r="AZ33" s="42"/>
    </row>
    <row r="34" spans="4:52" ht="14.5" customHeight="1" x14ac:dyDescent="0.35">
      <c r="D34" s="31"/>
      <c r="E34" s="37"/>
      <c r="F34" s="37"/>
      <c r="G34" s="37"/>
      <c r="H34" s="37"/>
      <c r="I34" s="37"/>
      <c r="J34" s="37"/>
      <c r="K34" s="37"/>
      <c r="L34" s="37"/>
      <c r="M34" s="37"/>
      <c r="N34" s="37"/>
      <c r="O34" s="37"/>
      <c r="P34" s="37"/>
      <c r="Q34" s="37"/>
      <c r="R34" s="37"/>
      <c r="S34" s="37"/>
      <c r="T34" s="37"/>
      <c r="U34" s="32"/>
      <c r="AC34" s="41"/>
      <c r="AD34" s="53"/>
      <c r="AE34" s="53"/>
      <c r="AF34" s="53"/>
      <c r="AG34" s="53"/>
      <c r="AH34" s="53"/>
      <c r="AI34" s="53"/>
      <c r="AJ34" s="53"/>
      <c r="AK34" s="53"/>
      <c r="AL34" s="53"/>
      <c r="AM34" s="53"/>
      <c r="AN34" s="53"/>
      <c r="AO34" s="53"/>
      <c r="AP34" s="53"/>
      <c r="AQ34" s="53"/>
      <c r="AR34" s="53"/>
      <c r="AS34" s="53"/>
      <c r="AT34" s="53"/>
      <c r="AU34" s="53"/>
      <c r="AV34" s="53"/>
      <c r="AW34" s="53"/>
      <c r="AX34" s="53"/>
      <c r="AY34" s="53"/>
      <c r="AZ34" s="42"/>
    </row>
    <row r="35" spans="4:52" ht="14.5" customHeight="1" x14ac:dyDescent="0.35">
      <c r="D35" s="31"/>
      <c r="E35" s="37"/>
      <c r="F35" s="37"/>
      <c r="G35" s="37"/>
      <c r="H35" s="37"/>
      <c r="I35" s="37"/>
      <c r="J35" s="37"/>
      <c r="K35" s="37"/>
      <c r="L35" s="37"/>
      <c r="M35" s="37"/>
      <c r="N35" s="37"/>
      <c r="O35" s="37"/>
      <c r="P35" s="37"/>
      <c r="Q35" s="37"/>
      <c r="R35" s="37"/>
      <c r="S35" s="37"/>
      <c r="T35" s="37"/>
      <c r="U35" s="32"/>
      <c r="AC35" s="41"/>
      <c r="AD35" s="53"/>
      <c r="AE35" s="53"/>
      <c r="AF35" s="53"/>
      <c r="AG35" s="53"/>
      <c r="AH35" s="53"/>
      <c r="AI35" s="53"/>
      <c r="AJ35" s="53"/>
      <c r="AK35" s="53"/>
      <c r="AL35" s="53"/>
      <c r="AM35" s="53"/>
      <c r="AN35" s="53"/>
      <c r="AO35" s="53"/>
      <c r="AP35" s="53"/>
      <c r="AQ35" s="53"/>
      <c r="AR35" s="53"/>
      <c r="AS35" s="53"/>
      <c r="AT35" s="53"/>
      <c r="AU35" s="53"/>
      <c r="AV35" s="53"/>
      <c r="AW35" s="53"/>
      <c r="AX35" s="53"/>
      <c r="AY35" s="53"/>
      <c r="AZ35" s="42"/>
    </row>
    <row r="36" spans="4:52" ht="14.5" customHeight="1" x14ac:dyDescent="0.35">
      <c r="D36" s="31"/>
      <c r="E36" s="37"/>
      <c r="F36" s="37"/>
      <c r="G36" s="37"/>
      <c r="H36" s="37"/>
      <c r="I36" s="37"/>
      <c r="J36" s="37"/>
      <c r="K36" s="37"/>
      <c r="L36" s="37"/>
      <c r="M36" s="37"/>
      <c r="N36" s="37"/>
      <c r="O36" s="37"/>
      <c r="P36" s="37"/>
      <c r="Q36" s="37"/>
      <c r="R36" s="37"/>
      <c r="S36" s="37"/>
      <c r="T36" s="37"/>
      <c r="U36" s="32"/>
      <c r="AC36" s="41"/>
      <c r="AD36" s="53"/>
      <c r="AE36" s="53"/>
      <c r="AF36" s="53"/>
      <c r="AG36" s="53"/>
      <c r="AH36" s="53"/>
      <c r="AI36" s="53"/>
      <c r="AJ36" s="53"/>
      <c r="AK36" s="53"/>
      <c r="AL36" s="53"/>
      <c r="AM36" s="53"/>
      <c r="AN36" s="53"/>
      <c r="AO36" s="53"/>
      <c r="AP36" s="53"/>
      <c r="AQ36" s="53"/>
      <c r="AR36" s="53"/>
      <c r="AS36" s="53"/>
      <c r="AT36" s="53"/>
      <c r="AU36" s="53"/>
      <c r="AV36" s="53"/>
      <c r="AW36" s="53"/>
      <c r="AX36" s="53"/>
      <c r="AY36" s="53"/>
      <c r="AZ36" s="42"/>
    </row>
    <row r="37" spans="4:52" ht="14.5" customHeight="1" x14ac:dyDescent="0.35">
      <c r="D37" s="31"/>
      <c r="E37" s="37"/>
      <c r="F37" s="37"/>
      <c r="G37" s="37"/>
      <c r="H37" s="37"/>
      <c r="I37" s="37"/>
      <c r="J37" s="37"/>
      <c r="K37" s="37"/>
      <c r="L37" s="37"/>
      <c r="M37" s="37"/>
      <c r="N37" s="37"/>
      <c r="O37" s="37"/>
      <c r="P37" s="37"/>
      <c r="Q37" s="37"/>
      <c r="R37" s="37"/>
      <c r="S37" s="37"/>
      <c r="T37" s="37"/>
      <c r="U37" s="32"/>
      <c r="AC37" s="41"/>
      <c r="AD37" s="53"/>
      <c r="AE37" s="53"/>
      <c r="AF37" s="53"/>
      <c r="AG37" s="53"/>
      <c r="AH37" s="53"/>
      <c r="AI37" s="53"/>
      <c r="AJ37" s="53"/>
      <c r="AK37" s="53"/>
      <c r="AL37" s="53"/>
      <c r="AM37" s="53"/>
      <c r="AN37" s="53"/>
      <c r="AO37" s="53"/>
      <c r="AP37" s="53"/>
      <c r="AQ37" s="53"/>
      <c r="AR37" s="53"/>
      <c r="AS37" s="53"/>
      <c r="AT37" s="53"/>
      <c r="AU37" s="53"/>
      <c r="AV37" s="53"/>
      <c r="AW37" s="53"/>
      <c r="AX37" s="53"/>
      <c r="AY37" s="53"/>
      <c r="AZ37" s="42"/>
    </row>
    <row r="38" spans="4:52" ht="14.5" customHeight="1" x14ac:dyDescent="0.35">
      <c r="D38" s="31"/>
      <c r="E38" s="37"/>
      <c r="F38" s="37"/>
      <c r="G38" s="37"/>
      <c r="H38" s="37"/>
      <c r="I38" s="37"/>
      <c r="J38" s="37"/>
      <c r="K38" s="37"/>
      <c r="L38" s="37"/>
      <c r="M38" s="37"/>
      <c r="N38" s="37"/>
      <c r="O38" s="37"/>
      <c r="P38" s="37"/>
      <c r="Q38" s="37"/>
      <c r="R38" s="37"/>
      <c r="S38" s="37"/>
      <c r="T38" s="37"/>
      <c r="U38" s="32"/>
      <c r="AC38" s="41"/>
      <c r="AD38" s="53"/>
      <c r="AE38" s="53"/>
      <c r="AF38" s="53"/>
      <c r="AG38" s="53"/>
      <c r="AH38" s="53"/>
      <c r="AI38" s="53"/>
      <c r="AJ38" s="53"/>
      <c r="AK38" s="53"/>
      <c r="AL38" s="53"/>
      <c r="AM38" s="53"/>
      <c r="AN38" s="53"/>
      <c r="AO38" s="53"/>
      <c r="AP38" s="53"/>
      <c r="AQ38" s="53"/>
      <c r="AR38" s="53"/>
      <c r="AS38" s="53"/>
      <c r="AT38" s="53"/>
      <c r="AU38" s="53"/>
      <c r="AV38" s="53"/>
      <c r="AW38" s="53"/>
      <c r="AX38" s="53"/>
      <c r="AY38" s="53"/>
      <c r="AZ38" s="42"/>
    </row>
    <row r="39" spans="4:52" ht="14.5" customHeight="1" x14ac:dyDescent="0.35">
      <c r="D39" s="31"/>
      <c r="E39" s="37"/>
      <c r="F39" s="37"/>
      <c r="G39" s="37"/>
      <c r="H39" s="37"/>
      <c r="I39" s="37"/>
      <c r="J39" s="37"/>
      <c r="K39" s="37"/>
      <c r="L39" s="37"/>
      <c r="M39" s="37"/>
      <c r="N39" s="37"/>
      <c r="O39" s="37"/>
      <c r="P39" s="37"/>
      <c r="Q39" s="37"/>
      <c r="R39" s="37"/>
      <c r="S39" s="37"/>
      <c r="T39" s="37"/>
      <c r="U39" s="32"/>
      <c r="AC39" s="41"/>
      <c r="AD39" s="53"/>
      <c r="AE39" s="53"/>
      <c r="AF39" s="53"/>
      <c r="AG39" s="53"/>
      <c r="AH39" s="53"/>
      <c r="AI39" s="53"/>
      <c r="AJ39" s="53"/>
      <c r="AK39" s="53"/>
      <c r="AL39" s="53"/>
      <c r="AM39" s="53"/>
      <c r="AN39" s="53"/>
      <c r="AO39" s="53"/>
      <c r="AP39" s="53"/>
      <c r="AQ39" s="53"/>
      <c r="AR39" s="53"/>
      <c r="AS39" s="53"/>
      <c r="AT39" s="53"/>
      <c r="AU39" s="53"/>
      <c r="AV39" s="53"/>
      <c r="AW39" s="53"/>
      <c r="AX39" s="53"/>
      <c r="AY39" s="53"/>
      <c r="AZ39" s="42"/>
    </row>
    <row r="40" spans="4:52" ht="14.5" customHeight="1" x14ac:dyDescent="0.35">
      <c r="D40" s="31"/>
      <c r="E40" s="37"/>
      <c r="F40" s="37"/>
      <c r="G40" s="37"/>
      <c r="H40" s="37"/>
      <c r="I40" s="37"/>
      <c r="J40" s="37"/>
      <c r="K40" s="37"/>
      <c r="L40" s="37"/>
      <c r="M40" s="37"/>
      <c r="N40" s="37"/>
      <c r="O40" s="37"/>
      <c r="P40" s="37"/>
      <c r="Q40" s="37"/>
      <c r="R40" s="37"/>
      <c r="S40" s="37"/>
      <c r="T40" s="37"/>
      <c r="U40" s="32"/>
      <c r="AC40" s="41"/>
      <c r="AD40" s="53"/>
      <c r="AE40" s="53"/>
      <c r="AF40" s="53"/>
      <c r="AG40" s="53"/>
      <c r="AH40" s="53"/>
      <c r="AI40" s="53"/>
      <c r="AJ40" s="53"/>
      <c r="AK40" s="53"/>
      <c r="AL40" s="53"/>
      <c r="AM40" s="53"/>
      <c r="AN40" s="53"/>
      <c r="AO40" s="53"/>
      <c r="AP40" s="53"/>
      <c r="AQ40" s="53"/>
      <c r="AR40" s="53"/>
      <c r="AS40" s="53"/>
      <c r="AT40" s="53"/>
      <c r="AU40" s="53"/>
      <c r="AV40" s="53"/>
      <c r="AW40" s="53"/>
      <c r="AX40" s="53"/>
      <c r="AY40" s="53"/>
      <c r="AZ40" s="42"/>
    </row>
    <row r="41" spans="4:52" ht="14.5" customHeight="1" x14ac:dyDescent="0.35">
      <c r="D41" s="31"/>
      <c r="E41" s="37"/>
      <c r="F41" s="37"/>
      <c r="G41" s="37"/>
      <c r="H41" s="37"/>
      <c r="I41" s="37"/>
      <c r="J41" s="37"/>
      <c r="K41" s="37"/>
      <c r="L41" s="37"/>
      <c r="M41" s="37"/>
      <c r="N41" s="37"/>
      <c r="O41" s="37"/>
      <c r="P41" s="37"/>
      <c r="Q41" s="37"/>
      <c r="R41" s="37"/>
      <c r="S41" s="37"/>
      <c r="T41" s="37"/>
      <c r="U41" s="32"/>
      <c r="AC41" s="41"/>
      <c r="AD41" s="53"/>
      <c r="AE41" s="53"/>
      <c r="AF41" s="53"/>
      <c r="AG41" s="53"/>
      <c r="AH41" s="53"/>
      <c r="AI41" s="53"/>
      <c r="AJ41" s="53"/>
      <c r="AK41" s="53"/>
      <c r="AL41" s="53"/>
      <c r="AM41" s="53"/>
      <c r="AN41" s="53"/>
      <c r="AO41" s="53"/>
      <c r="AP41" s="53"/>
      <c r="AQ41" s="53"/>
      <c r="AR41" s="53"/>
      <c r="AS41" s="53"/>
      <c r="AT41" s="53"/>
      <c r="AU41" s="53"/>
      <c r="AV41" s="53"/>
      <c r="AW41" s="53"/>
      <c r="AX41" s="53"/>
      <c r="AY41" s="53"/>
      <c r="AZ41" s="42"/>
    </row>
    <row r="42" spans="4:52" ht="14.5" customHeight="1" x14ac:dyDescent="0.35">
      <c r="D42" s="31"/>
      <c r="E42" s="37"/>
      <c r="F42" s="37"/>
      <c r="G42" s="37"/>
      <c r="H42" s="37"/>
      <c r="I42" s="37"/>
      <c r="J42" s="37"/>
      <c r="K42" s="37"/>
      <c r="L42" s="37"/>
      <c r="M42" s="37"/>
      <c r="N42" s="37"/>
      <c r="O42" s="37"/>
      <c r="P42" s="37"/>
      <c r="Q42" s="37"/>
      <c r="R42" s="37"/>
      <c r="S42" s="37"/>
      <c r="T42" s="37"/>
      <c r="U42" s="32"/>
      <c r="AC42" s="41"/>
      <c r="AD42" s="53"/>
      <c r="AE42" s="53"/>
      <c r="AF42" s="53"/>
      <c r="AG42" s="53"/>
      <c r="AH42" s="53"/>
      <c r="AI42" s="53"/>
      <c r="AJ42" s="53"/>
      <c r="AK42" s="53"/>
      <c r="AL42" s="53"/>
      <c r="AM42" s="53"/>
      <c r="AN42" s="53"/>
      <c r="AO42" s="53"/>
      <c r="AP42" s="53"/>
      <c r="AQ42" s="53"/>
      <c r="AR42" s="53"/>
      <c r="AS42" s="53"/>
      <c r="AT42" s="53"/>
      <c r="AU42" s="53"/>
      <c r="AV42" s="53"/>
      <c r="AW42" s="53"/>
      <c r="AX42" s="53"/>
      <c r="AY42" s="53"/>
      <c r="AZ42" s="42"/>
    </row>
    <row r="43" spans="4:52" ht="14.5" customHeight="1" x14ac:dyDescent="0.35">
      <c r="D43" s="31"/>
      <c r="E43" s="37"/>
      <c r="F43" s="37"/>
      <c r="G43" s="37"/>
      <c r="H43" s="37"/>
      <c r="I43" s="37"/>
      <c r="J43" s="37"/>
      <c r="K43" s="37"/>
      <c r="L43" s="37"/>
      <c r="M43" s="37"/>
      <c r="N43" s="37"/>
      <c r="O43" s="37"/>
      <c r="P43" s="37"/>
      <c r="Q43" s="37"/>
      <c r="R43" s="37"/>
      <c r="S43" s="37"/>
      <c r="T43" s="37"/>
      <c r="U43" s="32"/>
      <c r="AC43" s="41"/>
      <c r="AD43" s="53"/>
      <c r="AE43" s="53"/>
      <c r="AF43" s="53"/>
      <c r="AG43" s="53"/>
      <c r="AH43" s="53"/>
      <c r="AI43" s="53"/>
      <c r="AJ43" s="53"/>
      <c r="AK43" s="53"/>
      <c r="AL43" s="53"/>
      <c r="AM43" s="53"/>
      <c r="AN43" s="53"/>
      <c r="AO43" s="53"/>
      <c r="AP43" s="53"/>
      <c r="AQ43" s="53"/>
      <c r="AR43" s="53"/>
      <c r="AS43" s="53"/>
      <c r="AT43" s="53"/>
      <c r="AU43" s="53"/>
      <c r="AV43" s="53"/>
      <c r="AW43" s="53"/>
      <c r="AX43" s="53"/>
      <c r="AY43" s="53"/>
      <c r="AZ43" s="42"/>
    </row>
    <row r="44" spans="4:52" ht="14.5" customHeight="1" x14ac:dyDescent="0.35">
      <c r="D44" s="31"/>
      <c r="E44" s="37"/>
      <c r="F44" s="37"/>
      <c r="G44" s="37"/>
      <c r="H44" s="37"/>
      <c r="I44" s="37"/>
      <c r="J44" s="37"/>
      <c r="K44" s="37"/>
      <c r="L44" s="37"/>
      <c r="M44" s="37"/>
      <c r="N44" s="37"/>
      <c r="O44" s="37"/>
      <c r="P44" s="37"/>
      <c r="Q44" s="37"/>
      <c r="R44" s="37"/>
      <c r="S44" s="37"/>
      <c r="T44" s="37"/>
      <c r="U44" s="32"/>
      <c r="AC44" s="41"/>
      <c r="AD44" s="53"/>
      <c r="AE44" s="53"/>
      <c r="AF44" s="53"/>
      <c r="AG44" s="53"/>
      <c r="AH44" s="53"/>
      <c r="AI44" s="53"/>
      <c r="AJ44" s="53"/>
      <c r="AK44" s="53"/>
      <c r="AL44" s="53"/>
      <c r="AM44" s="53"/>
      <c r="AN44" s="53"/>
      <c r="AO44" s="53"/>
      <c r="AP44" s="53"/>
      <c r="AQ44" s="53"/>
      <c r="AR44" s="53"/>
      <c r="AS44" s="53"/>
      <c r="AT44" s="53"/>
      <c r="AU44" s="53"/>
      <c r="AV44" s="53"/>
      <c r="AW44" s="53"/>
      <c r="AX44" s="53"/>
      <c r="AY44" s="53"/>
      <c r="AZ44" s="42"/>
    </row>
    <row r="45" spans="4:52" ht="14.5" customHeight="1" x14ac:dyDescent="0.35">
      <c r="D45" s="31"/>
      <c r="E45" s="37"/>
      <c r="F45" s="37"/>
      <c r="G45" s="37"/>
      <c r="H45" s="37"/>
      <c r="I45" s="37"/>
      <c r="J45" s="37"/>
      <c r="K45" s="37"/>
      <c r="L45" s="37"/>
      <c r="M45" s="37"/>
      <c r="N45" s="37"/>
      <c r="O45" s="37"/>
      <c r="P45" s="37"/>
      <c r="Q45" s="37"/>
      <c r="R45" s="37"/>
      <c r="S45" s="37"/>
      <c r="T45" s="37"/>
      <c r="U45" s="32"/>
      <c r="AC45" s="41"/>
      <c r="AD45" s="53"/>
      <c r="AE45" s="53"/>
      <c r="AF45" s="53"/>
      <c r="AG45" s="53"/>
      <c r="AH45" s="53"/>
      <c r="AI45" s="53"/>
      <c r="AJ45" s="53"/>
      <c r="AK45" s="53"/>
      <c r="AL45" s="53"/>
      <c r="AM45" s="53"/>
      <c r="AN45" s="53"/>
      <c r="AO45" s="53"/>
      <c r="AP45" s="53"/>
      <c r="AQ45" s="53"/>
      <c r="AR45" s="53"/>
      <c r="AS45" s="53"/>
      <c r="AT45" s="53"/>
      <c r="AU45" s="53"/>
      <c r="AV45" s="53"/>
      <c r="AW45" s="53"/>
      <c r="AX45" s="53"/>
      <c r="AY45" s="53"/>
      <c r="AZ45" s="42"/>
    </row>
    <row r="46" spans="4:52" ht="14.5" customHeight="1" x14ac:dyDescent="0.35">
      <c r="D46" s="31"/>
      <c r="E46" s="37"/>
      <c r="F46" s="37"/>
      <c r="G46" s="37"/>
      <c r="H46" s="37"/>
      <c r="I46" s="37"/>
      <c r="J46" s="37"/>
      <c r="K46" s="37"/>
      <c r="L46" s="37"/>
      <c r="M46" s="37"/>
      <c r="N46" s="37"/>
      <c r="O46" s="37"/>
      <c r="P46" s="37"/>
      <c r="Q46" s="37"/>
      <c r="R46" s="37"/>
      <c r="S46" s="37"/>
      <c r="T46" s="37"/>
      <c r="U46" s="32"/>
      <c r="AC46" s="41"/>
      <c r="AD46" s="53"/>
      <c r="AE46" s="53"/>
      <c r="AF46" s="53"/>
      <c r="AG46" s="53"/>
      <c r="AH46" s="53"/>
      <c r="AI46" s="53"/>
      <c r="AJ46" s="53"/>
      <c r="AK46" s="53"/>
      <c r="AL46" s="53"/>
      <c r="AM46" s="53"/>
      <c r="AN46" s="53"/>
      <c r="AO46" s="53"/>
      <c r="AP46" s="53"/>
      <c r="AQ46" s="53"/>
      <c r="AR46" s="53"/>
      <c r="AS46" s="53"/>
      <c r="AT46" s="53"/>
      <c r="AU46" s="53"/>
      <c r="AV46" s="53"/>
      <c r="AW46" s="53"/>
      <c r="AX46" s="53"/>
      <c r="AY46" s="53"/>
      <c r="AZ46" s="42"/>
    </row>
    <row r="47" spans="4:52" ht="14.5" customHeight="1" x14ac:dyDescent="0.35">
      <c r="D47" s="31"/>
      <c r="E47" s="37"/>
      <c r="F47" s="37"/>
      <c r="G47" s="37"/>
      <c r="H47" s="37"/>
      <c r="I47" s="37"/>
      <c r="J47" s="37"/>
      <c r="K47" s="37"/>
      <c r="L47" s="37"/>
      <c r="M47" s="37"/>
      <c r="N47" s="37"/>
      <c r="O47" s="37"/>
      <c r="P47" s="37"/>
      <c r="Q47" s="37"/>
      <c r="R47" s="37"/>
      <c r="S47" s="37"/>
      <c r="T47" s="37"/>
      <c r="U47" s="32"/>
      <c r="AC47" s="41"/>
      <c r="AD47" s="53"/>
      <c r="AE47" s="53"/>
      <c r="AF47" s="53"/>
      <c r="AG47" s="53"/>
      <c r="AH47" s="53"/>
      <c r="AI47" s="53"/>
      <c r="AJ47" s="53"/>
      <c r="AK47" s="53"/>
      <c r="AL47" s="53"/>
      <c r="AM47" s="53"/>
      <c r="AN47" s="53"/>
      <c r="AO47" s="53"/>
      <c r="AP47" s="53"/>
      <c r="AQ47" s="53"/>
      <c r="AR47" s="53"/>
      <c r="AS47" s="53"/>
      <c r="AT47" s="53"/>
      <c r="AU47" s="53"/>
      <c r="AV47" s="53"/>
      <c r="AW47" s="53"/>
      <c r="AX47" s="53"/>
      <c r="AY47" s="53"/>
      <c r="AZ47" s="42"/>
    </row>
    <row r="48" spans="4:52" ht="14.5" customHeight="1" x14ac:dyDescent="0.35">
      <c r="D48" s="31"/>
      <c r="E48" s="37"/>
      <c r="F48" s="37"/>
      <c r="G48" s="37"/>
      <c r="H48" s="37"/>
      <c r="I48" s="37"/>
      <c r="J48" s="37"/>
      <c r="K48" s="37"/>
      <c r="L48" s="37"/>
      <c r="M48" s="37"/>
      <c r="N48" s="37"/>
      <c r="O48" s="37"/>
      <c r="P48" s="37"/>
      <c r="Q48" s="37"/>
      <c r="R48" s="37"/>
      <c r="S48" s="37"/>
      <c r="T48" s="37"/>
      <c r="U48" s="32"/>
      <c r="AC48" s="41"/>
      <c r="AD48" s="53"/>
      <c r="AE48" s="53"/>
      <c r="AF48" s="53"/>
      <c r="AG48" s="53"/>
      <c r="AH48" s="53"/>
      <c r="AI48" s="53"/>
      <c r="AJ48" s="53"/>
      <c r="AK48" s="53"/>
      <c r="AL48" s="53"/>
      <c r="AM48" s="53"/>
      <c r="AN48" s="53"/>
      <c r="AO48" s="53"/>
      <c r="AP48" s="53"/>
      <c r="AQ48" s="53"/>
      <c r="AR48" s="53"/>
      <c r="AS48" s="53"/>
      <c r="AT48" s="53"/>
      <c r="AU48" s="53"/>
      <c r="AV48" s="53"/>
      <c r="AW48" s="53"/>
      <c r="AX48" s="53"/>
      <c r="AY48" s="53"/>
      <c r="AZ48" s="42"/>
    </row>
    <row r="49" spans="4:52" ht="14.5" customHeight="1" x14ac:dyDescent="0.35">
      <c r="D49" s="31"/>
      <c r="E49" s="37"/>
      <c r="F49" s="37"/>
      <c r="G49" s="37"/>
      <c r="H49" s="37"/>
      <c r="I49" s="37"/>
      <c r="J49" s="37"/>
      <c r="K49" s="37"/>
      <c r="L49" s="37"/>
      <c r="M49" s="37"/>
      <c r="N49" s="37"/>
      <c r="O49" s="37"/>
      <c r="P49" s="37"/>
      <c r="Q49" s="37"/>
      <c r="R49" s="37"/>
      <c r="S49" s="37"/>
      <c r="T49" s="37"/>
      <c r="U49" s="32"/>
      <c r="AC49" s="41"/>
      <c r="AD49" s="53"/>
      <c r="AE49" s="53"/>
      <c r="AF49" s="53"/>
      <c r="AG49" s="53"/>
      <c r="AH49" s="53"/>
      <c r="AI49" s="53"/>
      <c r="AJ49" s="53"/>
      <c r="AK49" s="53"/>
      <c r="AL49" s="53"/>
      <c r="AM49" s="53"/>
      <c r="AN49" s="53"/>
      <c r="AO49" s="53"/>
      <c r="AP49" s="53"/>
      <c r="AQ49" s="53"/>
      <c r="AR49" s="53"/>
      <c r="AS49" s="53"/>
      <c r="AT49" s="53"/>
      <c r="AU49" s="53"/>
      <c r="AV49" s="53"/>
      <c r="AW49" s="53"/>
      <c r="AX49" s="53"/>
      <c r="AY49" s="53"/>
      <c r="AZ49" s="42"/>
    </row>
    <row r="50" spans="4:52" ht="14.5" customHeight="1" x14ac:dyDescent="0.35">
      <c r="D50" s="31"/>
      <c r="E50" s="37"/>
      <c r="F50" s="37"/>
      <c r="G50" s="37"/>
      <c r="H50" s="37"/>
      <c r="I50" s="37"/>
      <c r="J50" s="37"/>
      <c r="K50" s="37"/>
      <c r="L50" s="37"/>
      <c r="M50" s="37"/>
      <c r="N50" s="37"/>
      <c r="O50" s="37"/>
      <c r="P50" s="37"/>
      <c r="Q50" s="37"/>
      <c r="R50" s="37"/>
      <c r="S50" s="37"/>
      <c r="T50" s="37"/>
      <c r="U50" s="32"/>
      <c r="AC50" s="41"/>
      <c r="AD50" s="53"/>
      <c r="AE50" s="53"/>
      <c r="AF50" s="53"/>
      <c r="AG50" s="53"/>
      <c r="AH50" s="53"/>
      <c r="AI50" s="53"/>
      <c r="AJ50" s="53"/>
      <c r="AK50" s="53"/>
      <c r="AL50" s="53"/>
      <c r="AM50" s="53"/>
      <c r="AN50" s="53"/>
      <c r="AO50" s="53"/>
      <c r="AP50" s="53"/>
      <c r="AQ50" s="53"/>
      <c r="AR50" s="53"/>
      <c r="AS50" s="53"/>
      <c r="AT50" s="53"/>
      <c r="AU50" s="53"/>
      <c r="AV50" s="53"/>
      <c r="AW50" s="53"/>
      <c r="AX50" s="53"/>
      <c r="AY50" s="53"/>
      <c r="AZ50" s="42"/>
    </row>
    <row r="51" spans="4:52" ht="14.5" customHeight="1" x14ac:dyDescent="0.35">
      <c r="D51" s="31"/>
      <c r="E51" s="37"/>
      <c r="F51" s="37"/>
      <c r="G51" s="37"/>
      <c r="H51" s="37"/>
      <c r="I51" s="37"/>
      <c r="J51" s="37"/>
      <c r="K51" s="37"/>
      <c r="L51" s="37"/>
      <c r="M51" s="37"/>
      <c r="N51" s="37"/>
      <c r="O51" s="37"/>
      <c r="P51" s="37"/>
      <c r="Q51" s="37"/>
      <c r="R51" s="37"/>
      <c r="S51" s="37"/>
      <c r="T51" s="37"/>
      <c r="U51" s="32"/>
      <c r="AC51" s="41"/>
      <c r="AD51" s="53"/>
      <c r="AE51" s="53"/>
      <c r="AF51" s="53"/>
      <c r="AG51" s="53"/>
      <c r="AH51" s="53"/>
      <c r="AI51" s="53"/>
      <c r="AJ51" s="53"/>
      <c r="AK51" s="53"/>
      <c r="AL51" s="53"/>
      <c r="AM51" s="53"/>
      <c r="AN51" s="53"/>
      <c r="AO51" s="53"/>
      <c r="AP51" s="53"/>
      <c r="AQ51" s="53"/>
      <c r="AR51" s="53"/>
      <c r="AS51" s="53"/>
      <c r="AT51" s="53"/>
      <c r="AU51" s="53"/>
      <c r="AV51" s="53"/>
      <c r="AW51" s="53"/>
      <c r="AX51" s="53"/>
      <c r="AY51" s="53"/>
      <c r="AZ51" s="42"/>
    </row>
    <row r="52" spans="4:52" ht="14.5" customHeight="1" x14ac:dyDescent="0.35">
      <c r="D52" s="31"/>
      <c r="E52" s="37"/>
      <c r="F52" s="37"/>
      <c r="G52" s="37"/>
      <c r="H52" s="37"/>
      <c r="I52" s="37"/>
      <c r="J52" s="37"/>
      <c r="K52" s="37"/>
      <c r="L52" s="37"/>
      <c r="M52" s="37"/>
      <c r="N52" s="37"/>
      <c r="O52" s="37"/>
      <c r="P52" s="37"/>
      <c r="Q52" s="37"/>
      <c r="R52" s="37"/>
      <c r="S52" s="37"/>
      <c r="T52" s="37"/>
      <c r="U52" s="32"/>
      <c r="AC52" s="41"/>
      <c r="AD52" s="53"/>
      <c r="AE52" s="53"/>
      <c r="AF52" s="53"/>
      <c r="AG52" s="53"/>
      <c r="AH52" s="53"/>
      <c r="AI52" s="53"/>
      <c r="AJ52" s="53"/>
      <c r="AK52" s="53"/>
      <c r="AL52" s="53"/>
      <c r="AM52" s="53"/>
      <c r="AN52" s="53"/>
      <c r="AO52" s="53"/>
      <c r="AP52" s="53"/>
      <c r="AQ52" s="53"/>
      <c r="AR52" s="53"/>
      <c r="AS52" s="53"/>
      <c r="AT52" s="53"/>
      <c r="AU52" s="53"/>
      <c r="AV52" s="53"/>
      <c r="AW52" s="53"/>
      <c r="AX52" s="53"/>
      <c r="AY52" s="53"/>
      <c r="AZ52" s="42"/>
    </row>
    <row r="53" spans="4:52" ht="14.5" customHeight="1" x14ac:dyDescent="0.35">
      <c r="D53" s="31"/>
      <c r="E53" s="37"/>
      <c r="F53" s="37"/>
      <c r="G53" s="37"/>
      <c r="H53" s="37"/>
      <c r="I53" s="37"/>
      <c r="J53" s="37"/>
      <c r="K53" s="37"/>
      <c r="L53" s="37"/>
      <c r="M53" s="37"/>
      <c r="N53" s="37"/>
      <c r="O53" s="37"/>
      <c r="P53" s="37"/>
      <c r="Q53" s="37"/>
      <c r="R53" s="37"/>
      <c r="S53" s="37"/>
      <c r="T53" s="37"/>
      <c r="U53" s="32"/>
      <c r="AC53" s="41"/>
      <c r="AD53" s="53"/>
      <c r="AE53" s="53"/>
      <c r="AF53" s="53"/>
      <c r="AG53" s="53"/>
      <c r="AH53" s="53"/>
      <c r="AI53" s="53"/>
      <c r="AJ53" s="53"/>
      <c r="AK53" s="53"/>
      <c r="AL53" s="53"/>
      <c r="AM53" s="53"/>
      <c r="AN53" s="53"/>
      <c r="AO53" s="53"/>
      <c r="AP53" s="53"/>
      <c r="AQ53" s="53"/>
      <c r="AR53" s="53"/>
      <c r="AS53" s="53"/>
      <c r="AT53" s="53"/>
      <c r="AU53" s="53"/>
      <c r="AV53" s="53"/>
      <c r="AW53" s="53"/>
      <c r="AX53" s="53"/>
      <c r="AY53" s="53"/>
      <c r="AZ53" s="42"/>
    </row>
    <row r="54" spans="4:52" ht="14.5" customHeight="1" x14ac:dyDescent="0.35">
      <c r="D54" s="31"/>
      <c r="E54" s="37"/>
      <c r="F54" s="37"/>
      <c r="G54" s="37"/>
      <c r="H54" s="37"/>
      <c r="I54" s="37"/>
      <c r="J54" s="37"/>
      <c r="K54" s="37"/>
      <c r="L54" s="37"/>
      <c r="M54" s="37"/>
      <c r="N54" s="37"/>
      <c r="O54" s="37"/>
      <c r="P54" s="37"/>
      <c r="Q54" s="37"/>
      <c r="R54" s="37"/>
      <c r="S54" s="37"/>
      <c r="T54" s="37"/>
      <c r="U54" s="32"/>
      <c r="AC54" s="41"/>
      <c r="AD54" s="53"/>
      <c r="AE54" s="53"/>
      <c r="AF54" s="53"/>
      <c r="AG54" s="53"/>
      <c r="AH54" s="53"/>
      <c r="AI54" s="53"/>
      <c r="AJ54" s="53"/>
      <c r="AK54" s="53"/>
      <c r="AL54" s="53"/>
      <c r="AM54" s="53"/>
      <c r="AN54" s="53"/>
      <c r="AO54" s="53"/>
      <c r="AP54" s="53"/>
      <c r="AQ54" s="53"/>
      <c r="AR54" s="53"/>
      <c r="AS54" s="53"/>
      <c r="AT54" s="53"/>
      <c r="AU54" s="53"/>
      <c r="AV54" s="53"/>
      <c r="AW54" s="53"/>
      <c r="AX54" s="53"/>
      <c r="AY54" s="53"/>
      <c r="AZ54" s="42"/>
    </row>
    <row r="55" spans="4:52" ht="14.5" customHeight="1" x14ac:dyDescent="0.35">
      <c r="D55" s="31"/>
      <c r="E55" s="37"/>
      <c r="F55" s="37"/>
      <c r="G55" s="37"/>
      <c r="H55" s="37"/>
      <c r="I55" s="37"/>
      <c r="J55" s="37"/>
      <c r="K55" s="37"/>
      <c r="L55" s="37"/>
      <c r="M55" s="37"/>
      <c r="N55" s="37"/>
      <c r="O55" s="37"/>
      <c r="P55" s="37"/>
      <c r="Q55" s="37"/>
      <c r="R55" s="37"/>
      <c r="S55" s="37"/>
      <c r="T55" s="37"/>
      <c r="U55" s="32"/>
      <c r="AC55" s="41"/>
      <c r="AD55" s="53"/>
      <c r="AE55" s="53"/>
      <c r="AF55" s="53"/>
      <c r="AG55" s="53"/>
      <c r="AH55" s="53"/>
      <c r="AI55" s="53"/>
      <c r="AJ55" s="53"/>
      <c r="AK55" s="53"/>
      <c r="AL55" s="53"/>
      <c r="AM55" s="53"/>
      <c r="AN55" s="53"/>
      <c r="AO55" s="53"/>
      <c r="AP55" s="53"/>
      <c r="AQ55" s="53"/>
      <c r="AR55" s="53"/>
      <c r="AS55" s="53"/>
      <c r="AT55" s="53"/>
      <c r="AU55" s="53"/>
      <c r="AV55" s="53"/>
      <c r="AW55" s="53"/>
      <c r="AX55" s="53"/>
      <c r="AY55" s="53"/>
      <c r="AZ55" s="42"/>
    </row>
    <row r="56" spans="4:52" ht="14.5" customHeight="1" x14ac:dyDescent="0.35">
      <c r="D56" s="31"/>
      <c r="E56" s="37"/>
      <c r="F56" s="37"/>
      <c r="G56" s="37"/>
      <c r="H56" s="37"/>
      <c r="I56" s="37"/>
      <c r="J56" s="37"/>
      <c r="K56" s="37"/>
      <c r="L56" s="37"/>
      <c r="M56" s="37"/>
      <c r="N56" s="37"/>
      <c r="O56" s="37"/>
      <c r="P56" s="37"/>
      <c r="Q56" s="37"/>
      <c r="R56" s="37"/>
      <c r="S56" s="37"/>
      <c r="T56" s="37"/>
      <c r="U56" s="32"/>
      <c r="AC56" s="41"/>
      <c r="AD56" s="53"/>
      <c r="AE56" s="53"/>
      <c r="AF56" s="53"/>
      <c r="AG56" s="53"/>
      <c r="AH56" s="53"/>
      <c r="AI56" s="53"/>
      <c r="AJ56" s="53"/>
      <c r="AK56" s="53"/>
      <c r="AL56" s="53"/>
      <c r="AM56" s="53"/>
      <c r="AN56" s="53"/>
      <c r="AO56" s="53"/>
      <c r="AP56" s="53"/>
      <c r="AQ56" s="53"/>
      <c r="AR56" s="53"/>
      <c r="AS56" s="53"/>
      <c r="AT56" s="53"/>
      <c r="AU56" s="53"/>
      <c r="AV56" s="53"/>
      <c r="AW56" s="53"/>
      <c r="AX56" s="53"/>
      <c r="AY56" s="53"/>
      <c r="AZ56" s="42"/>
    </row>
    <row r="57" spans="4:52" ht="14.5" customHeight="1" x14ac:dyDescent="0.35">
      <c r="D57" s="31"/>
      <c r="E57" s="37"/>
      <c r="F57" s="37"/>
      <c r="G57" s="37"/>
      <c r="H57" s="37"/>
      <c r="I57" s="37"/>
      <c r="J57" s="37"/>
      <c r="K57" s="37"/>
      <c r="L57" s="37"/>
      <c r="M57" s="37"/>
      <c r="N57" s="37"/>
      <c r="O57" s="37"/>
      <c r="P57" s="37"/>
      <c r="Q57" s="37"/>
      <c r="R57" s="37"/>
      <c r="S57" s="37"/>
      <c r="T57" s="37"/>
      <c r="U57" s="32"/>
      <c r="AC57" s="41"/>
      <c r="AD57" s="53"/>
      <c r="AE57" s="53"/>
      <c r="AF57" s="53"/>
      <c r="AG57" s="53"/>
      <c r="AH57" s="53"/>
      <c r="AI57" s="53"/>
      <c r="AJ57" s="53"/>
      <c r="AK57" s="53"/>
      <c r="AL57" s="53"/>
      <c r="AM57" s="53"/>
      <c r="AN57" s="53"/>
      <c r="AO57" s="53"/>
      <c r="AP57" s="53"/>
      <c r="AQ57" s="53"/>
      <c r="AR57" s="53"/>
      <c r="AS57" s="53"/>
      <c r="AT57" s="53"/>
      <c r="AU57" s="53"/>
      <c r="AV57" s="53"/>
      <c r="AW57" s="53"/>
      <c r="AX57" s="53"/>
      <c r="AY57" s="53"/>
      <c r="AZ57" s="42"/>
    </row>
    <row r="58" spans="4:52" ht="14.5" customHeight="1" x14ac:dyDescent="0.35">
      <c r="D58" s="31"/>
      <c r="E58" s="37"/>
      <c r="F58" s="37"/>
      <c r="G58" s="37"/>
      <c r="H58" s="37"/>
      <c r="I58" s="37"/>
      <c r="J58" s="37"/>
      <c r="K58" s="37"/>
      <c r="L58" s="37"/>
      <c r="M58" s="37"/>
      <c r="N58" s="37"/>
      <c r="O58" s="37"/>
      <c r="P58" s="37"/>
      <c r="Q58" s="37"/>
      <c r="R58" s="37"/>
      <c r="S58" s="37"/>
      <c r="T58" s="37"/>
      <c r="U58" s="32"/>
      <c r="AC58" s="41"/>
      <c r="AD58" s="53"/>
      <c r="AE58" s="53"/>
      <c r="AF58" s="53"/>
      <c r="AG58" s="53"/>
      <c r="AH58" s="53"/>
      <c r="AI58" s="53"/>
      <c r="AJ58" s="53"/>
      <c r="AK58" s="53"/>
      <c r="AL58" s="53"/>
      <c r="AM58" s="53"/>
      <c r="AN58" s="53"/>
      <c r="AO58" s="53"/>
      <c r="AP58" s="53"/>
      <c r="AQ58" s="53"/>
      <c r="AR58" s="53"/>
      <c r="AS58" s="53"/>
      <c r="AT58" s="53"/>
      <c r="AU58" s="53"/>
      <c r="AV58" s="53"/>
      <c r="AW58" s="53"/>
      <c r="AX58" s="53"/>
      <c r="AY58" s="53"/>
      <c r="AZ58" s="42"/>
    </row>
    <row r="59" spans="4:52" ht="14.5" customHeight="1" x14ac:dyDescent="0.35">
      <c r="D59" s="31"/>
      <c r="E59" s="37"/>
      <c r="F59" s="37"/>
      <c r="G59" s="37"/>
      <c r="H59" s="37"/>
      <c r="I59" s="37"/>
      <c r="J59" s="37"/>
      <c r="K59" s="37"/>
      <c r="L59" s="37"/>
      <c r="M59" s="37"/>
      <c r="N59" s="37"/>
      <c r="O59" s="37"/>
      <c r="P59" s="37"/>
      <c r="Q59" s="37"/>
      <c r="R59" s="37"/>
      <c r="S59" s="37"/>
      <c r="T59" s="37"/>
      <c r="U59" s="32"/>
      <c r="AC59" s="41"/>
      <c r="AD59" s="53"/>
      <c r="AE59" s="53"/>
      <c r="AF59" s="53"/>
      <c r="AG59" s="53"/>
      <c r="AH59" s="53"/>
      <c r="AI59" s="53"/>
      <c r="AJ59" s="53"/>
      <c r="AK59" s="53"/>
      <c r="AL59" s="53"/>
      <c r="AM59" s="53"/>
      <c r="AN59" s="53"/>
      <c r="AO59" s="53"/>
      <c r="AP59" s="53"/>
      <c r="AQ59" s="53"/>
      <c r="AR59" s="53"/>
      <c r="AS59" s="53"/>
      <c r="AT59" s="53"/>
      <c r="AU59" s="53"/>
      <c r="AV59" s="53"/>
      <c r="AW59" s="53"/>
      <c r="AX59" s="53"/>
      <c r="AY59" s="53"/>
      <c r="AZ59" s="42"/>
    </row>
    <row r="60" spans="4:52" ht="14.5" customHeight="1" x14ac:dyDescent="0.35">
      <c r="D60" s="31"/>
      <c r="E60" s="37"/>
      <c r="F60" s="37"/>
      <c r="G60" s="37"/>
      <c r="H60" s="37"/>
      <c r="I60" s="37"/>
      <c r="J60" s="37"/>
      <c r="K60" s="37"/>
      <c r="L60" s="37"/>
      <c r="M60" s="37"/>
      <c r="N60" s="37"/>
      <c r="O60" s="37"/>
      <c r="P60" s="37"/>
      <c r="Q60" s="37"/>
      <c r="R60" s="37"/>
      <c r="S60" s="37"/>
      <c r="T60" s="37"/>
      <c r="U60" s="32"/>
      <c r="AC60" s="41"/>
      <c r="AD60" s="53"/>
      <c r="AE60" s="53"/>
      <c r="AF60" s="53"/>
      <c r="AG60" s="53"/>
      <c r="AH60" s="53"/>
      <c r="AI60" s="53"/>
      <c r="AJ60" s="53"/>
      <c r="AK60" s="53"/>
      <c r="AL60" s="53"/>
      <c r="AM60" s="53"/>
      <c r="AN60" s="53"/>
      <c r="AO60" s="53"/>
      <c r="AP60" s="53"/>
      <c r="AQ60" s="53"/>
      <c r="AR60" s="53"/>
      <c r="AS60" s="53"/>
      <c r="AT60" s="53"/>
      <c r="AU60" s="53"/>
      <c r="AV60" s="53"/>
      <c r="AW60" s="53"/>
      <c r="AX60" s="53"/>
      <c r="AY60" s="53"/>
      <c r="AZ60" s="42"/>
    </row>
    <row r="61" spans="4:52" ht="14.5" customHeight="1" x14ac:dyDescent="0.35">
      <c r="D61" s="31"/>
      <c r="E61" s="37"/>
      <c r="F61" s="37"/>
      <c r="G61" s="37"/>
      <c r="H61" s="37"/>
      <c r="I61" s="37"/>
      <c r="J61" s="37"/>
      <c r="K61" s="37"/>
      <c r="L61" s="37"/>
      <c r="M61" s="37"/>
      <c r="N61" s="37"/>
      <c r="O61" s="37"/>
      <c r="P61" s="37"/>
      <c r="Q61" s="37"/>
      <c r="R61" s="37"/>
      <c r="S61" s="37"/>
      <c r="T61" s="37"/>
      <c r="U61" s="32"/>
      <c r="AC61" s="41"/>
      <c r="AD61" s="53"/>
      <c r="AE61" s="53"/>
      <c r="AF61" s="53"/>
      <c r="AG61" s="53"/>
      <c r="AH61" s="53"/>
      <c r="AI61" s="53"/>
      <c r="AJ61" s="53"/>
      <c r="AK61" s="53"/>
      <c r="AL61" s="53"/>
      <c r="AM61" s="53"/>
      <c r="AN61" s="53"/>
      <c r="AO61" s="53"/>
      <c r="AP61" s="53"/>
      <c r="AQ61" s="53"/>
      <c r="AR61" s="53"/>
      <c r="AS61" s="53"/>
      <c r="AT61" s="53"/>
      <c r="AU61" s="53"/>
      <c r="AV61" s="53"/>
      <c r="AW61" s="53"/>
      <c r="AX61" s="53"/>
      <c r="AY61" s="53"/>
      <c r="AZ61" s="42"/>
    </row>
    <row r="62" spans="4:52" ht="14.5" customHeight="1" x14ac:dyDescent="0.35">
      <c r="D62" s="31"/>
      <c r="E62" s="37"/>
      <c r="F62" s="37"/>
      <c r="G62" s="37"/>
      <c r="H62" s="37"/>
      <c r="I62" s="37"/>
      <c r="J62" s="37"/>
      <c r="K62" s="37"/>
      <c r="L62" s="37"/>
      <c r="M62" s="37"/>
      <c r="N62" s="37"/>
      <c r="O62" s="37"/>
      <c r="P62" s="37"/>
      <c r="Q62" s="37"/>
      <c r="R62" s="37"/>
      <c r="S62" s="37"/>
      <c r="T62" s="37"/>
      <c r="U62" s="32"/>
      <c r="AC62" s="41"/>
      <c r="AD62" s="53"/>
      <c r="AE62" s="53"/>
      <c r="AF62" s="53"/>
      <c r="AG62" s="53"/>
      <c r="AH62" s="53"/>
      <c r="AI62" s="53"/>
      <c r="AJ62" s="53"/>
      <c r="AK62" s="53"/>
      <c r="AL62" s="53"/>
      <c r="AM62" s="53"/>
      <c r="AN62" s="53"/>
      <c r="AO62" s="53"/>
      <c r="AP62" s="53"/>
      <c r="AQ62" s="53"/>
      <c r="AR62" s="53"/>
      <c r="AS62" s="53"/>
      <c r="AT62" s="53"/>
      <c r="AU62" s="53"/>
      <c r="AV62" s="53"/>
      <c r="AW62" s="53"/>
      <c r="AX62" s="53"/>
      <c r="AY62" s="53"/>
      <c r="AZ62" s="42"/>
    </row>
    <row r="63" spans="4:52" ht="14.5" customHeight="1" x14ac:dyDescent="0.35">
      <c r="D63" s="31"/>
      <c r="E63" s="37"/>
      <c r="F63" s="37"/>
      <c r="G63" s="37"/>
      <c r="H63" s="37"/>
      <c r="I63" s="37"/>
      <c r="J63" s="37"/>
      <c r="K63" s="37"/>
      <c r="L63" s="37"/>
      <c r="M63" s="37"/>
      <c r="N63" s="37"/>
      <c r="O63" s="37"/>
      <c r="P63" s="37"/>
      <c r="Q63" s="37"/>
      <c r="R63" s="37"/>
      <c r="S63" s="37"/>
      <c r="T63" s="37"/>
      <c r="U63" s="32"/>
      <c r="AC63" s="41"/>
      <c r="AD63" s="53"/>
      <c r="AE63" s="53"/>
      <c r="AF63" s="53"/>
      <c r="AG63" s="53"/>
      <c r="AH63" s="53"/>
      <c r="AI63" s="53"/>
      <c r="AJ63" s="53"/>
      <c r="AK63" s="53"/>
      <c r="AL63" s="53"/>
      <c r="AM63" s="53"/>
      <c r="AN63" s="53"/>
      <c r="AO63" s="53"/>
      <c r="AP63" s="53"/>
      <c r="AQ63" s="53"/>
      <c r="AR63" s="53"/>
      <c r="AS63" s="53"/>
      <c r="AT63" s="53"/>
      <c r="AU63" s="53"/>
      <c r="AV63" s="53"/>
      <c r="AW63" s="53"/>
      <c r="AX63" s="53"/>
      <c r="AY63" s="53"/>
      <c r="AZ63" s="42"/>
    </row>
    <row r="64" spans="4:52" ht="14.5" customHeight="1" x14ac:dyDescent="0.35">
      <c r="D64" s="31"/>
      <c r="E64" s="37"/>
      <c r="F64" s="37"/>
      <c r="G64" s="37"/>
      <c r="H64" s="37"/>
      <c r="I64" s="37"/>
      <c r="J64" s="37"/>
      <c r="K64" s="37"/>
      <c r="L64" s="37"/>
      <c r="M64" s="37"/>
      <c r="N64" s="37"/>
      <c r="O64" s="37"/>
      <c r="P64" s="37"/>
      <c r="Q64" s="37"/>
      <c r="R64" s="37"/>
      <c r="S64" s="37"/>
      <c r="T64" s="37"/>
      <c r="U64" s="32"/>
      <c r="AC64" s="41"/>
      <c r="AD64" s="53"/>
      <c r="AE64" s="53"/>
      <c r="AF64" s="53"/>
      <c r="AG64" s="53"/>
      <c r="AH64" s="53"/>
      <c r="AI64" s="53"/>
      <c r="AJ64" s="53"/>
      <c r="AK64" s="53"/>
      <c r="AL64" s="53"/>
      <c r="AM64" s="53"/>
      <c r="AN64" s="53"/>
      <c r="AO64" s="53"/>
      <c r="AP64" s="53"/>
      <c r="AQ64" s="53"/>
      <c r="AR64" s="53"/>
      <c r="AS64" s="53"/>
      <c r="AT64" s="53"/>
      <c r="AU64" s="53"/>
      <c r="AV64" s="53"/>
      <c r="AW64" s="53"/>
      <c r="AX64" s="53"/>
      <c r="AY64" s="53"/>
      <c r="AZ64" s="42"/>
    </row>
    <row r="65" spans="4:52" ht="14.5" customHeight="1" x14ac:dyDescent="0.35">
      <c r="D65" s="31"/>
      <c r="E65" s="37"/>
      <c r="F65" s="37"/>
      <c r="G65" s="37"/>
      <c r="H65" s="37"/>
      <c r="I65" s="37"/>
      <c r="J65" s="37"/>
      <c r="K65" s="37"/>
      <c r="L65" s="37"/>
      <c r="M65" s="37"/>
      <c r="N65" s="37"/>
      <c r="O65" s="37"/>
      <c r="P65" s="37"/>
      <c r="Q65" s="37"/>
      <c r="R65" s="37"/>
      <c r="S65" s="37"/>
      <c r="T65" s="37"/>
      <c r="U65" s="32"/>
      <c r="AC65" s="41"/>
      <c r="AD65" s="53"/>
      <c r="AE65" s="53"/>
      <c r="AF65" s="53"/>
      <c r="AG65" s="53"/>
      <c r="AH65" s="53"/>
      <c r="AI65" s="53"/>
      <c r="AJ65" s="53"/>
      <c r="AK65" s="53"/>
      <c r="AL65" s="53"/>
      <c r="AM65" s="53"/>
      <c r="AN65" s="53"/>
      <c r="AO65" s="53"/>
      <c r="AP65" s="53"/>
      <c r="AQ65" s="53"/>
      <c r="AR65" s="53"/>
      <c r="AS65" s="53"/>
      <c r="AT65" s="53"/>
      <c r="AU65" s="53"/>
      <c r="AV65" s="53"/>
      <c r="AW65" s="53"/>
      <c r="AX65" s="53"/>
      <c r="AY65" s="53"/>
      <c r="AZ65" s="42"/>
    </row>
    <row r="66" spans="4:52" ht="14.5" customHeight="1" x14ac:dyDescent="0.35">
      <c r="D66" s="31"/>
      <c r="E66" s="37"/>
      <c r="F66" s="37"/>
      <c r="G66" s="37"/>
      <c r="H66" s="37"/>
      <c r="I66" s="37"/>
      <c r="J66" s="37"/>
      <c r="K66" s="37"/>
      <c r="L66" s="37"/>
      <c r="M66" s="37"/>
      <c r="N66" s="37"/>
      <c r="O66" s="37"/>
      <c r="P66" s="37"/>
      <c r="Q66" s="37"/>
      <c r="R66" s="37"/>
      <c r="S66" s="37"/>
      <c r="T66" s="37"/>
      <c r="U66" s="32"/>
      <c r="AC66" s="41"/>
      <c r="AD66" s="53"/>
      <c r="AE66" s="53"/>
      <c r="AF66" s="53"/>
      <c r="AG66" s="53"/>
      <c r="AH66" s="53"/>
      <c r="AI66" s="53"/>
      <c r="AJ66" s="53"/>
      <c r="AK66" s="53"/>
      <c r="AL66" s="53"/>
      <c r="AM66" s="53"/>
      <c r="AN66" s="53"/>
      <c r="AO66" s="53"/>
      <c r="AP66" s="53"/>
      <c r="AQ66" s="53"/>
      <c r="AR66" s="53"/>
      <c r="AS66" s="53"/>
      <c r="AT66" s="53"/>
      <c r="AU66" s="53"/>
      <c r="AV66" s="53"/>
      <c r="AW66" s="53"/>
      <c r="AX66" s="53"/>
      <c r="AY66" s="53"/>
      <c r="AZ66" s="42"/>
    </row>
    <row r="67" spans="4:52" ht="14.5" customHeight="1" x14ac:dyDescent="0.35">
      <c r="D67" s="31"/>
      <c r="E67" s="37"/>
      <c r="F67" s="37"/>
      <c r="G67" s="37"/>
      <c r="H67" s="37"/>
      <c r="I67" s="37"/>
      <c r="J67" s="37"/>
      <c r="K67" s="37"/>
      <c r="L67" s="37"/>
      <c r="M67" s="37"/>
      <c r="N67" s="37"/>
      <c r="O67" s="37"/>
      <c r="P67" s="37"/>
      <c r="Q67" s="37"/>
      <c r="R67" s="37"/>
      <c r="S67" s="37"/>
      <c r="T67" s="37"/>
      <c r="U67" s="32"/>
      <c r="AC67" s="41"/>
      <c r="AD67" s="53"/>
      <c r="AE67" s="53"/>
      <c r="AF67" s="53"/>
      <c r="AG67" s="53"/>
      <c r="AH67" s="53"/>
      <c r="AI67" s="53"/>
      <c r="AJ67" s="53"/>
      <c r="AK67" s="53"/>
      <c r="AL67" s="53"/>
      <c r="AM67" s="53"/>
      <c r="AN67" s="53"/>
      <c r="AO67" s="53"/>
      <c r="AP67" s="53"/>
      <c r="AQ67" s="53"/>
      <c r="AR67" s="53"/>
      <c r="AS67" s="53"/>
      <c r="AT67" s="53"/>
      <c r="AU67" s="53"/>
      <c r="AV67" s="53"/>
      <c r="AW67" s="53"/>
      <c r="AX67" s="53"/>
      <c r="AY67" s="53"/>
      <c r="AZ67" s="42"/>
    </row>
    <row r="68" spans="4:52" ht="14.5" customHeight="1" x14ac:dyDescent="0.35">
      <c r="D68" s="31"/>
      <c r="E68" s="37"/>
      <c r="F68" s="37"/>
      <c r="G68" s="37"/>
      <c r="H68" s="37"/>
      <c r="I68" s="37"/>
      <c r="J68" s="37"/>
      <c r="K68" s="37"/>
      <c r="L68" s="37"/>
      <c r="M68" s="37"/>
      <c r="N68" s="37"/>
      <c r="O68" s="37"/>
      <c r="P68" s="37"/>
      <c r="Q68" s="37"/>
      <c r="R68" s="37"/>
      <c r="S68" s="37"/>
      <c r="T68" s="37"/>
      <c r="U68" s="32"/>
      <c r="AC68" s="41"/>
      <c r="AD68" s="53"/>
      <c r="AE68" s="53"/>
      <c r="AF68" s="53"/>
      <c r="AG68" s="53"/>
      <c r="AH68" s="53"/>
      <c r="AI68" s="53"/>
      <c r="AJ68" s="53"/>
      <c r="AK68" s="53"/>
      <c r="AL68" s="53"/>
      <c r="AM68" s="53"/>
      <c r="AN68" s="53"/>
      <c r="AO68" s="53"/>
      <c r="AP68" s="53"/>
      <c r="AQ68" s="53"/>
      <c r="AR68" s="53"/>
      <c r="AS68" s="53"/>
      <c r="AT68" s="53"/>
      <c r="AU68" s="53"/>
      <c r="AV68" s="53"/>
      <c r="AW68" s="53"/>
      <c r="AX68" s="53"/>
      <c r="AY68" s="53"/>
      <c r="AZ68" s="42"/>
    </row>
    <row r="69" spans="4:52" ht="14.5" customHeight="1" x14ac:dyDescent="0.35">
      <c r="D69" s="31"/>
      <c r="E69" s="37"/>
      <c r="F69" s="37"/>
      <c r="G69" s="37"/>
      <c r="H69" s="37"/>
      <c r="I69" s="37"/>
      <c r="J69" s="37"/>
      <c r="K69" s="37"/>
      <c r="L69" s="37"/>
      <c r="M69" s="37"/>
      <c r="N69" s="37"/>
      <c r="O69" s="37"/>
      <c r="P69" s="37"/>
      <c r="Q69" s="37"/>
      <c r="R69" s="37"/>
      <c r="S69" s="37"/>
      <c r="T69" s="37"/>
      <c r="U69" s="32"/>
      <c r="AC69" s="41"/>
      <c r="AD69" s="53"/>
      <c r="AE69" s="53"/>
      <c r="AF69" s="53"/>
      <c r="AG69" s="53"/>
      <c r="AH69" s="53"/>
      <c r="AI69" s="53"/>
      <c r="AJ69" s="53"/>
      <c r="AK69" s="53"/>
      <c r="AL69" s="53"/>
      <c r="AM69" s="53"/>
      <c r="AN69" s="53"/>
      <c r="AO69" s="53"/>
      <c r="AP69" s="53"/>
      <c r="AQ69" s="53"/>
      <c r="AR69" s="53"/>
      <c r="AS69" s="53"/>
      <c r="AT69" s="53"/>
      <c r="AU69" s="53"/>
      <c r="AV69" s="53"/>
      <c r="AW69" s="53"/>
      <c r="AX69" s="53"/>
      <c r="AY69" s="53"/>
      <c r="AZ69" s="42"/>
    </row>
    <row r="70" spans="4:52" ht="14.5" customHeight="1" x14ac:dyDescent="0.35">
      <c r="D70" s="31"/>
      <c r="E70" s="37"/>
      <c r="F70" s="37"/>
      <c r="G70" s="37"/>
      <c r="H70" s="37"/>
      <c r="I70" s="37"/>
      <c r="J70" s="37"/>
      <c r="K70" s="37"/>
      <c r="L70" s="37"/>
      <c r="M70" s="37"/>
      <c r="N70" s="37"/>
      <c r="O70" s="37"/>
      <c r="P70" s="37"/>
      <c r="Q70" s="37"/>
      <c r="R70" s="37"/>
      <c r="S70" s="37"/>
      <c r="T70" s="37"/>
      <c r="U70" s="32"/>
      <c r="AC70" s="41"/>
      <c r="AD70" s="53"/>
      <c r="AE70" s="53"/>
      <c r="AF70" s="53"/>
      <c r="AG70" s="53"/>
      <c r="AH70" s="53"/>
      <c r="AI70" s="53"/>
      <c r="AJ70" s="53"/>
      <c r="AK70" s="53"/>
      <c r="AL70" s="53"/>
      <c r="AM70" s="53"/>
      <c r="AN70" s="53"/>
      <c r="AO70" s="53"/>
      <c r="AP70" s="53"/>
      <c r="AQ70" s="53"/>
      <c r="AR70" s="53"/>
      <c r="AS70" s="53"/>
      <c r="AT70" s="53"/>
      <c r="AU70" s="53"/>
      <c r="AV70" s="53"/>
      <c r="AW70" s="53"/>
      <c r="AX70" s="53"/>
      <c r="AY70" s="53"/>
      <c r="AZ70" s="42"/>
    </row>
    <row r="71" spans="4:52" ht="14.5" customHeight="1" x14ac:dyDescent="0.35">
      <c r="D71" s="31"/>
      <c r="E71" s="37"/>
      <c r="F71" s="37"/>
      <c r="G71" s="37"/>
      <c r="H71" s="37"/>
      <c r="I71" s="37"/>
      <c r="J71" s="37"/>
      <c r="K71" s="37"/>
      <c r="L71" s="37"/>
      <c r="M71" s="37"/>
      <c r="N71" s="37"/>
      <c r="O71" s="37"/>
      <c r="P71" s="37"/>
      <c r="Q71" s="37"/>
      <c r="R71" s="37"/>
      <c r="S71" s="37"/>
      <c r="T71" s="37"/>
      <c r="U71" s="32"/>
      <c r="AC71" s="41"/>
      <c r="AD71" s="53"/>
      <c r="AE71" s="53"/>
      <c r="AF71" s="53"/>
      <c r="AG71" s="53"/>
      <c r="AH71" s="53"/>
      <c r="AI71" s="53"/>
      <c r="AJ71" s="53"/>
      <c r="AK71" s="53"/>
      <c r="AL71" s="53"/>
      <c r="AM71" s="53"/>
      <c r="AN71" s="53"/>
      <c r="AO71" s="53"/>
      <c r="AP71" s="53"/>
      <c r="AQ71" s="53"/>
      <c r="AR71" s="53"/>
      <c r="AS71" s="53"/>
      <c r="AT71" s="53"/>
      <c r="AU71" s="53"/>
      <c r="AV71" s="53"/>
      <c r="AW71" s="53"/>
      <c r="AX71" s="53"/>
      <c r="AY71" s="53"/>
      <c r="AZ71" s="42"/>
    </row>
    <row r="72" spans="4:52" ht="14.5" customHeight="1" x14ac:dyDescent="0.35">
      <c r="D72" s="31"/>
      <c r="E72" s="37"/>
      <c r="F72" s="37"/>
      <c r="G72" s="37"/>
      <c r="H72" s="37"/>
      <c r="I72" s="37"/>
      <c r="J72" s="37"/>
      <c r="K72" s="37"/>
      <c r="L72" s="37"/>
      <c r="M72" s="37"/>
      <c r="N72" s="37"/>
      <c r="O72" s="37"/>
      <c r="P72" s="37"/>
      <c r="Q72" s="37"/>
      <c r="R72" s="37"/>
      <c r="S72" s="37"/>
      <c r="T72" s="37"/>
      <c r="U72" s="32"/>
      <c r="AC72" s="41"/>
      <c r="AD72" s="53"/>
      <c r="AE72" s="53"/>
      <c r="AF72" s="53"/>
      <c r="AG72" s="53"/>
      <c r="AH72" s="53"/>
      <c r="AI72" s="53"/>
      <c r="AJ72" s="53"/>
      <c r="AK72" s="53"/>
      <c r="AL72" s="53"/>
      <c r="AM72" s="53"/>
      <c r="AN72" s="53"/>
      <c r="AO72" s="53"/>
      <c r="AP72" s="53"/>
      <c r="AQ72" s="53"/>
      <c r="AR72" s="53"/>
      <c r="AS72" s="53"/>
      <c r="AT72" s="53"/>
      <c r="AU72" s="53"/>
      <c r="AV72" s="53"/>
      <c r="AW72" s="53"/>
      <c r="AX72" s="53"/>
      <c r="AY72" s="53"/>
      <c r="AZ72" s="42"/>
    </row>
    <row r="73" spans="4:52" ht="14.5" customHeight="1" x14ac:dyDescent="0.35">
      <c r="D73" s="31"/>
      <c r="E73" s="37"/>
      <c r="F73" s="37"/>
      <c r="G73" s="37"/>
      <c r="H73" s="37"/>
      <c r="I73" s="37"/>
      <c r="J73" s="37"/>
      <c r="K73" s="37"/>
      <c r="L73" s="37"/>
      <c r="M73" s="37"/>
      <c r="N73" s="37"/>
      <c r="O73" s="37"/>
      <c r="P73" s="37"/>
      <c r="Q73" s="37"/>
      <c r="R73" s="37"/>
      <c r="S73" s="37"/>
      <c r="T73" s="37"/>
      <c r="U73" s="32"/>
      <c r="AC73" s="41"/>
      <c r="AD73" s="53"/>
      <c r="AE73" s="53"/>
      <c r="AF73" s="53"/>
      <c r="AG73" s="53"/>
      <c r="AH73" s="53"/>
      <c r="AI73" s="53"/>
      <c r="AJ73" s="53"/>
      <c r="AK73" s="53"/>
      <c r="AL73" s="53"/>
      <c r="AM73" s="53"/>
      <c r="AN73" s="53"/>
      <c r="AO73" s="53"/>
      <c r="AP73" s="53"/>
      <c r="AQ73" s="53"/>
      <c r="AR73" s="53"/>
      <c r="AS73" s="53"/>
      <c r="AT73" s="53"/>
      <c r="AU73" s="53"/>
      <c r="AV73" s="53"/>
      <c r="AW73" s="53"/>
      <c r="AX73" s="53"/>
      <c r="AY73" s="53"/>
      <c r="AZ73" s="42"/>
    </row>
    <row r="74" spans="4:52" ht="14.5" customHeight="1" x14ac:dyDescent="0.35">
      <c r="D74" s="31"/>
      <c r="E74" s="37"/>
      <c r="F74" s="37"/>
      <c r="G74" s="37"/>
      <c r="H74" s="37"/>
      <c r="I74" s="37"/>
      <c r="J74" s="37"/>
      <c r="K74" s="37"/>
      <c r="L74" s="37"/>
      <c r="M74" s="37"/>
      <c r="N74" s="37"/>
      <c r="O74" s="37"/>
      <c r="P74" s="37"/>
      <c r="Q74" s="37"/>
      <c r="R74" s="37"/>
      <c r="S74" s="37"/>
      <c r="T74" s="37"/>
      <c r="U74" s="32"/>
      <c r="AC74" s="41"/>
      <c r="AD74" s="53"/>
      <c r="AE74" s="53"/>
      <c r="AF74" s="53"/>
      <c r="AG74" s="53"/>
      <c r="AH74" s="53"/>
      <c r="AI74" s="53"/>
      <c r="AJ74" s="53"/>
      <c r="AK74" s="53"/>
      <c r="AL74" s="53"/>
      <c r="AM74" s="53"/>
      <c r="AN74" s="53"/>
      <c r="AO74" s="53"/>
      <c r="AP74" s="53"/>
      <c r="AQ74" s="53"/>
      <c r="AR74" s="53"/>
      <c r="AS74" s="53"/>
      <c r="AT74" s="53"/>
      <c r="AU74" s="53"/>
      <c r="AV74" s="53"/>
      <c r="AW74" s="53"/>
      <c r="AX74" s="53"/>
      <c r="AY74" s="53"/>
      <c r="AZ74" s="42"/>
    </row>
    <row r="75" spans="4:52" ht="14.5" customHeight="1" x14ac:dyDescent="0.35">
      <c r="D75" s="31"/>
      <c r="E75" s="37"/>
      <c r="F75" s="37"/>
      <c r="G75" s="37"/>
      <c r="H75" s="37"/>
      <c r="I75" s="37"/>
      <c r="J75" s="37"/>
      <c r="K75" s="37"/>
      <c r="L75" s="37"/>
      <c r="M75" s="37"/>
      <c r="N75" s="37"/>
      <c r="O75" s="37"/>
      <c r="P75" s="37"/>
      <c r="Q75" s="37"/>
      <c r="R75" s="37"/>
      <c r="S75" s="37"/>
      <c r="T75" s="37"/>
      <c r="U75" s="32"/>
      <c r="AC75" s="41"/>
      <c r="AD75" s="53"/>
      <c r="AE75" s="53"/>
      <c r="AF75" s="53"/>
      <c r="AG75" s="53"/>
      <c r="AH75" s="53"/>
      <c r="AI75" s="53"/>
      <c r="AJ75" s="53"/>
      <c r="AK75" s="53"/>
      <c r="AL75" s="53"/>
      <c r="AM75" s="53"/>
      <c r="AN75" s="53"/>
      <c r="AO75" s="53"/>
      <c r="AP75" s="53"/>
      <c r="AQ75" s="53"/>
      <c r="AR75" s="53"/>
      <c r="AS75" s="53"/>
      <c r="AT75" s="53"/>
      <c r="AU75" s="53"/>
      <c r="AV75" s="53"/>
      <c r="AW75" s="53"/>
      <c r="AX75" s="53"/>
      <c r="AY75" s="53"/>
      <c r="AZ75" s="42"/>
    </row>
    <row r="76" spans="4:52" ht="14.5" customHeight="1" x14ac:dyDescent="0.35">
      <c r="D76" s="31"/>
      <c r="E76" s="37"/>
      <c r="F76" s="37"/>
      <c r="G76" s="37"/>
      <c r="H76" s="37"/>
      <c r="I76" s="37"/>
      <c r="J76" s="37"/>
      <c r="K76" s="37"/>
      <c r="L76" s="37"/>
      <c r="M76" s="37"/>
      <c r="N76" s="37"/>
      <c r="O76" s="37"/>
      <c r="P76" s="37"/>
      <c r="Q76" s="37"/>
      <c r="R76" s="37"/>
      <c r="S76" s="37"/>
      <c r="T76" s="37"/>
      <c r="U76" s="32"/>
      <c r="AC76" s="41"/>
      <c r="AD76" s="53"/>
      <c r="AE76" s="53"/>
      <c r="AF76" s="53"/>
      <c r="AG76" s="53"/>
      <c r="AH76" s="53"/>
      <c r="AI76" s="53"/>
      <c r="AJ76" s="53"/>
      <c r="AK76" s="53"/>
      <c r="AL76" s="53"/>
      <c r="AM76" s="53"/>
      <c r="AN76" s="53"/>
      <c r="AO76" s="53"/>
      <c r="AP76" s="53"/>
      <c r="AQ76" s="53"/>
      <c r="AR76" s="53"/>
      <c r="AS76" s="53"/>
      <c r="AT76" s="53"/>
      <c r="AU76" s="53"/>
      <c r="AV76" s="53"/>
      <c r="AW76" s="53"/>
      <c r="AX76" s="53"/>
      <c r="AY76" s="53"/>
      <c r="AZ76" s="42"/>
    </row>
    <row r="77" spans="4:52" ht="14.5" customHeight="1" x14ac:dyDescent="0.35">
      <c r="D77" s="31"/>
      <c r="E77" s="37"/>
      <c r="F77" s="37"/>
      <c r="G77" s="37"/>
      <c r="H77" s="37"/>
      <c r="I77" s="37"/>
      <c r="J77" s="37"/>
      <c r="K77" s="37"/>
      <c r="L77" s="37"/>
      <c r="M77" s="37"/>
      <c r="N77" s="37"/>
      <c r="O77" s="37"/>
      <c r="P77" s="37"/>
      <c r="Q77" s="37"/>
      <c r="R77" s="37"/>
      <c r="S77" s="37"/>
      <c r="T77" s="37"/>
      <c r="U77" s="32"/>
      <c r="AC77" s="41"/>
      <c r="AD77" s="53"/>
      <c r="AE77" s="53"/>
      <c r="AF77" s="53"/>
      <c r="AG77" s="53"/>
      <c r="AH77" s="53"/>
      <c r="AI77" s="53"/>
      <c r="AJ77" s="53"/>
      <c r="AK77" s="53"/>
      <c r="AL77" s="53"/>
      <c r="AM77" s="53"/>
      <c r="AN77" s="53"/>
      <c r="AO77" s="53"/>
      <c r="AP77" s="53"/>
      <c r="AQ77" s="53"/>
      <c r="AR77" s="53"/>
      <c r="AS77" s="53"/>
      <c r="AT77" s="53"/>
      <c r="AU77" s="53"/>
      <c r="AV77" s="53"/>
      <c r="AW77" s="53"/>
      <c r="AX77" s="53"/>
      <c r="AY77" s="53"/>
      <c r="AZ77" s="42"/>
    </row>
    <row r="78" spans="4:52" ht="14.5" customHeight="1" x14ac:dyDescent="0.35">
      <c r="D78" s="31"/>
      <c r="E78" s="37"/>
      <c r="F78" s="37"/>
      <c r="G78" s="37"/>
      <c r="H78" s="37"/>
      <c r="I78" s="37"/>
      <c r="J78" s="37"/>
      <c r="K78" s="37"/>
      <c r="L78" s="37"/>
      <c r="M78" s="37"/>
      <c r="N78" s="37"/>
      <c r="O78" s="37"/>
      <c r="P78" s="37"/>
      <c r="Q78" s="37"/>
      <c r="R78" s="37"/>
      <c r="S78" s="37"/>
      <c r="T78" s="37"/>
      <c r="U78" s="32"/>
      <c r="AC78" s="41"/>
      <c r="AD78" s="53"/>
      <c r="AE78" s="53"/>
      <c r="AF78" s="53"/>
      <c r="AG78" s="53"/>
      <c r="AH78" s="53"/>
      <c r="AI78" s="53"/>
      <c r="AJ78" s="53"/>
      <c r="AK78" s="53"/>
      <c r="AL78" s="53"/>
      <c r="AM78" s="53"/>
      <c r="AN78" s="53"/>
      <c r="AO78" s="53"/>
      <c r="AP78" s="53"/>
      <c r="AQ78" s="53"/>
      <c r="AR78" s="53"/>
      <c r="AS78" s="53"/>
      <c r="AT78" s="53"/>
      <c r="AU78" s="53"/>
      <c r="AV78" s="53"/>
      <c r="AW78" s="53"/>
      <c r="AX78" s="53"/>
      <c r="AY78" s="53"/>
      <c r="AZ78" s="42"/>
    </row>
    <row r="79" spans="4:52" ht="14.5" customHeight="1" x14ac:dyDescent="0.35">
      <c r="D79" s="31"/>
      <c r="E79" s="37"/>
      <c r="F79" s="37"/>
      <c r="G79" s="37"/>
      <c r="H79" s="37"/>
      <c r="I79" s="37"/>
      <c r="J79" s="37"/>
      <c r="K79" s="37"/>
      <c r="L79" s="37"/>
      <c r="M79" s="37"/>
      <c r="N79" s="37"/>
      <c r="O79" s="37"/>
      <c r="P79" s="37"/>
      <c r="Q79" s="37"/>
      <c r="R79" s="37"/>
      <c r="S79" s="37"/>
      <c r="T79" s="37"/>
      <c r="U79" s="32"/>
      <c r="AC79" s="41"/>
      <c r="AD79" s="53"/>
      <c r="AE79" s="53"/>
      <c r="AF79" s="53"/>
      <c r="AG79" s="53"/>
      <c r="AH79" s="53"/>
      <c r="AI79" s="53"/>
      <c r="AJ79" s="53"/>
      <c r="AK79" s="53"/>
      <c r="AL79" s="53"/>
      <c r="AM79" s="53"/>
      <c r="AN79" s="53"/>
      <c r="AO79" s="53"/>
      <c r="AP79" s="53"/>
      <c r="AQ79" s="53"/>
      <c r="AR79" s="53"/>
      <c r="AS79" s="53"/>
      <c r="AT79" s="53"/>
      <c r="AU79" s="53"/>
      <c r="AV79" s="53"/>
      <c r="AW79" s="53"/>
      <c r="AX79" s="53"/>
      <c r="AY79" s="53"/>
      <c r="AZ79" s="42"/>
    </row>
    <row r="80" spans="4:52" ht="14.5" customHeight="1" x14ac:dyDescent="0.35">
      <c r="D80" s="31"/>
      <c r="E80" s="37"/>
      <c r="F80" s="37"/>
      <c r="G80" s="37"/>
      <c r="H80" s="37"/>
      <c r="I80" s="37"/>
      <c r="J80" s="37"/>
      <c r="K80" s="37"/>
      <c r="L80" s="37"/>
      <c r="M80" s="37"/>
      <c r="N80" s="37"/>
      <c r="O80" s="37"/>
      <c r="P80" s="37"/>
      <c r="Q80" s="37"/>
      <c r="R80" s="37"/>
      <c r="S80" s="37"/>
      <c r="T80" s="37"/>
      <c r="U80" s="32"/>
      <c r="AC80" s="41"/>
      <c r="AD80" s="53"/>
      <c r="AE80" s="53"/>
      <c r="AF80" s="53"/>
      <c r="AG80" s="53"/>
      <c r="AH80" s="53"/>
      <c r="AI80" s="53"/>
      <c r="AJ80" s="53"/>
      <c r="AK80" s="53"/>
      <c r="AL80" s="53"/>
      <c r="AM80" s="53"/>
      <c r="AN80" s="53"/>
      <c r="AO80" s="53"/>
      <c r="AP80" s="53"/>
      <c r="AQ80" s="53"/>
      <c r="AR80" s="53"/>
      <c r="AS80" s="53"/>
      <c r="AT80" s="53"/>
      <c r="AU80" s="53"/>
      <c r="AV80" s="53"/>
      <c r="AW80" s="53"/>
      <c r="AX80" s="53"/>
      <c r="AY80" s="53"/>
      <c r="AZ80" s="42"/>
    </row>
    <row r="81" spans="4:52" ht="14.5" customHeight="1" x14ac:dyDescent="0.35">
      <c r="D81" s="31"/>
      <c r="E81" s="37"/>
      <c r="F81" s="37"/>
      <c r="G81" s="37"/>
      <c r="H81" s="37"/>
      <c r="I81" s="37"/>
      <c r="J81" s="37"/>
      <c r="K81" s="37"/>
      <c r="L81" s="37"/>
      <c r="M81" s="37"/>
      <c r="N81" s="37"/>
      <c r="O81" s="37"/>
      <c r="P81" s="37"/>
      <c r="Q81" s="37"/>
      <c r="R81" s="37"/>
      <c r="S81" s="37"/>
      <c r="T81" s="37"/>
      <c r="U81" s="32"/>
      <c r="AC81" s="41"/>
      <c r="AD81" s="53"/>
      <c r="AE81" s="53"/>
      <c r="AF81" s="53"/>
      <c r="AG81" s="53"/>
      <c r="AH81" s="53"/>
      <c r="AI81" s="53"/>
      <c r="AJ81" s="53"/>
      <c r="AK81" s="53"/>
      <c r="AL81" s="53"/>
      <c r="AM81" s="53"/>
      <c r="AN81" s="53"/>
      <c r="AO81" s="53"/>
      <c r="AP81" s="53"/>
      <c r="AQ81" s="53"/>
      <c r="AR81" s="53"/>
      <c r="AS81" s="53"/>
      <c r="AT81" s="53"/>
      <c r="AU81" s="53"/>
      <c r="AV81" s="53"/>
      <c r="AW81" s="53"/>
      <c r="AX81" s="53"/>
      <c r="AY81" s="53"/>
      <c r="AZ81" s="42"/>
    </row>
    <row r="82" spans="4:52" ht="14.5" customHeight="1" x14ac:dyDescent="0.35">
      <c r="D82" s="31"/>
      <c r="E82" s="37"/>
      <c r="F82" s="37"/>
      <c r="G82" s="37"/>
      <c r="H82" s="37"/>
      <c r="I82" s="37"/>
      <c r="J82" s="37"/>
      <c r="K82" s="37"/>
      <c r="L82" s="37"/>
      <c r="M82" s="37"/>
      <c r="N82" s="37"/>
      <c r="O82" s="37"/>
      <c r="P82" s="37"/>
      <c r="Q82" s="37"/>
      <c r="R82" s="37"/>
      <c r="S82" s="37"/>
      <c r="T82" s="37"/>
      <c r="U82" s="32"/>
      <c r="AC82" s="41"/>
      <c r="AD82" s="53"/>
      <c r="AE82" s="53"/>
      <c r="AF82" s="53"/>
      <c r="AG82" s="53"/>
      <c r="AH82" s="53"/>
      <c r="AI82" s="53"/>
      <c r="AJ82" s="53"/>
      <c r="AK82" s="53"/>
      <c r="AL82" s="53"/>
      <c r="AM82" s="53"/>
      <c r="AN82" s="53"/>
      <c r="AO82" s="53"/>
      <c r="AP82" s="53"/>
      <c r="AQ82" s="53"/>
      <c r="AR82" s="53"/>
      <c r="AS82" s="53"/>
      <c r="AT82" s="53"/>
      <c r="AU82" s="53"/>
      <c r="AV82" s="53"/>
      <c r="AW82" s="53"/>
      <c r="AX82" s="53"/>
      <c r="AY82" s="53"/>
      <c r="AZ82" s="42"/>
    </row>
    <row r="83" spans="4:52" ht="14.5" customHeight="1" x14ac:dyDescent="0.35">
      <c r="D83" s="31"/>
      <c r="E83" s="37"/>
      <c r="F83" s="37"/>
      <c r="G83" s="37"/>
      <c r="H83" s="37"/>
      <c r="I83" s="37"/>
      <c r="J83" s="37"/>
      <c r="K83" s="37"/>
      <c r="L83" s="37"/>
      <c r="M83" s="37"/>
      <c r="N83" s="37"/>
      <c r="O83" s="37"/>
      <c r="P83" s="37"/>
      <c r="Q83" s="37"/>
      <c r="R83" s="37"/>
      <c r="S83" s="37"/>
      <c r="T83" s="37"/>
      <c r="U83" s="32"/>
      <c r="AC83" s="41"/>
      <c r="AD83" s="53"/>
      <c r="AE83" s="53"/>
      <c r="AF83" s="53"/>
      <c r="AG83" s="53"/>
      <c r="AH83" s="53"/>
      <c r="AI83" s="53"/>
      <c r="AJ83" s="53"/>
      <c r="AK83" s="53"/>
      <c r="AL83" s="53"/>
      <c r="AM83" s="53"/>
      <c r="AN83" s="53"/>
      <c r="AO83" s="53"/>
      <c r="AP83" s="53"/>
      <c r="AQ83" s="53"/>
      <c r="AR83" s="53"/>
      <c r="AS83" s="53"/>
      <c r="AT83" s="53"/>
      <c r="AU83" s="53"/>
      <c r="AV83" s="53"/>
      <c r="AW83" s="53"/>
      <c r="AX83" s="53"/>
      <c r="AY83" s="53"/>
      <c r="AZ83" s="42"/>
    </row>
    <row r="84" spans="4:52" ht="14.5" customHeight="1" x14ac:dyDescent="0.35">
      <c r="D84" s="31"/>
      <c r="E84" s="37"/>
      <c r="F84" s="37"/>
      <c r="G84" s="37"/>
      <c r="H84" s="37"/>
      <c r="I84" s="37"/>
      <c r="J84" s="37"/>
      <c r="K84" s="37"/>
      <c r="L84" s="37"/>
      <c r="M84" s="37"/>
      <c r="N84" s="37"/>
      <c r="O84" s="37"/>
      <c r="P84" s="37"/>
      <c r="Q84" s="37"/>
      <c r="R84" s="37"/>
      <c r="S84" s="37"/>
      <c r="T84" s="37"/>
      <c r="U84" s="32"/>
      <c r="AC84" s="41"/>
      <c r="AD84" s="53"/>
      <c r="AE84" s="53"/>
      <c r="AF84" s="53"/>
      <c r="AG84" s="53"/>
      <c r="AH84" s="53"/>
      <c r="AI84" s="53"/>
      <c r="AJ84" s="53"/>
      <c r="AK84" s="53"/>
      <c r="AL84" s="53"/>
      <c r="AM84" s="53"/>
      <c r="AN84" s="53"/>
      <c r="AO84" s="53"/>
      <c r="AP84" s="53"/>
      <c r="AQ84" s="53"/>
      <c r="AR84" s="53"/>
      <c r="AS84" s="53"/>
      <c r="AT84" s="53"/>
      <c r="AU84" s="53"/>
      <c r="AV84" s="53"/>
      <c r="AW84" s="53"/>
      <c r="AX84" s="53"/>
      <c r="AY84" s="53"/>
      <c r="AZ84" s="42"/>
    </row>
    <row r="85" spans="4:52" ht="14.5" customHeight="1" x14ac:dyDescent="0.35">
      <c r="D85" s="31"/>
      <c r="E85" s="37"/>
      <c r="F85" s="37"/>
      <c r="G85" s="37"/>
      <c r="H85" s="37"/>
      <c r="I85" s="37"/>
      <c r="J85" s="37"/>
      <c r="K85" s="37"/>
      <c r="L85" s="37"/>
      <c r="M85" s="37"/>
      <c r="N85" s="37"/>
      <c r="O85" s="37"/>
      <c r="P85" s="37"/>
      <c r="Q85" s="37"/>
      <c r="R85" s="37"/>
      <c r="S85" s="37"/>
      <c r="T85" s="37"/>
      <c r="U85" s="32"/>
      <c r="AC85" s="41"/>
      <c r="AD85" s="53"/>
      <c r="AE85" s="53"/>
      <c r="AF85" s="53"/>
      <c r="AG85" s="53"/>
      <c r="AH85" s="53"/>
      <c r="AI85" s="53"/>
      <c r="AJ85" s="53"/>
      <c r="AK85" s="53"/>
      <c r="AL85" s="53"/>
      <c r="AM85" s="53"/>
      <c r="AN85" s="53"/>
      <c r="AO85" s="53"/>
      <c r="AP85" s="53"/>
      <c r="AQ85" s="53"/>
      <c r="AR85" s="53"/>
      <c r="AS85" s="53"/>
      <c r="AT85" s="53"/>
      <c r="AU85" s="53"/>
      <c r="AV85" s="53"/>
      <c r="AW85" s="53"/>
      <c r="AX85" s="53"/>
      <c r="AY85" s="53"/>
      <c r="AZ85" s="42"/>
    </row>
    <row r="86" spans="4:52" ht="14.5" customHeight="1" x14ac:dyDescent="0.35">
      <c r="D86" s="31"/>
      <c r="E86" s="37"/>
      <c r="F86" s="37"/>
      <c r="G86" s="37"/>
      <c r="H86" s="37"/>
      <c r="I86" s="37"/>
      <c r="J86" s="37"/>
      <c r="K86" s="37"/>
      <c r="L86" s="37"/>
      <c r="M86" s="37"/>
      <c r="N86" s="37"/>
      <c r="O86" s="37"/>
      <c r="P86" s="37"/>
      <c r="Q86" s="37"/>
      <c r="R86" s="37"/>
      <c r="S86" s="37"/>
      <c r="T86" s="37"/>
      <c r="U86" s="32"/>
      <c r="AC86" s="41"/>
      <c r="AD86" s="53"/>
      <c r="AE86" s="53"/>
      <c r="AF86" s="53"/>
      <c r="AG86" s="53"/>
      <c r="AH86" s="53"/>
      <c r="AI86" s="53"/>
      <c r="AJ86" s="53"/>
      <c r="AK86" s="53"/>
      <c r="AL86" s="53"/>
      <c r="AM86" s="53"/>
      <c r="AN86" s="53"/>
      <c r="AO86" s="53"/>
      <c r="AP86" s="53"/>
      <c r="AQ86" s="53"/>
      <c r="AR86" s="53"/>
      <c r="AS86" s="53"/>
      <c r="AT86" s="53"/>
      <c r="AU86" s="53"/>
      <c r="AV86" s="53"/>
      <c r="AW86" s="53"/>
      <c r="AX86" s="53"/>
      <c r="AY86" s="53"/>
      <c r="AZ86" s="42"/>
    </row>
    <row r="87" spans="4:52" ht="14.5" customHeight="1" x14ac:dyDescent="0.35">
      <c r="D87" s="31"/>
      <c r="E87" s="37"/>
      <c r="F87" s="37"/>
      <c r="G87" s="37"/>
      <c r="H87" s="37"/>
      <c r="I87" s="37"/>
      <c r="J87" s="37"/>
      <c r="K87" s="37"/>
      <c r="L87" s="37"/>
      <c r="M87" s="37"/>
      <c r="N87" s="37"/>
      <c r="O87" s="37"/>
      <c r="P87" s="37"/>
      <c r="Q87" s="37"/>
      <c r="R87" s="37"/>
      <c r="S87" s="37"/>
      <c r="T87" s="37"/>
      <c r="U87" s="32"/>
      <c r="AC87" s="41"/>
      <c r="AD87" s="53"/>
      <c r="AE87" s="53"/>
      <c r="AF87" s="53"/>
      <c r="AG87" s="53"/>
      <c r="AH87" s="53"/>
      <c r="AI87" s="53"/>
      <c r="AJ87" s="53"/>
      <c r="AK87" s="53"/>
      <c r="AL87" s="53"/>
      <c r="AM87" s="53"/>
      <c r="AN87" s="53"/>
      <c r="AO87" s="53"/>
      <c r="AP87" s="53"/>
      <c r="AQ87" s="53"/>
      <c r="AR87" s="53"/>
      <c r="AS87" s="53"/>
      <c r="AT87" s="53"/>
      <c r="AU87" s="53"/>
      <c r="AV87" s="53"/>
      <c r="AW87" s="53"/>
      <c r="AX87" s="53"/>
      <c r="AY87" s="53"/>
      <c r="AZ87" s="42"/>
    </row>
    <row r="88" spans="4:52" ht="14.5" customHeight="1" x14ac:dyDescent="0.35">
      <c r="D88" s="31"/>
      <c r="E88" s="37"/>
      <c r="F88" s="37"/>
      <c r="G88" s="37"/>
      <c r="H88" s="37"/>
      <c r="I88" s="37"/>
      <c r="J88" s="37"/>
      <c r="K88" s="37"/>
      <c r="L88" s="37"/>
      <c r="M88" s="37"/>
      <c r="N88" s="37"/>
      <c r="O88" s="37"/>
      <c r="P88" s="37"/>
      <c r="Q88" s="37"/>
      <c r="R88" s="37"/>
      <c r="S88" s="37"/>
      <c r="T88" s="37"/>
      <c r="U88" s="32"/>
      <c r="AC88" s="41"/>
      <c r="AD88" s="53"/>
      <c r="AE88" s="53"/>
      <c r="AF88" s="53"/>
      <c r="AG88" s="53"/>
      <c r="AH88" s="53"/>
      <c r="AI88" s="53"/>
      <c r="AJ88" s="53"/>
      <c r="AK88" s="53"/>
      <c r="AL88" s="53"/>
      <c r="AM88" s="53"/>
      <c r="AN88" s="53"/>
      <c r="AO88" s="53"/>
      <c r="AP88" s="53"/>
      <c r="AQ88" s="53"/>
      <c r="AR88" s="53"/>
      <c r="AS88" s="53"/>
      <c r="AT88" s="53"/>
      <c r="AU88" s="53"/>
      <c r="AV88" s="53"/>
      <c r="AW88" s="53"/>
      <c r="AX88" s="53"/>
      <c r="AY88" s="53"/>
      <c r="AZ88" s="42"/>
    </row>
    <row r="89" spans="4:52" ht="14.5" customHeight="1" x14ac:dyDescent="0.35">
      <c r="D89" s="31"/>
      <c r="E89" s="37"/>
      <c r="F89" s="37"/>
      <c r="G89" s="37"/>
      <c r="H89" s="37"/>
      <c r="I89" s="37"/>
      <c r="J89" s="37"/>
      <c r="K89" s="37"/>
      <c r="L89" s="37"/>
      <c r="M89" s="37"/>
      <c r="N89" s="37"/>
      <c r="O89" s="37"/>
      <c r="P89" s="37"/>
      <c r="Q89" s="37"/>
      <c r="R89" s="37"/>
      <c r="S89" s="37"/>
      <c r="T89" s="37"/>
      <c r="U89" s="32"/>
      <c r="AC89" s="41"/>
      <c r="AD89" s="53"/>
      <c r="AE89" s="53"/>
      <c r="AF89" s="53"/>
      <c r="AG89" s="53"/>
      <c r="AH89" s="53"/>
      <c r="AI89" s="53"/>
      <c r="AJ89" s="53"/>
      <c r="AK89" s="53"/>
      <c r="AL89" s="53"/>
      <c r="AM89" s="53"/>
      <c r="AN89" s="53"/>
      <c r="AO89" s="53"/>
      <c r="AP89" s="53"/>
      <c r="AQ89" s="53"/>
      <c r="AR89" s="53"/>
      <c r="AS89" s="53"/>
      <c r="AT89" s="53"/>
      <c r="AU89" s="53"/>
      <c r="AV89" s="53"/>
      <c r="AW89" s="53"/>
      <c r="AX89" s="53"/>
      <c r="AY89" s="53"/>
      <c r="AZ89" s="42"/>
    </row>
    <row r="90" spans="4:52" ht="14.5" customHeight="1" thickBot="1" x14ac:dyDescent="0.4">
      <c r="D90" s="31"/>
      <c r="E90" s="37"/>
      <c r="F90" s="37"/>
      <c r="G90" s="37"/>
      <c r="H90" s="37"/>
      <c r="I90" s="37"/>
      <c r="J90" s="37"/>
      <c r="K90" s="37"/>
      <c r="L90" s="37"/>
      <c r="M90" s="37"/>
      <c r="N90" s="37"/>
      <c r="O90" s="37"/>
      <c r="P90" s="37"/>
      <c r="Q90" s="37"/>
      <c r="R90" s="37"/>
      <c r="S90" s="37"/>
      <c r="T90" s="37"/>
      <c r="U90" s="32"/>
      <c r="AC90" s="43"/>
      <c r="AD90" s="44"/>
      <c r="AE90" s="44"/>
      <c r="AF90" s="44"/>
      <c r="AG90" s="44"/>
      <c r="AH90" s="44"/>
      <c r="AI90" s="44"/>
      <c r="AJ90" s="44"/>
      <c r="AK90" s="44"/>
      <c r="AL90" s="44"/>
      <c r="AM90" s="44"/>
      <c r="AN90" s="44"/>
      <c r="AO90" s="44"/>
      <c r="AP90" s="44"/>
      <c r="AQ90" s="44"/>
      <c r="AR90" s="44"/>
      <c r="AS90" s="44"/>
      <c r="AT90" s="44"/>
      <c r="AU90" s="44"/>
      <c r="AV90" s="44"/>
      <c r="AW90" s="44"/>
      <c r="AX90" s="44"/>
      <c r="AY90" s="44"/>
      <c r="AZ90" s="45"/>
    </row>
    <row r="91" spans="4:52" ht="14.5" customHeight="1" x14ac:dyDescent="0.35">
      <c r="D91" s="31"/>
      <c r="E91" s="37"/>
      <c r="F91" s="37"/>
      <c r="G91" s="37"/>
      <c r="H91" s="37"/>
      <c r="I91" s="37"/>
      <c r="J91" s="37"/>
      <c r="K91" s="37"/>
      <c r="L91" s="37"/>
      <c r="M91" s="37"/>
      <c r="N91" s="37"/>
      <c r="O91" s="37"/>
      <c r="P91" s="37"/>
      <c r="Q91" s="37"/>
      <c r="R91" s="37"/>
      <c r="S91" s="37"/>
      <c r="T91" s="37"/>
      <c r="U91" s="32"/>
      <c r="AY91" t="s">
        <v>104</v>
      </c>
    </row>
    <row r="92" spans="4:52" ht="14.5" customHeight="1" x14ac:dyDescent="0.35">
      <c r="D92" s="31"/>
      <c r="E92" s="37"/>
      <c r="F92" s="37"/>
      <c r="G92" s="37"/>
      <c r="H92" s="37"/>
      <c r="I92" s="37"/>
      <c r="J92" s="37"/>
      <c r="K92" s="37"/>
      <c r="L92" s="37"/>
      <c r="M92" s="37"/>
      <c r="N92" s="37"/>
      <c r="O92" s="37"/>
      <c r="P92" s="37"/>
      <c r="Q92" s="37"/>
      <c r="R92" s="37"/>
      <c r="S92" s="37"/>
      <c r="T92" s="37"/>
      <c r="U92" s="32"/>
    </row>
    <row r="93" spans="4:52" ht="14.5" customHeight="1" x14ac:dyDescent="0.35">
      <c r="D93" s="31"/>
      <c r="E93" s="37"/>
      <c r="F93" s="37"/>
      <c r="G93" s="37"/>
      <c r="H93" s="37"/>
      <c r="I93" s="37"/>
      <c r="J93" s="37"/>
      <c r="K93" s="37"/>
      <c r="L93" s="37"/>
      <c r="M93" s="37"/>
      <c r="N93" s="37"/>
      <c r="O93" s="37"/>
      <c r="P93" s="37"/>
      <c r="Q93" s="37"/>
      <c r="R93" s="37"/>
      <c r="S93" s="37"/>
      <c r="T93" s="37"/>
      <c r="U93" s="32"/>
    </row>
    <row r="94" spans="4:52" ht="14.5" customHeight="1" x14ac:dyDescent="0.35">
      <c r="D94" s="31"/>
      <c r="E94" s="37"/>
      <c r="F94" s="37"/>
      <c r="G94" s="37"/>
      <c r="H94" s="37"/>
      <c r="I94" s="37"/>
      <c r="J94" s="37"/>
      <c r="K94" s="37"/>
      <c r="L94" s="37"/>
      <c r="M94" s="37"/>
      <c r="N94" s="37"/>
      <c r="O94" s="37"/>
      <c r="P94" s="37"/>
      <c r="Q94" s="37"/>
      <c r="R94" s="37"/>
      <c r="S94" s="37"/>
      <c r="T94" s="37"/>
      <c r="U94" s="32"/>
    </row>
    <row r="95" spans="4:52" ht="14.5" customHeight="1" x14ac:dyDescent="0.35">
      <c r="D95" s="31"/>
      <c r="E95" s="37"/>
      <c r="F95" s="37"/>
      <c r="G95" s="37"/>
      <c r="H95" s="37"/>
      <c r="I95" s="37"/>
      <c r="J95" s="37"/>
      <c r="K95" s="37"/>
      <c r="L95" s="37"/>
      <c r="M95" s="37"/>
      <c r="N95" s="37"/>
      <c r="O95" s="37"/>
      <c r="P95" s="37"/>
      <c r="Q95" s="37"/>
      <c r="R95" s="37"/>
      <c r="S95" s="37"/>
      <c r="T95" s="37"/>
      <c r="U95" s="32"/>
    </row>
    <row r="96" spans="4:52" ht="14.5" customHeight="1" x14ac:dyDescent="0.35">
      <c r="D96" s="31"/>
      <c r="E96" s="37"/>
      <c r="F96" s="37"/>
      <c r="G96" s="37"/>
      <c r="H96" s="37"/>
      <c r="I96" s="37"/>
      <c r="J96" s="37"/>
      <c r="K96" s="37"/>
      <c r="L96" s="37"/>
      <c r="M96" s="37"/>
      <c r="N96" s="37"/>
      <c r="O96" s="37"/>
      <c r="P96" s="37"/>
      <c r="Q96" s="37"/>
      <c r="R96" s="37"/>
      <c r="S96" s="37"/>
      <c r="T96" s="37"/>
      <c r="U96" s="32"/>
    </row>
    <row r="97" spans="4:21" ht="14.5" customHeight="1" x14ac:dyDescent="0.35">
      <c r="D97" s="31"/>
      <c r="E97" s="37"/>
      <c r="F97" s="37"/>
      <c r="G97" s="37"/>
      <c r="H97" s="37"/>
      <c r="I97" s="37"/>
      <c r="J97" s="37"/>
      <c r="K97" s="37"/>
      <c r="L97" s="37"/>
      <c r="M97" s="37"/>
      <c r="N97" s="37"/>
      <c r="O97" s="37"/>
      <c r="P97" s="37"/>
      <c r="Q97" s="37"/>
      <c r="R97" s="37"/>
      <c r="S97" s="37"/>
      <c r="T97" s="37"/>
      <c r="U97" s="32"/>
    </row>
    <row r="98" spans="4:21" ht="14.5" customHeight="1" x14ac:dyDescent="0.35">
      <c r="D98" s="31"/>
      <c r="E98" s="37"/>
      <c r="F98" s="37"/>
      <c r="G98" s="37"/>
      <c r="H98" s="37"/>
      <c r="I98" s="37"/>
      <c r="J98" s="37"/>
      <c r="K98" s="37"/>
      <c r="L98" s="37"/>
      <c r="M98" s="37"/>
      <c r="N98" s="37"/>
      <c r="O98" s="37"/>
      <c r="P98" s="37"/>
      <c r="Q98" s="37"/>
      <c r="R98" s="37"/>
      <c r="S98" s="37"/>
      <c r="T98" s="37"/>
      <c r="U98" s="32"/>
    </row>
    <row r="99" spans="4:21" ht="14.5" customHeight="1" x14ac:dyDescent="0.35">
      <c r="D99" s="31"/>
      <c r="E99" s="37"/>
      <c r="F99" s="37"/>
      <c r="G99" s="37"/>
      <c r="H99" s="37"/>
      <c r="I99" s="37"/>
      <c r="J99" s="37"/>
      <c r="K99" s="37"/>
      <c r="L99" s="37"/>
      <c r="M99" s="37"/>
      <c r="N99" s="37"/>
      <c r="O99" s="37"/>
      <c r="P99" s="37"/>
      <c r="Q99" s="37"/>
      <c r="R99" s="37"/>
      <c r="S99" s="37"/>
      <c r="T99" s="37"/>
      <c r="U99" s="32"/>
    </row>
    <row r="100" spans="4:21" ht="14.5" customHeight="1" x14ac:dyDescent="0.35">
      <c r="D100" s="31"/>
      <c r="E100" s="37"/>
      <c r="F100" s="37"/>
      <c r="G100" s="37"/>
      <c r="H100" s="37"/>
      <c r="I100" s="37"/>
      <c r="J100" s="37"/>
      <c r="K100" s="37"/>
      <c r="L100" s="37"/>
      <c r="M100" s="37"/>
      <c r="N100" s="37"/>
      <c r="O100" s="37"/>
      <c r="P100" s="37"/>
      <c r="Q100" s="37"/>
      <c r="R100" s="37"/>
      <c r="S100" s="37"/>
      <c r="T100" s="37"/>
      <c r="U100" s="32"/>
    </row>
    <row r="101" spans="4:21" ht="14.5" customHeight="1" x14ac:dyDescent="0.35">
      <c r="D101" s="31"/>
      <c r="E101" s="37"/>
      <c r="F101" s="37"/>
      <c r="G101" s="37"/>
      <c r="H101" s="37"/>
      <c r="I101" s="37"/>
      <c r="J101" s="37"/>
      <c r="K101" s="37"/>
      <c r="L101" s="37"/>
      <c r="M101" s="37"/>
      <c r="N101" s="37"/>
      <c r="O101" s="37"/>
      <c r="P101" s="37"/>
      <c r="Q101" s="37"/>
      <c r="R101" s="37"/>
      <c r="S101" s="37"/>
      <c r="T101" s="37"/>
      <c r="U101" s="32"/>
    </row>
    <row r="102" spans="4:21" ht="14.5" customHeight="1" x14ac:dyDescent="0.35">
      <c r="D102" s="31"/>
      <c r="E102" s="37"/>
      <c r="F102" s="37"/>
      <c r="G102" s="37"/>
      <c r="H102" s="37"/>
      <c r="I102" s="37"/>
      <c r="J102" s="37"/>
      <c r="K102" s="37"/>
      <c r="L102" s="37"/>
      <c r="M102" s="37"/>
      <c r="N102" s="37"/>
      <c r="O102" s="37"/>
      <c r="P102" s="37"/>
      <c r="Q102" s="37"/>
      <c r="R102" s="37"/>
      <c r="S102" s="37"/>
      <c r="T102" s="37"/>
      <c r="U102" s="32"/>
    </row>
    <row r="103" spans="4:21" ht="14.5" customHeight="1" x14ac:dyDescent="0.35">
      <c r="D103" s="31"/>
      <c r="E103" s="37"/>
      <c r="F103" s="37"/>
      <c r="G103" s="37"/>
      <c r="H103" s="37"/>
      <c r="I103" s="37"/>
      <c r="J103" s="37"/>
      <c r="K103" s="37"/>
      <c r="L103" s="37"/>
      <c r="M103" s="37"/>
      <c r="N103" s="37"/>
      <c r="O103" s="37"/>
      <c r="P103" s="37"/>
      <c r="Q103" s="37"/>
      <c r="R103" s="37"/>
      <c r="S103" s="37"/>
      <c r="T103" s="37"/>
      <c r="U103" s="32"/>
    </row>
    <row r="104" spans="4:21" ht="14.5" customHeight="1" x14ac:dyDescent="0.35">
      <c r="D104" s="31"/>
      <c r="E104" s="37"/>
      <c r="F104" s="37"/>
      <c r="G104" s="37"/>
      <c r="H104" s="37"/>
      <c r="I104" s="37"/>
      <c r="J104" s="37"/>
      <c r="K104" s="37"/>
      <c r="L104" s="37"/>
      <c r="M104" s="37"/>
      <c r="N104" s="37"/>
      <c r="O104" s="37"/>
      <c r="P104" s="37"/>
      <c r="Q104" s="37"/>
      <c r="R104" s="37"/>
      <c r="S104" s="37"/>
      <c r="T104" s="37"/>
      <c r="U104" s="32"/>
    </row>
    <row r="105" spans="4:21" ht="14.5" customHeight="1" x14ac:dyDescent="0.35">
      <c r="D105" s="31"/>
      <c r="E105" s="37"/>
      <c r="F105" s="37"/>
      <c r="G105" s="37"/>
      <c r="H105" s="37"/>
      <c r="I105" s="37"/>
      <c r="J105" s="37"/>
      <c r="K105" s="37"/>
      <c r="L105" s="37"/>
      <c r="M105" s="37"/>
      <c r="N105" s="37"/>
      <c r="O105" s="37"/>
      <c r="P105" s="37"/>
      <c r="Q105" s="37"/>
      <c r="R105" s="37"/>
      <c r="S105" s="37"/>
      <c r="T105" s="37"/>
      <c r="U105" s="32"/>
    </row>
    <row r="106" spans="4:21" ht="14.5" customHeight="1" x14ac:dyDescent="0.35">
      <c r="D106" s="31"/>
      <c r="E106" s="37"/>
      <c r="F106" s="37"/>
      <c r="G106" s="37"/>
      <c r="H106" s="37"/>
      <c r="I106" s="37"/>
      <c r="J106" s="37"/>
      <c r="K106" s="37"/>
      <c r="L106" s="37"/>
      <c r="M106" s="37"/>
      <c r="N106" s="37"/>
      <c r="O106" s="37"/>
      <c r="P106" s="37"/>
      <c r="Q106" s="37"/>
      <c r="R106" s="37"/>
      <c r="S106" s="37"/>
      <c r="T106" s="37"/>
      <c r="U106" s="32"/>
    </row>
    <row r="107" spans="4:21" ht="14.5" customHeight="1" x14ac:dyDescent="0.35">
      <c r="D107" s="31"/>
      <c r="E107" s="37"/>
      <c r="F107" s="37"/>
      <c r="G107" s="37"/>
      <c r="H107" s="37"/>
      <c r="I107" s="37"/>
      <c r="J107" s="37"/>
      <c r="K107" s="37"/>
      <c r="L107" s="37"/>
      <c r="M107" s="37"/>
      <c r="N107" s="37"/>
      <c r="O107" s="37"/>
      <c r="P107" s="37"/>
      <c r="Q107" s="37"/>
      <c r="R107" s="37"/>
      <c r="S107" s="37"/>
      <c r="T107" s="37"/>
      <c r="U107" s="32"/>
    </row>
    <row r="108" spans="4:21" ht="14.5" customHeight="1" x14ac:dyDescent="0.35">
      <c r="D108" s="31"/>
      <c r="E108" s="37"/>
      <c r="F108" s="37"/>
      <c r="G108" s="37"/>
      <c r="H108" s="37"/>
      <c r="I108" s="37"/>
      <c r="J108" s="37"/>
      <c r="K108" s="37"/>
      <c r="L108" s="37"/>
      <c r="M108" s="37"/>
      <c r="N108" s="37"/>
      <c r="O108" s="37"/>
      <c r="P108" s="37"/>
      <c r="Q108" s="37"/>
      <c r="R108" s="37"/>
      <c r="S108" s="37"/>
      <c r="T108" s="37"/>
      <c r="U108" s="32"/>
    </row>
    <row r="109" spans="4:21" ht="14.5" customHeight="1" x14ac:dyDescent="0.35">
      <c r="D109" s="31"/>
      <c r="E109" s="37"/>
      <c r="F109" s="37"/>
      <c r="G109" s="37"/>
      <c r="H109" s="37"/>
      <c r="I109" s="37"/>
      <c r="J109" s="37"/>
      <c r="K109" s="37"/>
      <c r="L109" s="37"/>
      <c r="M109" s="37"/>
      <c r="N109" s="37"/>
      <c r="O109" s="37"/>
      <c r="P109" s="37"/>
      <c r="Q109" s="37"/>
      <c r="R109" s="37"/>
      <c r="S109" s="37"/>
      <c r="T109" s="37"/>
      <c r="U109" s="32"/>
    </row>
    <row r="110" spans="4:21" ht="14.5" customHeight="1" x14ac:dyDescent="0.35">
      <c r="D110" s="31"/>
      <c r="E110" s="37"/>
      <c r="F110" s="37"/>
      <c r="G110" s="37"/>
      <c r="H110" s="37"/>
      <c r="I110" s="37"/>
      <c r="J110" s="37"/>
      <c r="K110" s="37"/>
      <c r="L110" s="37"/>
      <c r="M110" s="37"/>
      <c r="N110" s="37"/>
      <c r="O110" s="37"/>
      <c r="P110" s="37"/>
      <c r="Q110" s="37"/>
      <c r="R110" s="37"/>
      <c r="S110" s="37"/>
      <c r="T110" s="37"/>
      <c r="U110" s="32"/>
    </row>
    <row r="111" spans="4:21" ht="14.5" customHeight="1" x14ac:dyDescent="0.35">
      <c r="D111" s="31"/>
      <c r="E111" s="37"/>
      <c r="F111" s="37"/>
      <c r="G111" s="37"/>
      <c r="H111" s="37"/>
      <c r="I111" s="37"/>
      <c r="J111" s="37"/>
      <c r="K111" s="37"/>
      <c r="L111" s="37"/>
      <c r="M111" s="37"/>
      <c r="N111" s="37"/>
      <c r="O111" s="37"/>
      <c r="P111" s="37"/>
      <c r="Q111" s="37"/>
      <c r="R111" s="37"/>
      <c r="S111" s="37"/>
      <c r="T111" s="37"/>
      <c r="U111" s="32"/>
    </row>
    <row r="112" spans="4:21" ht="14.5" customHeight="1" x14ac:dyDescent="0.35">
      <c r="D112" s="31"/>
      <c r="E112" s="37"/>
      <c r="F112" s="37"/>
      <c r="G112" s="37"/>
      <c r="H112" s="37"/>
      <c r="I112" s="37"/>
      <c r="J112" s="37"/>
      <c r="K112" s="37"/>
      <c r="L112" s="37"/>
      <c r="M112" s="37"/>
      <c r="N112" s="37"/>
      <c r="O112" s="37"/>
      <c r="P112" s="37"/>
      <c r="Q112" s="37"/>
      <c r="R112" s="37"/>
      <c r="S112" s="37"/>
      <c r="T112" s="37"/>
      <c r="U112" s="32"/>
    </row>
    <row r="113" spans="4:21" ht="14.5" customHeight="1" x14ac:dyDescent="0.35">
      <c r="D113" s="31"/>
      <c r="E113" s="37"/>
      <c r="F113" s="37"/>
      <c r="G113" s="37"/>
      <c r="H113" s="37"/>
      <c r="I113" s="37"/>
      <c r="J113" s="37"/>
      <c r="K113" s="37"/>
      <c r="L113" s="37"/>
      <c r="M113" s="37"/>
      <c r="N113" s="37"/>
      <c r="O113" s="37"/>
      <c r="P113" s="37"/>
      <c r="Q113" s="37"/>
      <c r="R113" s="37"/>
      <c r="S113" s="37"/>
      <c r="T113" s="37"/>
      <c r="U113" s="32"/>
    </row>
    <row r="114" spans="4:21" ht="14.5" customHeight="1" x14ac:dyDescent="0.35">
      <c r="D114" s="31"/>
      <c r="E114" s="37"/>
      <c r="F114" s="37"/>
      <c r="G114" s="37"/>
      <c r="H114" s="37"/>
      <c r="I114" s="37"/>
      <c r="J114" s="37"/>
      <c r="K114" s="37"/>
      <c r="L114" s="37"/>
      <c r="M114" s="37"/>
      <c r="N114" s="37"/>
      <c r="O114" s="37"/>
      <c r="P114" s="37"/>
      <c r="Q114" s="37"/>
      <c r="R114" s="37"/>
      <c r="S114" s="37"/>
      <c r="T114" s="37"/>
      <c r="U114" s="32"/>
    </row>
    <row r="115" spans="4:21" ht="14.5" customHeight="1" x14ac:dyDescent="0.35">
      <c r="D115" s="31"/>
      <c r="E115" s="37"/>
      <c r="F115" s="37"/>
      <c r="G115" s="37"/>
      <c r="H115" s="37"/>
      <c r="I115" s="37"/>
      <c r="J115" s="37"/>
      <c r="K115" s="37"/>
      <c r="L115" s="37"/>
      <c r="M115" s="37"/>
      <c r="N115" s="37"/>
      <c r="O115" s="37"/>
      <c r="P115" s="37"/>
      <c r="Q115" s="37"/>
      <c r="R115" s="37"/>
      <c r="S115" s="37"/>
      <c r="T115" s="37"/>
      <c r="U115" s="32"/>
    </row>
    <row r="116" spans="4:21" ht="14.5" customHeight="1" x14ac:dyDescent="0.35">
      <c r="D116" s="31"/>
      <c r="E116" s="37"/>
      <c r="F116" s="37"/>
      <c r="G116" s="37"/>
      <c r="H116" s="37"/>
      <c r="I116" s="37"/>
      <c r="J116" s="37"/>
      <c r="K116" s="37"/>
      <c r="L116" s="37"/>
      <c r="M116" s="37"/>
      <c r="N116" s="37"/>
      <c r="O116" s="37"/>
      <c r="P116" s="37"/>
      <c r="Q116" s="37"/>
      <c r="R116" s="37"/>
      <c r="S116" s="37"/>
      <c r="T116" s="37"/>
      <c r="U116" s="32"/>
    </row>
    <row r="117" spans="4:21" ht="14.5" customHeight="1" x14ac:dyDescent="0.35">
      <c r="D117" s="31"/>
      <c r="E117" s="37"/>
      <c r="F117" s="37"/>
      <c r="G117" s="37"/>
      <c r="H117" s="37"/>
      <c r="I117" s="37"/>
      <c r="J117" s="37"/>
      <c r="K117" s="37"/>
      <c r="L117" s="37"/>
      <c r="M117" s="37"/>
      <c r="N117" s="37"/>
      <c r="O117" s="37"/>
      <c r="P117" s="37"/>
      <c r="Q117" s="37"/>
      <c r="R117" s="37"/>
      <c r="S117" s="37"/>
      <c r="T117" s="37"/>
      <c r="U117" s="32"/>
    </row>
    <row r="118" spans="4:21" ht="14.5" customHeight="1" x14ac:dyDescent="0.35">
      <c r="D118" s="31"/>
      <c r="E118" s="37"/>
      <c r="F118" s="37"/>
      <c r="G118" s="37"/>
      <c r="H118" s="37"/>
      <c r="I118" s="37"/>
      <c r="J118" s="37"/>
      <c r="K118" s="37"/>
      <c r="L118" s="37"/>
      <c r="M118" s="37"/>
      <c r="N118" s="37"/>
      <c r="O118" s="37"/>
      <c r="P118" s="37"/>
      <c r="Q118" s="37"/>
      <c r="R118" s="37"/>
      <c r="S118" s="37"/>
      <c r="T118" s="37"/>
      <c r="U118" s="32"/>
    </row>
    <row r="119" spans="4:21" ht="14.5" customHeight="1" x14ac:dyDescent="0.35">
      <c r="D119" s="31"/>
      <c r="E119" s="37"/>
      <c r="F119" s="37"/>
      <c r="G119" s="37"/>
      <c r="H119" s="37"/>
      <c r="I119" s="37"/>
      <c r="J119" s="37"/>
      <c r="K119" s="37"/>
      <c r="L119" s="37"/>
      <c r="M119" s="37"/>
      <c r="N119" s="37"/>
      <c r="O119" s="37"/>
      <c r="P119" s="37"/>
      <c r="Q119" s="37"/>
      <c r="R119" s="37"/>
      <c r="S119" s="37"/>
      <c r="T119" s="37"/>
      <c r="U119" s="32"/>
    </row>
    <row r="120" spans="4:21" ht="14.5" customHeight="1" x14ac:dyDescent="0.35">
      <c r="D120" s="31"/>
      <c r="E120" s="37"/>
      <c r="F120" s="37"/>
      <c r="G120" s="37"/>
      <c r="H120" s="37"/>
      <c r="I120" s="37"/>
      <c r="J120" s="37"/>
      <c r="K120" s="37"/>
      <c r="L120" s="37"/>
      <c r="M120" s="37"/>
      <c r="N120" s="37"/>
      <c r="O120" s="37"/>
      <c r="P120" s="37"/>
      <c r="Q120" s="37"/>
      <c r="R120" s="37"/>
      <c r="S120" s="37"/>
      <c r="T120" s="37"/>
      <c r="U120" s="32"/>
    </row>
    <row r="121" spans="4:21" ht="14.5" customHeight="1" x14ac:dyDescent="0.35">
      <c r="D121" s="31"/>
      <c r="E121" s="37"/>
      <c r="F121" s="37"/>
      <c r="G121" s="37"/>
      <c r="H121" s="37"/>
      <c r="I121" s="37"/>
      <c r="J121" s="37"/>
      <c r="K121" s="37"/>
      <c r="L121" s="37"/>
      <c r="M121" s="37"/>
      <c r="N121" s="37"/>
      <c r="O121" s="37"/>
      <c r="P121" s="37"/>
      <c r="Q121" s="37"/>
      <c r="R121" s="37"/>
      <c r="S121" s="37"/>
      <c r="T121" s="37"/>
      <c r="U121" s="32"/>
    </row>
    <row r="122" spans="4:21" ht="14.5" customHeight="1" x14ac:dyDescent="0.35">
      <c r="D122" s="31"/>
      <c r="E122" s="37"/>
      <c r="F122" s="37"/>
      <c r="G122" s="37"/>
      <c r="H122" s="37"/>
      <c r="I122" s="37"/>
      <c r="J122" s="37"/>
      <c r="K122" s="37"/>
      <c r="L122" s="37"/>
      <c r="M122" s="37"/>
      <c r="N122" s="37"/>
      <c r="O122" s="37"/>
      <c r="P122" s="37"/>
      <c r="Q122" s="37"/>
      <c r="R122" s="37"/>
      <c r="S122" s="37"/>
      <c r="T122" s="37"/>
      <c r="U122" s="32"/>
    </row>
    <row r="123" spans="4:21" ht="14.5" customHeight="1" x14ac:dyDescent="0.35">
      <c r="D123" s="31"/>
      <c r="E123" s="37"/>
      <c r="F123" s="37"/>
      <c r="G123" s="37"/>
      <c r="H123" s="37"/>
      <c r="I123" s="37"/>
      <c r="J123" s="37"/>
      <c r="K123" s="37"/>
      <c r="L123" s="37"/>
      <c r="M123" s="37"/>
      <c r="N123" s="37"/>
      <c r="O123" s="37"/>
      <c r="P123" s="37"/>
      <c r="Q123" s="37"/>
      <c r="R123" s="37"/>
      <c r="S123" s="37"/>
      <c r="T123" s="37"/>
      <c r="U123" s="32"/>
    </row>
    <row r="124" spans="4:21" ht="14.5" customHeight="1" x14ac:dyDescent="0.35">
      <c r="D124" s="31"/>
      <c r="E124" s="37"/>
      <c r="F124" s="37"/>
      <c r="G124" s="37"/>
      <c r="H124" s="37"/>
      <c r="I124" s="37"/>
      <c r="J124" s="37"/>
      <c r="K124" s="37"/>
      <c r="L124" s="37"/>
      <c r="M124" s="37"/>
      <c r="N124" s="37"/>
      <c r="O124" s="37"/>
      <c r="P124" s="37"/>
      <c r="Q124" s="37"/>
      <c r="R124" s="37"/>
      <c r="S124" s="37"/>
      <c r="T124" s="37"/>
      <c r="U124" s="32"/>
    </row>
    <row r="125" spans="4:21" ht="14.5" customHeight="1" x14ac:dyDescent="0.35">
      <c r="D125" s="31"/>
      <c r="E125" s="37"/>
      <c r="F125" s="37"/>
      <c r="G125" s="37"/>
      <c r="H125" s="37"/>
      <c r="I125" s="37"/>
      <c r="J125" s="37"/>
      <c r="K125" s="37"/>
      <c r="L125" s="37"/>
      <c r="M125" s="37"/>
      <c r="N125" s="37"/>
      <c r="O125" s="37"/>
      <c r="P125" s="37"/>
      <c r="Q125" s="37"/>
      <c r="R125" s="37"/>
      <c r="S125" s="37"/>
      <c r="T125" s="37"/>
      <c r="U125" s="32"/>
    </row>
    <row r="126" spans="4:21" ht="14.5" customHeight="1" x14ac:dyDescent="0.35">
      <c r="D126" s="31"/>
      <c r="E126" s="37"/>
      <c r="F126" s="37"/>
      <c r="G126" s="37"/>
      <c r="H126" s="37"/>
      <c r="I126" s="37"/>
      <c r="J126" s="37"/>
      <c r="K126" s="37"/>
      <c r="L126" s="37"/>
      <c r="M126" s="37"/>
      <c r="N126" s="37"/>
      <c r="O126" s="37"/>
      <c r="P126" s="37"/>
      <c r="Q126" s="37"/>
      <c r="R126" s="37"/>
      <c r="S126" s="37"/>
      <c r="T126" s="37"/>
      <c r="U126" s="32"/>
    </row>
    <row r="127" spans="4:21" ht="14.5" customHeight="1" x14ac:dyDescent="0.35">
      <c r="D127" s="31"/>
      <c r="E127" s="37"/>
      <c r="F127" s="37"/>
      <c r="G127" s="37"/>
      <c r="H127" s="37"/>
      <c r="I127" s="37"/>
      <c r="J127" s="37"/>
      <c r="K127" s="37"/>
      <c r="L127" s="37"/>
      <c r="M127" s="37"/>
      <c r="N127" s="37"/>
      <c r="O127" s="37"/>
      <c r="P127" s="37"/>
      <c r="Q127" s="37"/>
      <c r="R127" s="37"/>
      <c r="S127" s="37"/>
      <c r="T127" s="37"/>
      <c r="U127" s="32"/>
    </row>
    <row r="128" spans="4:21" ht="14.5" customHeight="1" x14ac:dyDescent="0.35">
      <c r="D128" s="31"/>
      <c r="E128" s="37"/>
      <c r="F128" s="37"/>
      <c r="G128" s="37"/>
      <c r="H128" s="37"/>
      <c r="I128" s="37"/>
      <c r="J128" s="37"/>
      <c r="K128" s="37"/>
      <c r="L128" s="37"/>
      <c r="M128" s="37"/>
      <c r="N128" s="37"/>
      <c r="O128" s="37"/>
      <c r="P128" s="37"/>
      <c r="Q128" s="37"/>
      <c r="R128" s="37"/>
      <c r="S128" s="37"/>
      <c r="T128" s="37"/>
      <c r="U128" s="32"/>
    </row>
    <row r="129" spans="4:21" ht="14.5" customHeight="1" x14ac:dyDescent="0.35">
      <c r="D129" s="31"/>
      <c r="E129" s="37"/>
      <c r="F129" s="37"/>
      <c r="G129" s="37"/>
      <c r="H129" s="37"/>
      <c r="I129" s="37"/>
      <c r="J129" s="37"/>
      <c r="K129" s="37"/>
      <c r="L129" s="37"/>
      <c r="M129" s="37"/>
      <c r="N129" s="37"/>
      <c r="O129" s="37"/>
      <c r="P129" s="37"/>
      <c r="Q129" s="37"/>
      <c r="R129" s="37"/>
      <c r="S129" s="37"/>
      <c r="T129" s="37"/>
      <c r="U129" s="32"/>
    </row>
    <row r="130" spans="4:21" ht="14.5" customHeight="1" x14ac:dyDescent="0.35">
      <c r="D130" s="31"/>
      <c r="E130" s="37"/>
      <c r="F130" s="37"/>
      <c r="G130" s="37"/>
      <c r="H130" s="37"/>
      <c r="I130" s="37"/>
      <c r="J130" s="37"/>
      <c r="K130" s="37"/>
      <c r="L130" s="37"/>
      <c r="M130" s="37"/>
      <c r="N130" s="37"/>
      <c r="O130" s="37"/>
      <c r="P130" s="37"/>
      <c r="Q130" s="37"/>
      <c r="R130" s="37"/>
      <c r="S130" s="37"/>
      <c r="T130" s="37"/>
      <c r="U130" s="32"/>
    </row>
    <row r="131" spans="4:21" ht="14.5" customHeight="1" x14ac:dyDescent="0.35">
      <c r="D131" s="31"/>
      <c r="E131" s="37"/>
      <c r="F131" s="37"/>
      <c r="G131" s="37"/>
      <c r="H131" s="37"/>
      <c r="I131" s="37"/>
      <c r="J131" s="37"/>
      <c r="K131" s="37"/>
      <c r="L131" s="37"/>
      <c r="M131" s="37"/>
      <c r="N131" s="37"/>
      <c r="O131" s="37"/>
      <c r="P131" s="37"/>
      <c r="Q131" s="37"/>
      <c r="R131" s="37"/>
      <c r="S131" s="37"/>
      <c r="T131" s="37"/>
      <c r="U131" s="32"/>
    </row>
    <row r="132" spans="4:21" ht="14.5" customHeight="1" x14ac:dyDescent="0.35">
      <c r="D132" s="31"/>
      <c r="E132" s="37"/>
      <c r="F132" s="37"/>
      <c r="G132" s="37"/>
      <c r="H132" s="37"/>
      <c r="I132" s="37"/>
      <c r="J132" s="37"/>
      <c r="K132" s="37"/>
      <c r="L132" s="37"/>
      <c r="M132" s="37"/>
      <c r="N132" s="37"/>
      <c r="O132" s="37"/>
      <c r="P132" s="37"/>
      <c r="Q132" s="37"/>
      <c r="R132" s="37"/>
      <c r="S132" s="37"/>
      <c r="T132" s="37"/>
      <c r="U132" s="32"/>
    </row>
    <row r="133" spans="4:21" ht="14.5" customHeight="1" x14ac:dyDescent="0.35">
      <c r="D133" s="31"/>
      <c r="E133" s="37"/>
      <c r="F133" s="37"/>
      <c r="G133" s="37"/>
      <c r="H133" s="37"/>
      <c r="I133" s="37"/>
      <c r="J133" s="37"/>
      <c r="K133" s="37"/>
      <c r="L133" s="37"/>
      <c r="M133" s="37"/>
      <c r="N133" s="37"/>
      <c r="O133" s="37"/>
      <c r="P133" s="37"/>
      <c r="Q133" s="37"/>
      <c r="R133" s="37"/>
      <c r="S133" s="37"/>
      <c r="T133" s="37"/>
      <c r="U133" s="32"/>
    </row>
    <row r="134" spans="4:21" ht="14.5" customHeight="1" x14ac:dyDescent="0.35">
      <c r="D134" s="31"/>
      <c r="E134" s="37"/>
      <c r="F134" s="37"/>
      <c r="G134" s="37"/>
      <c r="H134" s="37"/>
      <c r="I134" s="37"/>
      <c r="J134" s="37"/>
      <c r="K134" s="37"/>
      <c r="L134" s="37"/>
      <c r="M134" s="37"/>
      <c r="N134" s="37"/>
      <c r="O134" s="37"/>
      <c r="P134" s="37"/>
      <c r="Q134" s="37"/>
      <c r="R134" s="37"/>
      <c r="S134" s="37"/>
      <c r="T134" s="37"/>
      <c r="U134" s="32"/>
    </row>
    <row r="135" spans="4:21" ht="14.5" customHeight="1" x14ac:dyDescent="0.35">
      <c r="D135" s="31"/>
      <c r="E135" s="37"/>
      <c r="F135" s="37"/>
      <c r="G135" s="37"/>
      <c r="H135" s="37"/>
      <c r="I135" s="37"/>
      <c r="J135" s="37"/>
      <c r="K135" s="37"/>
      <c r="L135" s="37"/>
      <c r="M135" s="37"/>
      <c r="N135" s="37"/>
      <c r="O135" s="37"/>
      <c r="P135" s="37"/>
      <c r="Q135" s="37"/>
      <c r="R135" s="37"/>
      <c r="S135" s="37"/>
      <c r="T135" s="37"/>
      <c r="U135" s="32"/>
    </row>
    <row r="136" spans="4:21" ht="14.5" customHeight="1" x14ac:dyDescent="0.35">
      <c r="D136" s="31"/>
      <c r="E136" s="37"/>
      <c r="F136" s="37"/>
      <c r="G136" s="37"/>
      <c r="H136" s="37"/>
      <c r="I136" s="37"/>
      <c r="J136" s="37"/>
      <c r="K136" s="37"/>
      <c r="L136" s="37"/>
      <c r="M136" s="37"/>
      <c r="N136" s="37"/>
      <c r="O136" s="37"/>
      <c r="P136" s="37"/>
      <c r="Q136" s="37"/>
      <c r="R136" s="37"/>
      <c r="S136" s="37"/>
      <c r="T136" s="37"/>
      <c r="U136" s="32"/>
    </row>
    <row r="137" spans="4:21" ht="14.5" customHeight="1" x14ac:dyDescent="0.35">
      <c r="D137" s="31"/>
      <c r="E137" s="37"/>
      <c r="F137" s="37"/>
      <c r="G137" s="37"/>
      <c r="H137" s="37"/>
      <c r="I137" s="37"/>
      <c r="J137" s="37"/>
      <c r="K137" s="37"/>
      <c r="L137" s="37"/>
      <c r="M137" s="37"/>
      <c r="N137" s="37"/>
      <c r="O137" s="37"/>
      <c r="P137" s="37"/>
      <c r="Q137" s="37"/>
      <c r="R137" s="37"/>
      <c r="S137" s="37"/>
      <c r="T137" s="37"/>
      <c r="U137" s="32"/>
    </row>
    <row r="138" spans="4:21" ht="15" customHeight="1" thickBot="1" x14ac:dyDescent="0.4">
      <c r="D138" s="33"/>
      <c r="E138" s="34"/>
      <c r="F138" s="34"/>
      <c r="G138" s="34"/>
      <c r="H138" s="34"/>
      <c r="I138" s="34"/>
      <c r="J138" s="34"/>
      <c r="K138" s="34"/>
      <c r="L138" s="34"/>
      <c r="M138" s="34"/>
      <c r="N138" s="34"/>
      <c r="O138" s="34"/>
      <c r="P138" s="34"/>
      <c r="Q138" s="34"/>
      <c r="R138" s="34"/>
      <c r="S138" s="34"/>
      <c r="T138" s="34"/>
      <c r="U138" s="35"/>
    </row>
    <row r="139" spans="4:21" ht="15" customHeight="1" x14ac:dyDescent="0.35"/>
  </sheetData>
  <mergeCells count="2">
    <mergeCell ref="AC3:AZ90"/>
    <mergeCell ref="D2:U7"/>
  </mergeCells>
  <printOptions gridLines="1"/>
  <pageMargins left="0.7" right="0.7" top="0.75" bottom="0.75" header="0.3" footer="0.3"/>
  <pageSetup orientation="portrait" horizontalDpi="180" verticalDpi="18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C l i e n t W i n d o w X M L " > < C u s t o m C o n t e n t > < ! [ C D A T A [ T a b l e 2 ] ] > < / C u s t o m C o n t e n t > < / G e m i n i > 
</file>

<file path=customXml/item12.xml>��< ? x m l   v e r s i o n = " 1 . 0 "   e n c o d i n g = " U T F - 1 6 " ? > < G e m i n i   x m l n s = " h t t p : / / g e m i n i / p i v o t c u s t o m i z a t i o n / T a b l e O r d e r " > < C u s t o m C o n t e n t > < ! [ C D A T A [ B M I _ t a b , T a b l e 2 ] ] > < / C u s t o m C o n t e n t > < / G e m i n i > 
</file>

<file path=customXml/item13.xml>��< ? x m l   v e r s i o n = " 1 . 0 "   e n c o d i n g = " U T F - 1 6 " ? > < G e m i n i   x m l n s = " h t t p : / / g e m i n i / p i v o t c u s t o m i z a t i o n / P o w e r P i v o t V e r s i o n " > < C u s t o m C o n t e n t > < ! [ C D A T A [ 2 0 1 5 . 1 3 0 . 1 6 0 5 . 1 0 7 5 ] ] > < / 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T a b l e X M L _ B M I _ t a b " > < 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 G e n d e r < / s t r i n g > < / k e y > < v a l u e > < i n t > 1 1 7 < / i n t > < / v a l u e > < / i t e m > < i t e m > < k e y > < s t r i n g > H e i g h t   ( m e t e r s ) < / s t r i n g > < / k e y > < v a l u e > < i n t > 1 9 1 < / i n t > < / v a l u e > < / i t e m > < i t e m > < k e y > < s t r i n g > W e i g h t   ( k g ) < / s t r i n g > < / k e y > < v a l u e > < i n t > 1 5 2 < / i n t > < / v a l u e > < / i t e m > < i t e m > < k e y > < s t r i n g > M e n t a l   H e a l t h   s c o r e < / s t r i n g > < / k e y > < v a l u e > < i n t > 2 3 3 < / i n t > < / v a l u e > < / i t e m > < i t e m > < k e y > < s t r i n g > R e g u l a r   e x e r c i s e < / s t r i n g > < / k e y > < v a l u e > < i n t > 1 9 6 < / i n t > < / v a l u e > < / i t e m > < i t e m > < k e y > < s t r i n g > P h y s i c a l   H e a l t h   S c o r e < / s t r i n g > < / k e y > < v a l u e > < i n t > 2 4 1 < / i n t > < / v a l u e > < / i t e m > < i t e m > < k e y > < s t r i n g > B o d y   M a s s   I n d e x < / s t r i n g > < / k e y > < v a l u e > < i n t > 2 0 4 < / i n t > < / v a l u e > < / i t e m > < i t e m > < k e y > < s t r i n g > B M I   G r o u p < / s t r i n g > < / k e y > < v a l u e > < i n t > 1 4 9 < / i n t > < / v a l u e > < / i t e m > < / C o l u m n W i d t h s > < C o l u m n D i s p l a y I n d e x > < i t e m > < k e y > < s t r i n g > I D < / s t r i n g > < / k e y > < v a l u e > < i n t > 0 < / i n t > < / v a l u e > < / i t e m > < i t e m > < k e y > < s t r i n g > G e n d e r < / s t r i n g > < / k e y > < v a l u e > < i n t > 1 < / i n t > < / v a l u e > < / i t e m > < i t e m > < k e y > < s t r i n g > H e i g h t   ( m e t e r s ) < / s t r i n g > < / k e y > < v a l u e > < i n t > 2 < / i n t > < / v a l u e > < / i t e m > < i t e m > < k e y > < s t r i n g > W e i g h t   ( k g ) < / s t r i n g > < / k e y > < v a l u e > < i n t > 3 < / i n t > < / v a l u e > < / i t e m > < i t e m > < k e y > < s t r i n g > M e n t a l   H e a l t h   s c o r e < / s t r i n g > < / k e y > < v a l u e > < i n t > 4 < / i n t > < / v a l u e > < / i t e m > < i t e m > < k e y > < s t r i n g > R e g u l a r   e x e r c i s e < / s t r i n g > < / k e y > < v a l u e > < i n t > 5 < / i n t > < / v a l u e > < / i t e m > < i t e m > < k e y > < s t r i n g > P h y s i c a l   H e a l t h   S c o r e < / s t r i n g > < / k e y > < v a l u e > < i n t > 6 < / i n t > < / v a l u e > < / i t e m > < i t e m > < k e y > < s t r i n g > B o d y   M a s s   I n d e x < / s t r i n g > < / k e y > < v a l u e > < i n t > 7 < / i n t > < / v a l u e > < / i t e m > < i t e m > < k e y > < s t r i n g > B M I   G r o u p < / 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 G e n d e r < / s t r i n g > < / k e y > < v a l u e > < i n t > 1 1 7 < / i n t > < / v a l u e > < / i t e m > < i t e m > < k e y > < s t r i n g > H e i g h t < / s t r i n g > < / k e y > < v a l u e > < i n t > 1 0 8 < / i n t > < / v a l u e > < / i t e m > < i t e m > < k e y > < s t r i n g > W e i g h t < / s t r i n g > < / k e y > < v a l u e > < i n t > 1 1 3 < / i n t > < / v a l u e > < / i t e m > < i t e m > < k e y > < s t r i n g > M e n t a l   H e a l t h   s c o r e < / s t r i n g > < / k e y > < v a l u e > < i n t > 2 3 3 < / i n t > < / v a l u e > < / i t e m > < i t e m > < k e y > < s t r i n g > R e g u l a r   e x e r c i s e < / s t r i n g > < / k e y > < v a l u e > < i n t > 1 9 6 < / i n t > < / v a l u e > < / i t e m > < i t e m > < k e y > < s t r i n g > P h y s i c a l   H e a l t h   S c o r e < / s t r i n g > < / k e y > < v a l u e > < i n t > 2 4 1 < / i n t > < / v a l u e > < / i t e m > < i t e m > < k e y > < s t r i n g > B o d y   M a s s   I n d e x < / s t r i n g > < / k e y > < v a l u e > < i n t > 2 0 4 < / i n t > < / v a l u e > < / i t e m > < i t e m > < k e y > < s t r i n g > B M I   G r o u p < / s t r i n g > < / k e y > < v a l u e > < i n t > 1 4 9 < / i n t > < / v a l u e > < / i t e m > < / C o l u m n W i d t h s > < C o l u m n D i s p l a y I n d e x > < i t e m > < k e y > < s t r i n g > I D < / s t r i n g > < / k e y > < v a l u e > < i n t > 0 < / i n t > < / v a l u e > < / i t e m > < i t e m > < k e y > < s t r i n g > G e n d e r < / s t r i n g > < / k e y > < v a l u e > < i n t > 1 < / i n t > < / v a l u e > < / i t e m > < i t e m > < k e y > < s t r i n g > H e i g h t < / s t r i n g > < / k e y > < v a l u e > < i n t > 2 < / i n t > < / v a l u e > < / i t e m > < i t e m > < k e y > < s t r i n g > W e i g h t < / s t r i n g > < / k e y > < v a l u e > < i n t > 3 < / i n t > < / v a l u e > < / i t e m > < i t e m > < k e y > < s t r i n g > M e n t a l   H e a l t h   s c o r e < / s t r i n g > < / k e y > < v a l u e > < i n t > 4 < / i n t > < / v a l u e > < / i t e m > < i t e m > < k e y > < s t r i n g > R e g u l a r   e x e r c i s e < / s t r i n g > < / k e y > < v a l u e > < i n t > 5 < / i n t > < / v a l u e > < / i t e m > < i t e m > < k e y > < s t r i n g > P h y s i c a l   H e a l t h   S c o r e < / s t r i n g > < / k e y > < v a l u e > < i n t > 6 < / i n t > < / v a l u e > < / i t e m > < i t e m > < k e y > < s t r i n g > B o d y   M a s s   I n d e x < / s t r i n g > < / k e y > < v a l u e > < i n t > 7 < / i n t > < / v a l u e > < / i t e m > < i t e m > < k e y > < s t r i n g > B M I   G r o u p < / 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2.xml>��< ? x m l   v e r s i o n = " 1 . 0 "   e n c o d i n g = " U T F - 1 6 " ? > < G e m i n i   x m l n s = " h t t p : / / g e m i n i / p i v o t c u s t o m i z a t i o n / S a n d b o x N o n E m p t y " > < C u s t o m C o n t e n t > < ! [ C D A T A [ 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 B M I _ t a b < / 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 B M I _ t a b < / 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 C o l u m n s \ G e n d e r < / K e y > < / D i a g r a m O b j e c t K e y > < D i a g r a m O b j e c t K e y > < K e y > C o l u m n s \ H e i g h t   ( m e t e r s ) < / K e y > < / D i a g r a m O b j e c t K e y > < D i a g r a m O b j e c t K e y > < K e y > C o l u m n s \ W e i g h t   ( k g ) < / K e y > < / D i a g r a m O b j e c t K e y > < D i a g r a m O b j e c t K e y > < K e y > C o l u m n s \ M e n t a l   H e a l t h   s c o r e < / K e y > < / D i a g r a m O b j e c t K e y > < D i a g r a m O b j e c t K e y > < K e y > C o l u m n s \ R e g u l a r   e x e r c i s e < / K e y > < / D i a g r a m O b j e c t K e y > < D i a g r a m O b j e c t K e y > < K e y > C o l u m n s \ P h y s i c a l   H e a l t h   S c o r e < / K e y > < / D i a g r a m O b j e c t K e y > < D i a g r a m O b j e c t K e y > < K e y > C o l u m n s \ B o d y   M a s s   I n d e x < / K e y > < / D i a g r a m O b j e c t K e y > < D i a g r a m O b j e c t K e y > < K e y > C o l u m n s \ B M I 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 C o l u m n s \ H e i g h t   ( m e t e r s ) < / K e y > < / a : K e y > < a : V a l u e   i : t y p e = " M e a s u r e G r i d N o d e V i e w S t a t e " > < C o l u m n > 2 < / C o l u m n > < L a y e d O u t > t r u e < / L a y e d O u t > < / a : V a l u e > < / a : K e y V a l u e O f D i a g r a m O b j e c t K e y a n y T y p e z b w N T n L X > < a : K e y V a l u e O f D i a g r a m O b j e c t K e y a n y T y p e z b w N T n L X > < a : K e y > < K e y > C o l u m n s \ W e i g h t   ( k g ) < / K e y > < / a : K e y > < a : V a l u e   i : t y p e = " M e a s u r e G r i d N o d e V i e w S t a t e " > < C o l u m n > 3 < / C o l u m n > < L a y e d O u t > t r u e < / L a y e d O u t > < / a : V a l u e > < / a : K e y V a l u e O f D i a g r a m O b j e c t K e y a n y T y p e z b w N T n L X > < a : K e y V a l u e O f D i a g r a m O b j e c t K e y a n y T y p e z b w N T n L X > < a : K e y > < K e y > C o l u m n s \ M e n t a l   H e a l t h   s c o r e < / K e y > < / a : K e y > < a : V a l u e   i : t y p e = " M e a s u r e G r i d N o d e V i e w S t a t e " > < C o l u m n > 4 < / C o l u m n > < L a y e d O u t > t r u e < / L a y e d O u t > < / a : V a l u e > < / a : K e y V a l u e O f D i a g r a m O b j e c t K e y a n y T y p e z b w N T n L X > < a : K e y V a l u e O f D i a g r a m O b j e c t K e y a n y T y p e z b w N T n L X > < a : K e y > < K e y > C o l u m n s \ R e g u l a r   e x e r c i s e < / K e y > < / a : K e y > < a : V a l u e   i : t y p e = " M e a s u r e G r i d N o d e V i e w S t a t e " > < C o l u m n > 5 < / C o l u m n > < L a y e d O u t > t r u e < / L a y e d O u t > < / a : V a l u e > < / a : K e y V a l u e O f D i a g r a m O b j e c t K e y a n y T y p e z b w N T n L X > < a : K e y V a l u e O f D i a g r a m O b j e c t K e y a n y T y p e z b w N T n L X > < a : K e y > < K e y > C o l u m n s \ P h y s i c a l   H e a l t h   S c o r e < / K e y > < / a : K e y > < a : V a l u e   i : t y p e = " M e a s u r e G r i d N o d e V i e w S t a t e " > < C o l u m n > 6 < / C o l u m n > < L a y e d O u t > t r u e < / L a y e d O u t > < / a : V a l u e > < / a : K e y V a l u e O f D i a g r a m O b j e c t K e y a n y T y p e z b w N T n L X > < a : K e y V a l u e O f D i a g r a m O b j e c t K e y a n y T y p e z b w N T n L X > < a : K e y > < K e y > C o l u m n s \ B o d y   M a s s   I n d e x < / K e y > < / a : K e y > < a : V a l u e   i : t y p e = " M e a s u r e G r i d N o d e V i e w S t a t e " > < C o l u m n > 7 < / C o l u m n > < L a y e d O u t > t r u e < / L a y e d O u t > < / a : V a l u e > < / a : K e y V a l u e O f D i a g r a m O b j e c t K e y a n y T y p e z b w N T n L X > < a : K e y V a l u e O f D i a g r a m O b j e c t K e y a n y T y p e z b w N T n L X > < a : K e y > < K e y > C o l u m n s \ B M I   G r o u p < / K e y > < / a : K e y > < a : V a l u e   i : t y p e = " M e a s u r e G r i d N o d e V i e w S t a t e " > < C o l u m n > 8 < / 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 C o l u m n s \ G e n d e r < / K e y > < / D i a g r a m O b j e c t K e y > < D i a g r a m O b j e c t K e y > < K e y > C o l u m n s \ H e i g h t < / K e y > < / D i a g r a m O b j e c t K e y > < D i a g r a m O b j e c t K e y > < K e y > C o l u m n s \ W e i g h t < / K e y > < / D i a g r a m O b j e c t K e y > < D i a g r a m O b j e c t K e y > < K e y > C o l u m n s \ M e n t a l   H e a l t h   s c o r e < / K e y > < / D i a g r a m O b j e c t K e y > < D i a g r a m O b j e c t K e y > < K e y > C o l u m n s \ R e g u l a r   e x e r c i s e < / K e y > < / D i a g r a m O b j e c t K e y > < D i a g r a m O b j e c t K e y > < K e y > C o l u m n s \ P h y s i c a l   H e a l t h   S c o r e < / K e y > < / D i a g r a m O b j e c t K e y > < D i a g r a m O b j e c t K e y > < K e y > C o l u m n s \ B o d y   M a s s   I n d e x < / K e y > < / D i a g r a m O b j e c t K e y > < D i a g r a m O b j e c t K e y > < K e y > C o l u m n s \ B M I 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 C o l u m n s \ H e i g h t < / K e y > < / a : K e y > < a : V a l u e   i : t y p e = " M e a s u r e G r i d N o d e V i e w S t a t e " > < C o l u m n > 2 < / C o l u m n > < L a y e d O u t > t r u e < / L a y e d O u t > < / a : V a l u e > < / a : K e y V a l u e O f D i a g r a m O b j e c t K e y a n y T y p e z b w N T n L X > < a : K e y V a l u e O f D i a g r a m O b j e c t K e y a n y T y p e z b w N T n L X > < a : K e y > < K e y > C o l u m n s \ W e i g h t < / K e y > < / a : K e y > < a : V a l u e   i : t y p e = " M e a s u r e G r i d N o d e V i e w S t a t e " > < C o l u m n > 3 < / C o l u m n > < L a y e d O u t > t r u e < / L a y e d O u t > < / a : V a l u e > < / a : K e y V a l u e O f D i a g r a m O b j e c t K e y a n y T y p e z b w N T n L X > < a : K e y V a l u e O f D i a g r a m O b j e c t K e y a n y T y p e z b w N T n L X > < a : K e y > < K e y > C o l u m n s \ M e n t a l   H e a l t h   s c o r e < / K e y > < / a : K e y > < a : V a l u e   i : t y p e = " M e a s u r e G r i d N o d e V i e w S t a t e " > < C o l u m n > 4 < / C o l u m n > < L a y e d O u t > t r u e < / L a y e d O u t > < / a : V a l u e > < / a : K e y V a l u e O f D i a g r a m O b j e c t K e y a n y T y p e z b w N T n L X > < a : K e y V a l u e O f D i a g r a m O b j e c t K e y a n y T y p e z b w N T n L X > < a : K e y > < K e y > C o l u m n s \ R e g u l a r   e x e r c i s e < / K e y > < / a : K e y > < a : V a l u e   i : t y p e = " M e a s u r e G r i d N o d e V i e w S t a t e " > < C o l u m n > 5 < / C o l u m n > < L a y e d O u t > t r u e < / L a y e d O u t > < / a : V a l u e > < / a : K e y V a l u e O f D i a g r a m O b j e c t K e y a n y T y p e z b w N T n L X > < a : K e y V a l u e O f D i a g r a m O b j e c t K e y a n y T y p e z b w N T n L X > < a : K e y > < K e y > C o l u m n s \ P h y s i c a l   H e a l t h   S c o r e < / K e y > < / a : K e y > < a : V a l u e   i : t y p e = " M e a s u r e G r i d N o d e V i e w S t a t e " > < C o l u m n > 6 < / C o l u m n > < L a y e d O u t > t r u e < / L a y e d O u t > < / a : V a l u e > < / a : K e y V a l u e O f D i a g r a m O b j e c t K e y a n y T y p e z b w N T n L X > < a : K e y V a l u e O f D i a g r a m O b j e c t K e y a n y T y p e z b w N T n L X > < a : K e y > < K e y > C o l u m n s \ B o d y   M a s s   I n d e x < / K e y > < / a : K e y > < a : V a l u e   i : t y p e = " M e a s u r e G r i d N o d e V i e w S t a t e " > < C o l u m n > 7 < / C o l u m n > < L a y e d O u t > t r u e < / L a y e d O u t > < / a : V a l u e > < / a : K e y V a l u e O f D i a g r a m O b j e c t K e y a n y T y p e z b w N T n L X > < a : K e y V a l u e O f D i a g r a m O b j e c t K e y a n y T y p e z b w N T n L X > < a : K e y > < K e y > C o l u m n s \ B M I   G r o u p < / K e y > < / a : K e y > < a : V a l u e   i : t y p e = " M e a s u r e G r i d N o d e V i e w S t a t e " > < C o l u m n > 8 < / C o l u m n > < L a y e d O u t > t r u e < / L a y e d O u t > < / a : V a l u 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 B M I _ t a b 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 B M I _ t a b 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 C o l u m n s \ H e i g h t   ( m e t e r s ) < / K e y > < / a : K e y > < a : V a l u e   i : t y p e = " T a b l e W i d g e t B a s e V i e w S t a t e " / > < / a : K e y V a l u e O f D i a g r a m O b j e c t K e y a n y T y p e z b w N T n L X > < a : K e y V a l u e O f D i a g r a m O b j e c t K e y a n y T y p e z b w N T n L X > < a : K e y > < K e y > C o l u m n s \ W e i g h t   ( k g ) < / K e y > < / a : K e y > < a : V a l u e   i : t y p e = " T a b l e W i d g e t B a s e V i e w S t a t e " / > < / a : K e y V a l u e O f D i a g r a m O b j e c t K e y a n y T y p e z b w N T n L X > < a : K e y V a l u e O f D i a g r a m O b j e c t K e y a n y T y p e z b w N T n L X > < a : K e y > < K e y > C o l u m n s \ M e n t a l   H e a l t h   s c o r e < / K e y > < / a : K e y > < a : V a l u e   i : t y p e = " T a b l e W i d g e t B a s e V i e w S t a t e " / > < / a : K e y V a l u e O f D i a g r a m O b j e c t K e y a n y T y p e z b w N T n L X > < a : K e y V a l u e O f D i a g r a m O b j e c t K e y a n y T y p e z b w N T n L X > < a : K e y > < K e y > C o l u m n s \ R e g u l a r   e x e r c i s e < / K e y > < / a : K e y > < a : V a l u e   i : t y p e = " T a b l e W i d g e t B a s e V i e w S t a t e " / > < / a : K e y V a l u e O f D i a g r a m O b j e c t K e y a n y T y p e z b w N T n L X > < a : K e y V a l u e O f D i a g r a m O b j e c t K e y a n y T y p e z b w N T n L X > < a : K e y > < K e y > C o l u m n s \ P h y s i c a l   H e a l t h   S c o r e < / K e y > < / a : K e y > < a : V a l u e   i : t y p e = " T a b l e W i d g e t B a s e V i e w S t a t e " / > < / a : K e y V a l u e O f D i a g r a m O b j e c t K e y a n y T y p e z b w N T n L X > < a : K e y V a l u e O f D i a g r a m O b j e c t K e y a n y T y p e z b w N T n L X > < a : K e y > < K e y > C o l u m n s \ B o d y   M a s s   I n d e x < / K e y > < / a : K e y > < a : V a l u e   i : t y p e = " T a b l e W i d g e t B a s e V i e w S t a t e " / > < / a : K e y V a l u e O f D i a g r a m O b j e c t K e y a n y T y p e z b w N T n L X > < a : K e y V a l u e O f D i a g r a m O b j e c t K e y a n y T y p e z b w N T n L X > < a : K e y > < K e y > C o l u m n s \ B M I 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 C o l u m n s \ H e i g h t < / 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 C o l u m n s \ M e n t a l   H e a l t h   s c o r e < / K e y > < / a : K e y > < a : V a l u e   i : t y p e = " T a b l e W i d g e t B a s e V i e w S t a t e " / > < / a : K e y V a l u e O f D i a g r a m O b j e c t K e y a n y T y p e z b w N T n L X > < a : K e y V a l u e O f D i a g r a m O b j e c t K e y a n y T y p e z b w N T n L X > < a : K e y > < K e y > C o l u m n s \ R e g u l a r   e x e r c i s e < / K e y > < / a : K e y > < a : V a l u e   i : t y p e = " T a b l e W i d g e t B a s e V i e w S t a t e " / > < / a : K e y V a l u e O f D i a g r a m O b j e c t K e y a n y T y p e z b w N T n L X > < a : K e y V a l u e O f D i a g r a m O b j e c t K e y a n y T y p e z b w N T n L X > < a : K e y > < K e y > C o l u m n s \ P h y s i c a l   H e a l t h   S c o r e < / K e y > < / a : K e y > < a : V a l u e   i : t y p e = " T a b l e W i d g e t B a s e V i e w S t a t e " / > < / a : K e y V a l u e O f D i a g r a m O b j e c t K e y a n y T y p e z b w N T n L X > < a : K e y V a l u e O f D i a g r a m O b j e c t K e y a n y T y p e z b w N T n L X > < a : K e y > < K e y > C o l u m n s \ B o d y   M a s s   I n d e x < / K e y > < / a : K e y > < a : V a l u e   i : t y p e = " T a b l e W i d g e t B a s e V i e w S t a t e " / > < / a : K e y V a l u e O f D i a g r a m O b j e c t K e y a n y T y p e z b w N T n L X > < a : K e y V a l u e O f D i a g r a m O b j e c t K e y a n y T y p e z b w N T n L X > < a : K e y > < K e y > C o l u m n s \ B M I   G r o u p 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 B M I _ t a b < / K e y > < V a l u e   x m l n s : a = " h t t p : / / s c h e m a s . d a t a c o n t r a c t . o r g / 2 0 0 4 / 0 7 / M i c r o s o f t . A n a l y s i s S e r v i c e s . C o m m o n " > < a : H a s F o c u s > t r u e < / a : H a s F o c u s > < a : S i z e A t D p i 9 6 > 1 9 < / 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 2 0 2 3 - 0 6 - 2 7 T 1 7 : 2 5 : 1 3 . 1 9 5 1 1 9 4 + 0 1 : 0 0 < / L a s t P r o c e s s e d T i m e > < / D a t a M o d e l i n g S a n d b o x . S e r i a l i z e d S a n d b o x E r r o r C a c h e > ] ] > < / C u s t o m C o n t e n t > < / G e m i n i > 
</file>

<file path=customXml/itemProps1.xml><?xml version="1.0" encoding="utf-8"?>
<ds:datastoreItem xmlns:ds="http://schemas.openxmlformats.org/officeDocument/2006/customXml" ds:itemID="{6B6362C3-37EA-4181-B355-6C6F934CA84F}">
  <ds:schemaRefs/>
</ds:datastoreItem>
</file>

<file path=customXml/itemProps10.xml><?xml version="1.0" encoding="utf-8"?>
<ds:datastoreItem xmlns:ds="http://schemas.openxmlformats.org/officeDocument/2006/customXml" ds:itemID="{D2217AF6-2D88-41BA-B552-65F9E05576F0}">
  <ds:schemaRefs/>
</ds:datastoreItem>
</file>

<file path=customXml/itemProps11.xml><?xml version="1.0" encoding="utf-8"?>
<ds:datastoreItem xmlns:ds="http://schemas.openxmlformats.org/officeDocument/2006/customXml" ds:itemID="{C54C88EF-69D5-446A-9042-15A6EA5C3368}">
  <ds:schemaRefs/>
</ds:datastoreItem>
</file>

<file path=customXml/itemProps12.xml><?xml version="1.0" encoding="utf-8"?>
<ds:datastoreItem xmlns:ds="http://schemas.openxmlformats.org/officeDocument/2006/customXml" ds:itemID="{7828D145-E26A-4A82-9D35-683345E113DC}">
  <ds:schemaRefs/>
</ds:datastoreItem>
</file>

<file path=customXml/itemProps13.xml><?xml version="1.0" encoding="utf-8"?>
<ds:datastoreItem xmlns:ds="http://schemas.openxmlformats.org/officeDocument/2006/customXml" ds:itemID="{F88022C9-177C-4582-A358-F4DC6747534A}">
  <ds:schemaRefs/>
</ds:datastoreItem>
</file>

<file path=customXml/itemProps14.xml><?xml version="1.0" encoding="utf-8"?>
<ds:datastoreItem xmlns:ds="http://schemas.openxmlformats.org/officeDocument/2006/customXml" ds:itemID="{37C8A379-BDA5-4BCF-A324-8B2CDACE0822}">
  <ds:schemaRefs/>
</ds:datastoreItem>
</file>

<file path=customXml/itemProps15.xml><?xml version="1.0" encoding="utf-8"?>
<ds:datastoreItem xmlns:ds="http://schemas.openxmlformats.org/officeDocument/2006/customXml" ds:itemID="{1C9F05AA-56EA-4408-8FD9-9A8143ED9601}">
  <ds:schemaRefs/>
</ds:datastoreItem>
</file>

<file path=customXml/itemProps16.xml><?xml version="1.0" encoding="utf-8"?>
<ds:datastoreItem xmlns:ds="http://schemas.openxmlformats.org/officeDocument/2006/customXml" ds:itemID="{8E255903-93F0-4E62-8021-5826FBD06B5E}">
  <ds:schemaRefs/>
</ds:datastoreItem>
</file>

<file path=customXml/itemProps17.xml><?xml version="1.0" encoding="utf-8"?>
<ds:datastoreItem xmlns:ds="http://schemas.openxmlformats.org/officeDocument/2006/customXml" ds:itemID="{BDF7C56D-ABF4-442D-A0AF-E0589D94C057}">
  <ds:schemaRefs/>
</ds:datastoreItem>
</file>

<file path=customXml/itemProps2.xml><?xml version="1.0" encoding="utf-8"?>
<ds:datastoreItem xmlns:ds="http://schemas.openxmlformats.org/officeDocument/2006/customXml" ds:itemID="{E4CF4D38-53B5-4CEC-93E7-7436EA71794C}">
  <ds:schemaRefs/>
</ds:datastoreItem>
</file>

<file path=customXml/itemProps3.xml><?xml version="1.0" encoding="utf-8"?>
<ds:datastoreItem xmlns:ds="http://schemas.openxmlformats.org/officeDocument/2006/customXml" ds:itemID="{50342E2C-5341-4A1D-9F78-861DB31E2132}">
  <ds:schemaRefs/>
</ds:datastoreItem>
</file>

<file path=customXml/itemProps4.xml><?xml version="1.0" encoding="utf-8"?>
<ds:datastoreItem xmlns:ds="http://schemas.openxmlformats.org/officeDocument/2006/customXml" ds:itemID="{B5420FD2-1189-4EEA-852C-A3FDE435EB7A}">
  <ds:schemaRefs/>
</ds:datastoreItem>
</file>

<file path=customXml/itemProps5.xml><?xml version="1.0" encoding="utf-8"?>
<ds:datastoreItem xmlns:ds="http://schemas.openxmlformats.org/officeDocument/2006/customXml" ds:itemID="{B840A000-D74C-4750-B3D2-E8AC36F0AE00}">
  <ds:schemaRefs/>
</ds:datastoreItem>
</file>

<file path=customXml/itemProps6.xml><?xml version="1.0" encoding="utf-8"?>
<ds:datastoreItem xmlns:ds="http://schemas.openxmlformats.org/officeDocument/2006/customXml" ds:itemID="{BA2FB143-4311-4A60-80C8-6A601ADD0C2F}">
  <ds:schemaRefs/>
</ds:datastoreItem>
</file>

<file path=customXml/itemProps7.xml><?xml version="1.0" encoding="utf-8"?>
<ds:datastoreItem xmlns:ds="http://schemas.openxmlformats.org/officeDocument/2006/customXml" ds:itemID="{9020A82A-C2D3-48CA-968B-D92310C8D4F7}">
  <ds:schemaRefs/>
</ds:datastoreItem>
</file>

<file path=customXml/itemProps8.xml><?xml version="1.0" encoding="utf-8"?>
<ds:datastoreItem xmlns:ds="http://schemas.openxmlformats.org/officeDocument/2006/customXml" ds:itemID="{E5F2F96D-0D79-43FD-9441-45826E2CFBD5}">
  <ds:schemaRefs/>
</ds:datastoreItem>
</file>

<file path=customXml/itemProps9.xml><?xml version="1.0" encoding="utf-8"?>
<ds:datastoreItem xmlns:ds="http://schemas.openxmlformats.org/officeDocument/2006/customXml" ds:itemID="{36CCA530-1C65-45E6-B12E-CB4177DF3973}">
  <ds:schemaRefs/>
</ds:datastoreItem>
</file>

<file path=docMetadata/LabelInfo.xml><?xml version="1.0" encoding="utf-8"?>
<clbl:labelList xmlns:clbl="http://schemas.microsoft.com/office/2020/mipLabelMetadata">
  <clbl:label id="{43d2115b-a55e-46b6-9df7-b03388ecfc60}" enabled="0" method="" siteId="{43d2115b-a55e-46b6-9df7-b03388ecfc6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data</vt:lpstr>
      <vt:lpstr>Pivot page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AGBAKWA, CHRISTOPHER (Student)</cp:lastModifiedBy>
  <dcterms:created xsi:type="dcterms:W3CDTF">2023-06-27T10:17:30Z</dcterms:created>
  <dcterms:modified xsi:type="dcterms:W3CDTF">2023-12-10T07:13:16Z</dcterms:modified>
</cp:coreProperties>
</file>