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63a263c0a56fc6b/Sam's Classes/COP 2800/"/>
    </mc:Choice>
  </mc:AlternateContent>
  <xr:revisionPtr revIDLastSave="113" documentId="8_{E9AA48E4-589C-469F-9B5A-9CE4F1CDCDD4}" xr6:coauthVersionLast="36" xr6:coauthVersionMax="40" xr10:uidLastSave="{77BC9871-B8FD-4EFD-80EB-D80DE24A9C13}"/>
  <bookViews>
    <workbookView xWindow="0" yWindow="0" windowWidth="23040" windowHeight="9072" activeTab="1" xr2:uid="{00000000-000D-0000-FFFF-FFFF00000000}"/>
  </bookViews>
  <sheets>
    <sheet name="Burndown" sheetId="8" r:id="rId1"/>
    <sheet name="Product Backlog" sheetId="4" r:id="rId2"/>
    <sheet name="Status" sheetId="3" r:id="rId3"/>
    <sheet name="Sprints" sheetId="5" r:id="rId4"/>
    <sheet name="+" sheetId="6" r:id="rId5"/>
  </sheets>
  <definedNames>
    <definedName name="End">Sprints!$C$2:$C$4</definedName>
    <definedName name="Sprint">Sprints!$A$2:$A$3</definedName>
    <definedName name="Sprints">Sprints!$A$2:$A$3</definedName>
    <definedName name="Start">Sprints!$B$2:$B$3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5" l="1"/>
  <c r="C10" i="5"/>
  <c r="C9" i="5"/>
  <c r="C8" i="5"/>
  <c r="C7" i="5"/>
  <c r="C6" i="5"/>
  <c r="C5" i="5"/>
  <c r="C4" i="5"/>
  <c r="C3" i="5"/>
  <c r="C2" i="5"/>
  <c r="B5" i="5"/>
  <c r="B6" i="5"/>
  <c r="B7" i="5"/>
  <c r="B8" i="5"/>
  <c r="B9" i="5"/>
  <c r="B10" i="5"/>
  <c r="B11" i="5"/>
  <c r="B4" i="5"/>
  <c r="B3" i="5"/>
  <c r="B2" i="5"/>
  <c r="C6" i="8"/>
  <c r="C7" i="8"/>
  <c r="C8" i="8"/>
  <c r="C9" i="8"/>
  <c r="C10" i="8"/>
  <c r="C11" i="8"/>
  <c r="C12" i="8"/>
  <c r="C13" i="8"/>
  <c r="C14" i="8"/>
  <c r="C15" i="8"/>
  <c r="K4" i="4"/>
  <c r="L4" i="4"/>
  <c r="K5" i="4"/>
  <c r="L5" i="4"/>
  <c r="K6" i="4"/>
  <c r="L6" i="4"/>
  <c r="K7" i="4"/>
  <c r="L7" i="4"/>
  <c r="K8" i="4"/>
  <c r="L8" i="4"/>
  <c r="K9" i="4"/>
  <c r="L9" i="4"/>
  <c r="K10" i="4"/>
  <c r="L10" i="4"/>
  <c r="C5" i="6"/>
  <c r="C6" i="6"/>
  <c r="C7" i="6"/>
  <c r="C8" i="6"/>
  <c r="C9" i="6"/>
  <c r="C10" i="6"/>
  <c r="C11" i="6"/>
  <c r="C12" i="6"/>
  <c r="C13" i="6"/>
  <c r="C14" i="6"/>
</calcChain>
</file>

<file path=xl/sharedStrings.xml><?xml version="1.0" encoding="utf-8"?>
<sst xmlns="http://schemas.openxmlformats.org/spreadsheetml/2006/main" count="81" uniqueCount="47">
  <si>
    <t>Story Points</t>
  </si>
  <si>
    <t>Sprint</t>
  </si>
  <si>
    <t>Remaining</t>
  </si>
  <si>
    <t>Done</t>
  </si>
  <si>
    <t>Added</t>
  </si>
  <si>
    <t>Changes</t>
  </si>
  <si>
    <t>Requirement</t>
  </si>
  <si>
    <t>User Story</t>
  </si>
  <si>
    <t>Acceptance Tests</t>
  </si>
  <si>
    <t>Created</t>
  </si>
  <si>
    <t>Author</t>
  </si>
  <si>
    <t>Contact</t>
  </si>
  <si>
    <t>date, who, why</t>
  </si>
  <si>
    <t>Number</t>
  </si>
  <si>
    <t>Start</t>
  </si>
  <si>
    <t>End</t>
  </si>
  <si>
    <t>Status</t>
  </si>
  <si>
    <t>none</t>
  </si>
  <si>
    <t>In Progress</t>
  </si>
  <si>
    <t>Approved</t>
  </si>
  <si>
    <t>Deleted</t>
  </si>
  <si>
    <t>As a golfer, I want the sytem to identify each player so we can compare scores</t>
  </si>
  <si>
    <t>Golfer Identification</t>
  </si>
  <si>
    <t>As a golfer, I want to be able to enter number of swings at each hole</t>
  </si>
  <si>
    <t>Num Swing Input</t>
  </si>
  <si>
    <t>As a golfer, I don't want my competitor changing the score</t>
  </si>
  <si>
    <t>Score Unmodifiable</t>
  </si>
  <si>
    <t>As a golfer, I want to receive a printed score card when the game ends</t>
  </si>
  <si>
    <t>Ending Score Card</t>
  </si>
  <si>
    <t>As an employee, I want to be able to add players to the database</t>
  </si>
  <si>
    <t>As a Mini-Golf provider, I want a database to keep track of customer scores</t>
  </si>
  <si>
    <t>User Access Levels</t>
  </si>
  <si>
    <t>As a Mini-Golf provider, I want coupons printed on scorecards to encourage return visits</t>
  </si>
  <si>
    <t>Coupon on Score Prints</t>
  </si>
  <si>
    <t>Each golfer is uniquely identified per the golf session</t>
  </si>
  <si>
    <t>Total golf swings for each player is correctly updated after each input</t>
  </si>
  <si>
    <t>Current score is read-only</t>
  </si>
  <si>
    <t>Print option displays each golfer's score and breakdown by hole</t>
  </si>
  <si>
    <t>Secure persistent storage system with fault tolerance and back-up</t>
  </si>
  <si>
    <t>Access: Admin- Maintenace; Employee- Create Player &amp; Print Score; Player- update score</t>
  </si>
  <si>
    <t>Coupon appends to score card prints</t>
  </si>
  <si>
    <t>Golfer-1</t>
  </si>
  <si>
    <t>Golfer-2</t>
  </si>
  <si>
    <t>Owner</t>
  </si>
  <si>
    <t>Employee-1</t>
  </si>
  <si>
    <t>us</t>
  </si>
  <si>
    <t>Database Connection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</si>
</sst>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2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auto="1"/>
      </right>
      <top/>
      <bottom style="medium">
        <color rgb="FF000000"/>
      </bottom>
      <diagonal/>
    </border>
    <border>
      <left style="medium">
        <color auto="1"/>
      </left>
      <right/>
      <top/>
      <bottom style="medium">
        <color rgb="FF000000"/>
      </bottom>
      <diagonal/>
    </border>
    <border>
      <left style="medium">
        <color auto="1"/>
      </left>
      <right/>
      <top style="medium">
        <color auto="1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2">
    <xf numFmtId="0" fontId="0" fillId="0" borderId="0" xfId="0"/>
    <xf numFmtId="0" fontId="1" fillId="2" borderId="6" xfId="0" applyFont="1" applyFill="1" applyBorder="1" applyAlignment="1">
      <alignment wrapText="1"/>
    </xf>
    <xf numFmtId="0" fontId="1" fillId="2" borderId="6" xfId="0" applyFont="1" applyFill="1" applyBorder="1" applyAlignment="1"/>
    <xf numFmtId="0" fontId="1" fillId="2" borderId="7" xfId="0" applyFont="1" applyFill="1" applyBorder="1" applyAlignment="1"/>
    <xf numFmtId="0" fontId="0" fillId="3" borderId="0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2" fillId="2" borderId="8" xfId="0" applyFont="1" applyFill="1" applyBorder="1"/>
    <xf numFmtId="0" fontId="1" fillId="2" borderId="9" xfId="0" applyFont="1" applyFill="1" applyBorder="1" applyAlignment="1"/>
    <xf numFmtId="0" fontId="0" fillId="4" borderId="1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1" fillId="2" borderId="8" xfId="0" applyFont="1" applyFill="1" applyBorder="1" applyAlignment="1">
      <alignment horizontal="center" wrapText="1"/>
    </xf>
    <xf numFmtId="0" fontId="1" fillId="2" borderId="9" xfId="0" applyFont="1" applyFill="1" applyBorder="1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4" fontId="0" fillId="0" borderId="0" xfId="0" applyNumberFormat="1" applyAlignment="1">
      <alignment horizontal="right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14" fontId="0" fillId="0" borderId="0" xfId="0" applyNumberFormat="1" applyAlignment="1">
      <alignment horizontal="left"/>
    </xf>
    <xf numFmtId="0" fontId="1" fillId="2" borderId="8" xfId="0" applyFont="1" applyFill="1" applyBorder="1"/>
    <xf numFmtId="0" fontId="0" fillId="0" borderId="10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5" xfId="0" applyBorder="1"/>
    <xf numFmtId="0" fontId="0" fillId="0" borderId="8" xfId="0" applyBorder="1"/>
    <xf numFmtId="14" fontId="0" fillId="0" borderId="10" xfId="0" applyNumberFormat="1" applyBorder="1" applyAlignment="1">
      <alignment horizontal="left" wrapText="1"/>
    </xf>
    <xf numFmtId="14" fontId="0" fillId="0" borderId="9" xfId="0" applyNumberFormat="1" applyBorder="1" applyAlignment="1">
      <alignment horizontal="left" wrapText="1"/>
    </xf>
    <xf numFmtId="0" fontId="1" fillId="2" borderId="8" xfId="0" applyFont="1" applyFill="1" applyBorder="1" applyAlignment="1">
      <alignment horizontal="center"/>
    </xf>
    <xf numFmtId="14" fontId="0" fillId="0" borderId="10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2" xfId="0" applyNumberFormat="1" applyBorder="1"/>
    <xf numFmtId="164" fontId="0" fillId="0" borderId="3" xfId="0" applyNumberFormat="1" applyBorder="1"/>
    <xf numFmtId="0" fontId="0" fillId="4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" xfId="0" applyBorder="1"/>
    <xf numFmtId="0" fontId="0" fillId="0" borderId="2" xfId="0" applyBorder="1"/>
    <xf numFmtId="0" fontId="0" fillId="0" borderId="17" xfId="0" applyBorder="1"/>
    <xf numFmtId="0" fontId="0" fillId="0" borderId="0" xfId="0" applyBorder="1"/>
    <xf numFmtId="164" fontId="0" fillId="0" borderId="18" xfId="0" applyNumberFormat="1" applyBorder="1"/>
    <xf numFmtId="164" fontId="0" fillId="0" borderId="19" xfId="0" applyNumberFormat="1" applyBorder="1"/>
    <xf numFmtId="0" fontId="0" fillId="0" borderId="16" xfId="0" applyBorder="1"/>
    <xf numFmtId="0" fontId="0" fillId="0" borderId="6" xfId="0" applyBorder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1" fillId="2" borderId="8" xfId="0" applyFont="1" applyFill="1" applyBorder="1" applyAlignment="1">
      <alignment wrapText="1"/>
    </xf>
    <xf numFmtId="0" fontId="1" fillId="2" borderId="9" xfId="0" applyFont="1" applyFill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9" xfId="0" applyBorder="1" applyAlignment="1">
      <alignment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3">
    <dxf>
      <font>
        <color theme="2" tint="-0.24994659260841701"/>
      </font>
    </dxf>
    <dxf>
      <font>
        <strike/>
        <color theme="2" tint="-0.24994659260841701"/>
      </font>
    </dxf>
    <dxf>
      <font>
        <b/>
        <i val="0"/>
        <color theme="9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'+'!$B$4:$B$14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'+'!$C$4:$C$14</c:f>
              <c:numCache>
                <c:formatCode>General</c:formatCode>
                <c:ptCount val="11"/>
                <c:pt idx="0">
                  <c:v>62</c:v>
                </c:pt>
                <c:pt idx="1">
                  <c:v>62</c:v>
                </c:pt>
                <c:pt idx="2">
                  <c:v>62</c:v>
                </c:pt>
                <c:pt idx="3">
                  <c:v>62</c:v>
                </c:pt>
                <c:pt idx="4">
                  <c:v>62</c:v>
                </c:pt>
                <c:pt idx="5">
                  <c:v>62</c:v>
                </c:pt>
                <c:pt idx="6">
                  <c:v>62</c:v>
                </c:pt>
                <c:pt idx="7">
                  <c:v>62</c:v>
                </c:pt>
                <c:pt idx="8">
                  <c:v>62</c:v>
                </c:pt>
                <c:pt idx="9">
                  <c:v>62</c:v>
                </c:pt>
                <c:pt idx="10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E5-4B12-8638-963855761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0565392"/>
        <c:axId val="-2115358336"/>
      </c:scatterChart>
      <c:valAx>
        <c:axId val="-212056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</a:t>
                </a:r>
              </a:p>
            </c:rich>
          </c:tx>
          <c:layout>
            <c:manualLayout>
              <c:xMode val="edge"/>
              <c:yMode val="edge"/>
              <c:x val="0.48545013123359598"/>
              <c:y val="0.878680373286673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358336"/>
        <c:crosses val="autoZero"/>
        <c:crossBetween val="midCat"/>
        <c:majorUnit val="1"/>
      </c:valAx>
      <c:valAx>
        <c:axId val="-211535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56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50000"/>
      </a:schemeClr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'+'!$B$4:$B$6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'+'!$C$4:$C$6</c:f>
              <c:numCache>
                <c:formatCode>General</c:formatCode>
                <c:ptCount val="3"/>
                <c:pt idx="0">
                  <c:v>62</c:v>
                </c:pt>
                <c:pt idx="1">
                  <c:v>62</c:v>
                </c:pt>
                <c:pt idx="2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FA-4855-8176-7A7285FAE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0565392"/>
        <c:axId val="-2115358336"/>
      </c:scatterChart>
      <c:valAx>
        <c:axId val="-212056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</a:t>
                </a:r>
              </a:p>
            </c:rich>
          </c:tx>
          <c:layout>
            <c:manualLayout>
              <c:xMode val="edge"/>
              <c:yMode val="edge"/>
              <c:x val="0.48545013123359598"/>
              <c:y val="0.878680373286673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358336"/>
        <c:crosses val="autoZero"/>
        <c:crossBetween val="midCat"/>
        <c:majorUnit val="1"/>
      </c:valAx>
      <c:valAx>
        <c:axId val="-211535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56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50000"/>
      </a:schemeClr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560411198600203"/>
          <c:y val="3.24074074074073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'+'!$C$4:$C$14</c:f>
              <c:numCache>
                <c:formatCode>General</c:formatCode>
                <c:ptCount val="11"/>
                <c:pt idx="0">
                  <c:v>62</c:v>
                </c:pt>
                <c:pt idx="1">
                  <c:v>62</c:v>
                </c:pt>
                <c:pt idx="2">
                  <c:v>62</c:v>
                </c:pt>
                <c:pt idx="3">
                  <c:v>62</c:v>
                </c:pt>
                <c:pt idx="4">
                  <c:v>62</c:v>
                </c:pt>
                <c:pt idx="5">
                  <c:v>62</c:v>
                </c:pt>
                <c:pt idx="6">
                  <c:v>62</c:v>
                </c:pt>
                <c:pt idx="7">
                  <c:v>62</c:v>
                </c:pt>
                <c:pt idx="8">
                  <c:v>62</c:v>
                </c:pt>
                <c:pt idx="9">
                  <c:v>62</c:v>
                </c:pt>
                <c:pt idx="10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3C-4A71-B824-9B5255452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525568"/>
        <c:axId val="-2092058096"/>
      </c:lineChart>
      <c:catAx>
        <c:axId val="-2089525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058096"/>
        <c:crosses val="autoZero"/>
        <c:auto val="1"/>
        <c:lblAlgn val="ctr"/>
        <c:lblOffset val="100"/>
        <c:noMultiLvlLbl val="0"/>
      </c:catAx>
      <c:valAx>
        <c:axId val="-209205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52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160020</xdr:colOff>
      <xdr:row>2</xdr:row>
      <xdr:rowOff>0</xdr:rowOff>
    </xdr:from>
    <xdr:to>
      <xdr:col>12</xdr:col>
      <xdr:colOff>297180</xdr:colOff>
      <xdr:row>15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C6AA5D-461B-4D4E-B13C-9E8A3B1C01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15983</xdr:colOff>
      <xdr:row>1</xdr:row>
      <xdr:rowOff>8552</xdr:rowOff>
    </xdr:from>
    <xdr:to>
      <xdr:col>12</xdr:col>
      <xdr:colOff>81287</xdr:colOff>
      <xdr:row>11</xdr:row>
      <xdr:rowOff>38150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497893</xdr:colOff>
      <xdr:row>1</xdr:row>
      <xdr:rowOff>38299</xdr:rowOff>
    </xdr:from>
    <xdr:to>
      <xdr:col>20</xdr:col>
      <xdr:colOff>512255</xdr:colOff>
      <xdr:row>14</xdr:row>
      <xdr:rowOff>157985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EAE98-A2E7-4B39-AB80-4E87CD48B06F}">
  <dimension ref="B2:E15"/>
  <sheetViews>
    <sheetView zoomScaleNormal="100" workbookViewId="0">
      <selection activeCell="E6" sqref="E6"/>
    </sheetView>
  </sheetViews>
  <sheetFormatPr defaultRowHeight="14.4" x14ac:dyDescent="0.3"/>
  <cols>
    <col min="3" max="3" width="9.33203125" customWidth="1"/>
    <col min="4" max="4" width="13.109375" customWidth="1"/>
  </cols>
  <sheetData>
    <row r="2" spans="2:5" ht="15" thickBot="1" x14ac:dyDescent="0.35"/>
    <row r="3" spans="2:5" ht="31.2" x14ac:dyDescent="0.6">
      <c r="B3" s="10"/>
      <c r="C3" s="52" t="s">
        <v>0</v>
      </c>
      <c r="D3" s="52"/>
      <c r="E3" s="53"/>
    </row>
    <row r="4" spans="2:5" ht="29.4" thickBot="1" x14ac:dyDescent="0.35">
      <c r="B4" s="11" t="s">
        <v>1</v>
      </c>
      <c r="C4" s="1" t="s">
        <v>2</v>
      </c>
      <c r="D4" s="2" t="s">
        <v>3</v>
      </c>
      <c r="E4" s="3" t="s">
        <v>4</v>
      </c>
    </row>
    <row r="5" spans="2:5" x14ac:dyDescent="0.3">
      <c r="B5" s="12">
        <v>0</v>
      </c>
      <c r="C5" s="4">
        <v>62</v>
      </c>
      <c r="D5" s="4">
        <v>0</v>
      </c>
      <c r="E5" s="5">
        <v>0</v>
      </c>
    </row>
    <row r="6" spans="2:5" x14ac:dyDescent="0.3">
      <c r="B6" s="12">
        <v>1</v>
      </c>
      <c r="C6" s="4">
        <f>C5-D6+E6</f>
        <v>62</v>
      </c>
      <c r="D6" s="4">
        <v>0</v>
      </c>
      <c r="E6" s="5">
        <v>0</v>
      </c>
    </row>
    <row r="7" spans="2:5" x14ac:dyDescent="0.3">
      <c r="B7" s="13">
        <v>2</v>
      </c>
      <c r="C7" s="6">
        <f>C6-D7+E7</f>
        <v>62</v>
      </c>
      <c r="D7" s="6">
        <v>0</v>
      </c>
      <c r="E7" s="7">
        <v>0</v>
      </c>
    </row>
    <row r="8" spans="2:5" x14ac:dyDescent="0.3">
      <c r="B8" s="12">
        <v>3</v>
      </c>
      <c r="C8" s="6">
        <f>C7-D8+E8</f>
        <v>54</v>
      </c>
      <c r="D8" s="4">
        <v>8</v>
      </c>
      <c r="E8" s="5">
        <v>0</v>
      </c>
    </row>
    <row r="9" spans="2:5" x14ac:dyDescent="0.3">
      <c r="B9" s="12">
        <v>4</v>
      </c>
      <c r="C9" s="6">
        <f>C8-D9+E9</f>
        <v>46</v>
      </c>
      <c r="D9" s="4">
        <v>8</v>
      </c>
      <c r="E9" s="5">
        <v>0</v>
      </c>
    </row>
    <row r="10" spans="2:5" x14ac:dyDescent="0.3">
      <c r="B10" s="12">
        <v>5</v>
      </c>
      <c r="C10" s="6">
        <f t="shared" ref="C10:C15" si="0">C9-D10+E10</f>
        <v>38</v>
      </c>
      <c r="D10" s="4">
        <v>8</v>
      </c>
      <c r="E10" s="5">
        <v>0</v>
      </c>
    </row>
    <row r="11" spans="2:5" x14ac:dyDescent="0.3">
      <c r="B11" s="12">
        <v>6</v>
      </c>
      <c r="C11" s="6">
        <f t="shared" si="0"/>
        <v>32</v>
      </c>
      <c r="D11" s="4">
        <v>6</v>
      </c>
      <c r="E11" s="5">
        <v>0</v>
      </c>
    </row>
    <row r="12" spans="2:5" x14ac:dyDescent="0.3">
      <c r="B12" s="12">
        <v>7</v>
      </c>
      <c r="C12" s="6">
        <f t="shared" si="0"/>
        <v>24</v>
      </c>
      <c r="D12" s="4">
        <v>8</v>
      </c>
      <c r="E12" s="5">
        <v>0</v>
      </c>
    </row>
    <row r="13" spans="2:5" x14ac:dyDescent="0.3">
      <c r="B13" s="12">
        <v>8</v>
      </c>
      <c r="C13" s="6">
        <f>C12-D13+E13</f>
        <v>16</v>
      </c>
      <c r="D13" s="4">
        <v>8</v>
      </c>
      <c r="E13" s="5">
        <v>0</v>
      </c>
    </row>
    <row r="14" spans="2:5" x14ac:dyDescent="0.3">
      <c r="B14" s="12">
        <v>9</v>
      </c>
      <c r="C14" s="6">
        <f t="shared" si="0"/>
        <v>8</v>
      </c>
      <c r="D14" s="4">
        <v>8</v>
      </c>
      <c r="E14" s="5">
        <v>0</v>
      </c>
    </row>
    <row r="15" spans="2:5" x14ac:dyDescent="0.3">
      <c r="B15" s="39">
        <v>10</v>
      </c>
      <c r="C15" s="40">
        <f t="shared" si="0"/>
        <v>4</v>
      </c>
      <c r="D15" s="40">
        <v>4</v>
      </c>
      <c r="E15" s="41">
        <v>0</v>
      </c>
    </row>
  </sheetData>
  <mergeCells count="1">
    <mergeCell ref="C3:E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8" sqref="B8"/>
    </sheetView>
  </sheetViews>
  <sheetFormatPr defaultColWidth="8.6640625" defaultRowHeight="14.4" x14ac:dyDescent="0.3"/>
  <cols>
    <col min="1" max="1" width="2.6640625" customWidth="1"/>
    <col min="2" max="2" width="19.88671875" customWidth="1"/>
    <col min="3" max="3" width="73.33203125" style="57" customWidth="1"/>
    <col min="4" max="4" width="75.21875" customWidth="1"/>
    <col min="5" max="5" width="10.109375" bestFit="1" customWidth="1"/>
    <col min="6" max="6" width="12.33203125" style="9" customWidth="1"/>
    <col min="8" max="8" width="16.88671875" customWidth="1"/>
    <col min="9" max="9" width="22.88671875" customWidth="1"/>
    <col min="10" max="10" width="7.109375" bestFit="1" customWidth="1"/>
    <col min="11" max="12" width="10.33203125" bestFit="1" customWidth="1"/>
    <col min="13" max="13" width="13.44140625" customWidth="1"/>
  </cols>
  <sheetData>
    <row r="1" spans="1:13" ht="15" thickBot="1" x14ac:dyDescent="0.35"/>
    <row r="2" spans="1:13" s="45" customFormat="1" x14ac:dyDescent="0.3">
      <c r="A2" s="44"/>
      <c r="B2" s="23"/>
      <c r="C2" s="58"/>
      <c r="D2" s="23"/>
      <c r="E2" s="23"/>
      <c r="F2" s="33"/>
      <c r="G2" s="23"/>
      <c r="H2" s="23"/>
      <c r="I2" s="14" t="s">
        <v>5</v>
      </c>
      <c r="J2" s="54" t="s">
        <v>1</v>
      </c>
      <c r="K2" s="55"/>
      <c r="L2" s="56"/>
      <c r="M2" s="23"/>
    </row>
    <row r="3" spans="1:13" s="47" customFormat="1" ht="15" thickBot="1" x14ac:dyDescent="0.35">
      <c r="A3" s="46"/>
      <c r="B3" s="15" t="s">
        <v>6</v>
      </c>
      <c r="C3" s="59" t="s">
        <v>7</v>
      </c>
      <c r="D3" s="15" t="s">
        <v>8</v>
      </c>
      <c r="E3" s="15" t="s">
        <v>0</v>
      </c>
      <c r="F3" s="28" t="s">
        <v>9</v>
      </c>
      <c r="G3" s="15" t="s">
        <v>10</v>
      </c>
      <c r="H3" s="15" t="s">
        <v>11</v>
      </c>
      <c r="I3" s="28" t="s">
        <v>12</v>
      </c>
      <c r="J3" s="19" t="s">
        <v>13</v>
      </c>
      <c r="K3" s="20" t="s">
        <v>14</v>
      </c>
      <c r="L3" s="21" t="s">
        <v>15</v>
      </c>
      <c r="M3" s="28" t="s">
        <v>16</v>
      </c>
    </row>
    <row r="4" spans="1:13" s="47" customFormat="1" ht="15" customHeight="1" thickBot="1" x14ac:dyDescent="0.35">
      <c r="A4" s="46"/>
      <c r="B4" s="24" t="s">
        <v>22</v>
      </c>
      <c r="C4" s="60" t="s">
        <v>21</v>
      </c>
      <c r="D4" s="24" t="s">
        <v>34</v>
      </c>
      <c r="E4" s="26">
        <v>6</v>
      </c>
      <c r="F4" s="34">
        <v>43576</v>
      </c>
      <c r="G4" s="24" t="s">
        <v>45</v>
      </c>
      <c r="H4" s="24" t="s">
        <v>41</v>
      </c>
      <c r="I4" s="31" t="s">
        <v>17</v>
      </c>
      <c r="J4" s="43">
        <v>3</v>
      </c>
      <c r="K4" s="37">
        <f>VLOOKUP($J4,Sprints!$A$2:$C$11,2,FALSE)</f>
        <v>43607</v>
      </c>
      <c r="L4" s="38">
        <f>VLOOKUP($J4,Sprints!$A$2:$C$11,3,FALSE)</f>
        <v>43620</v>
      </c>
      <c r="M4" s="30" t="s">
        <v>19</v>
      </c>
    </row>
    <row r="5" spans="1:13" s="47" customFormat="1" ht="15" customHeight="1" thickBot="1" x14ac:dyDescent="0.35">
      <c r="A5" s="46"/>
      <c r="B5" s="24" t="s">
        <v>24</v>
      </c>
      <c r="C5" s="60" t="s">
        <v>23</v>
      </c>
      <c r="D5" s="24" t="s">
        <v>35</v>
      </c>
      <c r="E5" s="26">
        <v>4</v>
      </c>
      <c r="F5" s="34">
        <v>43576</v>
      </c>
      <c r="G5" s="24" t="s">
        <v>45</v>
      </c>
      <c r="H5" s="24" t="s">
        <v>41</v>
      </c>
      <c r="I5" s="31" t="s">
        <v>17</v>
      </c>
      <c r="J5" s="42">
        <v>3</v>
      </c>
      <c r="K5" s="37">
        <f>VLOOKUP($J5,Sprints!$A$2:$C$11,2,FALSE)</f>
        <v>43607</v>
      </c>
      <c r="L5" s="38">
        <f>VLOOKUP($J5,Sprints!$A$2:$C$11,3,FALSE)</f>
        <v>43620</v>
      </c>
      <c r="M5" s="30" t="s">
        <v>19</v>
      </c>
    </row>
    <row r="6" spans="1:13" s="47" customFormat="1" ht="15" customHeight="1" thickBot="1" x14ac:dyDescent="0.35">
      <c r="A6" s="46"/>
      <c r="B6" s="24" t="s">
        <v>26</v>
      </c>
      <c r="C6" s="60" t="s">
        <v>25</v>
      </c>
      <c r="D6" s="24" t="s">
        <v>36</v>
      </c>
      <c r="E6" s="26">
        <v>4</v>
      </c>
      <c r="F6" s="34">
        <v>43576</v>
      </c>
      <c r="G6" s="24" t="s">
        <v>45</v>
      </c>
      <c r="H6" s="24" t="s">
        <v>42</v>
      </c>
      <c r="I6" s="31" t="s">
        <v>17</v>
      </c>
      <c r="J6" s="42">
        <v>3</v>
      </c>
      <c r="K6" s="37">
        <f>VLOOKUP($J6,Sprints!$A$2:$C$11,2,FALSE)</f>
        <v>43607</v>
      </c>
      <c r="L6" s="38">
        <f>VLOOKUP($J6,Sprints!$A$2:$C$11,3,FALSE)</f>
        <v>43620</v>
      </c>
      <c r="M6" s="30" t="s">
        <v>19</v>
      </c>
    </row>
    <row r="7" spans="1:13" s="47" customFormat="1" ht="15" customHeight="1" thickBot="1" x14ac:dyDescent="0.35">
      <c r="A7" s="46"/>
      <c r="B7" s="24" t="s">
        <v>28</v>
      </c>
      <c r="C7" s="60" t="s">
        <v>27</v>
      </c>
      <c r="D7" s="24" t="s">
        <v>37</v>
      </c>
      <c r="E7" s="26">
        <v>6</v>
      </c>
      <c r="F7" s="34">
        <v>43576</v>
      </c>
      <c r="G7" s="24" t="s">
        <v>45</v>
      </c>
      <c r="H7" s="24" t="s">
        <v>42</v>
      </c>
      <c r="I7" s="31" t="s">
        <v>17</v>
      </c>
      <c r="J7" s="42">
        <v>4</v>
      </c>
      <c r="K7" s="37">
        <f>VLOOKUP($J7,Sprints!$A$2:$C$11,2,FALSE)</f>
        <v>43621</v>
      </c>
      <c r="L7" s="38">
        <f>VLOOKUP($J7,Sprints!$A$2:$C$11,3,FALSE)</f>
        <v>43634</v>
      </c>
      <c r="M7" s="30" t="s">
        <v>19</v>
      </c>
    </row>
    <row r="8" spans="1:13" s="47" customFormat="1" ht="15" customHeight="1" thickBot="1" x14ac:dyDescent="0.35">
      <c r="A8" s="46"/>
      <c r="B8" s="24" t="s">
        <v>46</v>
      </c>
      <c r="C8" s="60" t="s">
        <v>30</v>
      </c>
      <c r="D8" s="24" t="s">
        <v>38</v>
      </c>
      <c r="E8" s="26">
        <v>12</v>
      </c>
      <c r="F8" s="34">
        <v>43576</v>
      </c>
      <c r="G8" s="24" t="s">
        <v>45</v>
      </c>
      <c r="H8" s="24" t="s">
        <v>43</v>
      </c>
      <c r="I8" s="31" t="s">
        <v>17</v>
      </c>
      <c r="J8" s="42">
        <v>1</v>
      </c>
      <c r="K8" s="37">
        <f>VLOOKUP($J8,Sprints!$A$2:$C$11,2,FALSE)</f>
        <v>43579</v>
      </c>
      <c r="L8" s="38">
        <f>VLOOKUP($J8,Sprints!$A$2:$C$11,3,FALSE)</f>
        <v>43592</v>
      </c>
      <c r="M8" s="30" t="s">
        <v>18</v>
      </c>
    </row>
    <row r="9" spans="1:13" s="47" customFormat="1" ht="15" customHeight="1" thickBot="1" x14ac:dyDescent="0.35">
      <c r="A9" s="46"/>
      <c r="B9" s="24" t="s">
        <v>31</v>
      </c>
      <c r="C9" s="60" t="s">
        <v>29</v>
      </c>
      <c r="D9" s="24" t="s">
        <v>39</v>
      </c>
      <c r="E9" s="26">
        <v>14</v>
      </c>
      <c r="F9" s="34">
        <v>43576</v>
      </c>
      <c r="G9" s="24" t="s">
        <v>45</v>
      </c>
      <c r="H9" s="24" t="s">
        <v>44</v>
      </c>
      <c r="I9" s="31" t="s">
        <v>17</v>
      </c>
      <c r="J9" s="42">
        <v>2</v>
      </c>
      <c r="K9" s="37">
        <f>VLOOKUP($J9,Sprints!$A$2:$C$11,2,FALSE)</f>
        <v>43593</v>
      </c>
      <c r="L9" s="38">
        <f>VLOOKUP($J9,Sprints!$A$2:$C$11,3,FALSE)</f>
        <v>43606</v>
      </c>
      <c r="M9" s="30" t="s">
        <v>19</v>
      </c>
    </row>
    <row r="10" spans="1:13" s="51" customFormat="1" ht="15" customHeight="1" thickBot="1" x14ac:dyDescent="0.35">
      <c r="A10" s="29"/>
      <c r="B10" s="25" t="s">
        <v>33</v>
      </c>
      <c r="C10" s="61" t="s">
        <v>32</v>
      </c>
      <c r="D10" s="25" t="s">
        <v>40</v>
      </c>
      <c r="E10" s="27">
        <v>4</v>
      </c>
      <c r="F10" s="35">
        <v>43576</v>
      </c>
      <c r="G10" s="25" t="s">
        <v>45</v>
      </c>
      <c r="H10" s="25" t="s">
        <v>43</v>
      </c>
      <c r="I10" s="32" t="s">
        <v>17</v>
      </c>
      <c r="J10" s="29">
        <v>4</v>
      </c>
      <c r="K10" s="48">
        <f>VLOOKUP($J10,Sprints!$A$2:$C$11,2,FALSE)</f>
        <v>43621</v>
      </c>
      <c r="L10" s="49">
        <f>VLOOKUP($J10,Sprints!$A$2:$C$11,3,FALSE)</f>
        <v>43634</v>
      </c>
      <c r="M10" s="50" t="s">
        <v>19</v>
      </c>
    </row>
    <row r="11" spans="1:13" x14ac:dyDescent="0.3">
      <c r="E11" s="9"/>
      <c r="F11" s="36"/>
      <c r="I11" s="22"/>
      <c r="J11" s="9"/>
      <c r="K11" s="22"/>
      <c r="L11" s="22"/>
      <c r="M11" s="22"/>
    </row>
  </sheetData>
  <mergeCells count="1">
    <mergeCell ref="J2:L2"/>
  </mergeCells>
  <conditionalFormatting sqref="B4:M10">
    <cfRule type="expression" dxfId="2" priority="1">
      <formula>$M4="In Progress"</formula>
    </cfRule>
    <cfRule type="expression" dxfId="1" priority="2">
      <formula>$M4="Deleted"</formula>
    </cfRule>
    <cfRule type="expression" dxfId="0" priority="3">
      <formula>$M4="Done"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Sprints!$A$2:$A$4</xm:f>
          </x14:formula1>
          <xm:sqref>J11</xm:sqref>
        </x14:dataValidation>
        <x14:dataValidation type="list" allowBlank="1" showInputMessage="1" showErrorMessage="1" xr:uid="{EE2C0810-D0A3-4DBA-AF78-441996AF49CA}">
          <x14:formula1>
            <xm:f>Sprints!$A$2:$A$11</xm:f>
          </x14:formula1>
          <xm:sqref>J4:J10</xm:sqref>
        </x14:dataValidation>
        <x14:dataValidation type="list" allowBlank="1" showInputMessage="1" showErrorMessage="1" xr:uid="{00000000-0002-0000-0000-000001000000}">
          <x14:formula1>
            <xm:f>Status!$A$2:$A$5</xm:f>
          </x14:formula1>
          <xm:sqref>M4:M11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"/>
  <sheetViews>
    <sheetView workbookViewId="0">
      <selection activeCell="A51" sqref="A51"/>
    </sheetView>
  </sheetViews>
  <sheetFormatPr defaultColWidth="8.6640625" defaultRowHeight="14.4" x14ac:dyDescent="0.3"/>
  <cols>
    <col min="1" max="1" width="10.44140625" customWidth="1"/>
  </cols>
  <sheetData>
    <row r="1" spans="1:1" x14ac:dyDescent="0.3">
      <c r="A1" s="8" t="s">
        <v>16</v>
      </c>
    </row>
    <row r="2" spans="1:1" x14ac:dyDescent="0.3">
      <c r="A2" t="s">
        <v>19</v>
      </c>
    </row>
    <row r="3" spans="1:1" x14ac:dyDescent="0.3">
      <c r="A3" t="s">
        <v>20</v>
      </c>
    </row>
    <row r="4" spans="1:1" x14ac:dyDescent="0.3">
      <c r="A4" t="s">
        <v>18</v>
      </c>
    </row>
    <row r="5" spans="1:1" x14ac:dyDescent="0.3">
      <c r="A5" t="s">
        <v>3</v>
      </c>
    </row>
  </sheetData>
  <pageMargins left="0.7" right="0.7" top="0.75" bottom="0.75" header="0.3" footer="0.3"/>
  <pageSetup paperSize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"/>
  <sheetViews>
    <sheetView workbookViewId="0">
      <selection activeCell="H18" sqref="H18"/>
    </sheetView>
  </sheetViews>
  <sheetFormatPr defaultColWidth="8.6640625" defaultRowHeight="14.4" x14ac:dyDescent="0.3"/>
  <cols>
    <col min="1" max="1" width="5.6640625" bestFit="1" customWidth="1"/>
    <col min="2" max="2" width="16.88671875" customWidth="1"/>
    <col min="3" max="3" width="13.6640625" customWidth="1"/>
  </cols>
  <sheetData>
    <row r="1" spans="1:3" x14ac:dyDescent="0.3">
      <c r="A1" s="16" t="s">
        <v>1</v>
      </c>
      <c r="B1" s="17" t="s">
        <v>14</v>
      </c>
      <c r="C1" s="16" t="s">
        <v>15</v>
      </c>
    </row>
    <row r="2" spans="1:3" x14ac:dyDescent="0.3">
      <c r="A2" s="9">
        <v>1</v>
      </c>
      <c r="B2" s="18">
        <f>DATE(2019,4,24)</f>
        <v>43579</v>
      </c>
      <c r="C2" s="18">
        <f>B2 + 13</f>
        <v>43592</v>
      </c>
    </row>
    <row r="3" spans="1:3" x14ac:dyDescent="0.3">
      <c r="A3" s="9">
        <v>2</v>
      </c>
      <c r="B3" s="18">
        <f>B2 + 14</f>
        <v>43593</v>
      </c>
      <c r="C3" s="18">
        <f t="shared" ref="C3:C11" si="0">B3 + 13</f>
        <v>43606</v>
      </c>
    </row>
    <row r="4" spans="1:3" x14ac:dyDescent="0.3">
      <c r="A4" s="9">
        <v>3</v>
      </c>
      <c r="B4" s="18">
        <f>B3 + 14</f>
        <v>43607</v>
      </c>
      <c r="C4" s="18">
        <f t="shared" si="0"/>
        <v>43620</v>
      </c>
    </row>
    <row r="5" spans="1:3" x14ac:dyDescent="0.3">
      <c r="A5" s="9">
        <v>4</v>
      </c>
      <c r="B5" s="18">
        <f t="shared" ref="B5:B11" si="1">B4 + 14</f>
        <v>43621</v>
      </c>
      <c r="C5" s="18">
        <f t="shared" si="0"/>
        <v>43634</v>
      </c>
    </row>
    <row r="6" spans="1:3" x14ac:dyDescent="0.3">
      <c r="A6" s="9">
        <v>5</v>
      </c>
      <c r="B6" s="18">
        <f t="shared" si="1"/>
        <v>43635</v>
      </c>
      <c r="C6" s="18">
        <f t="shared" si="0"/>
        <v>43648</v>
      </c>
    </row>
    <row r="7" spans="1:3" x14ac:dyDescent="0.3">
      <c r="A7" s="9">
        <v>6</v>
      </c>
      <c r="B7" s="18">
        <f t="shared" si="1"/>
        <v>43649</v>
      </c>
      <c r="C7" s="18">
        <f t="shared" si="0"/>
        <v>43662</v>
      </c>
    </row>
    <row r="8" spans="1:3" x14ac:dyDescent="0.3">
      <c r="A8" s="9">
        <v>7</v>
      </c>
      <c r="B8" s="18">
        <f t="shared" si="1"/>
        <v>43663</v>
      </c>
      <c r="C8" s="18">
        <f t="shared" si="0"/>
        <v>43676</v>
      </c>
    </row>
    <row r="9" spans="1:3" x14ac:dyDescent="0.3">
      <c r="A9" s="9">
        <v>8</v>
      </c>
      <c r="B9" s="18">
        <f t="shared" si="1"/>
        <v>43677</v>
      </c>
      <c r="C9" s="18">
        <f t="shared" si="0"/>
        <v>43690</v>
      </c>
    </row>
    <row r="10" spans="1:3" x14ac:dyDescent="0.3">
      <c r="A10" s="9">
        <v>9</v>
      </c>
      <c r="B10" s="18">
        <f t="shared" si="1"/>
        <v>43691</v>
      </c>
      <c r="C10" s="18">
        <f t="shared" si="0"/>
        <v>43704</v>
      </c>
    </row>
    <row r="11" spans="1:3" x14ac:dyDescent="0.3">
      <c r="A11" s="9">
        <v>10</v>
      </c>
      <c r="B11" s="18">
        <f t="shared" si="1"/>
        <v>43705</v>
      </c>
      <c r="C11" s="18">
        <f t="shared" si="0"/>
        <v>43718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E14"/>
  <sheetViews>
    <sheetView topLeftCell="C1" workbookViewId="0">
      <selection activeCell="D16" sqref="D16"/>
    </sheetView>
  </sheetViews>
  <sheetFormatPr defaultColWidth="8.6640625" defaultRowHeight="14.4" x14ac:dyDescent="0.3"/>
  <cols>
    <col min="2" max="2" width="6.33203125" bestFit="1" customWidth="1"/>
    <col min="3" max="3" width="11.6640625" bestFit="1" customWidth="1"/>
    <col min="4" max="4" width="5.6640625" bestFit="1" customWidth="1"/>
    <col min="5" max="5" width="6.6640625" bestFit="1" customWidth="1"/>
  </cols>
  <sheetData>
    <row r="1" spans="2:5" ht="15" thickBot="1" x14ac:dyDescent="0.35"/>
    <row r="2" spans="2:5" ht="31.2" x14ac:dyDescent="0.6">
      <c r="B2" s="10"/>
      <c r="C2" s="52" t="s">
        <v>0</v>
      </c>
      <c r="D2" s="52"/>
      <c r="E2" s="53"/>
    </row>
    <row r="3" spans="2:5" ht="15" thickBot="1" x14ac:dyDescent="0.35">
      <c r="B3" s="11" t="s">
        <v>1</v>
      </c>
      <c r="C3" s="1" t="s">
        <v>2</v>
      </c>
      <c r="D3" s="2" t="s">
        <v>3</v>
      </c>
      <c r="E3" s="3" t="s">
        <v>4</v>
      </c>
    </row>
    <row r="4" spans="2:5" x14ac:dyDescent="0.3">
      <c r="B4" s="12">
        <v>0</v>
      </c>
      <c r="C4" s="4">
        <v>62</v>
      </c>
      <c r="D4" s="4">
        <v>0</v>
      </c>
      <c r="E4" s="5">
        <v>0</v>
      </c>
    </row>
    <row r="5" spans="2:5" x14ac:dyDescent="0.3">
      <c r="B5" s="12">
        <v>1</v>
      </c>
      <c r="C5" s="4">
        <f>C4-D5+E5</f>
        <v>62</v>
      </c>
      <c r="D5" s="4">
        <v>0</v>
      </c>
      <c r="E5" s="5">
        <v>0</v>
      </c>
    </row>
    <row r="6" spans="2:5" ht="15" thickBot="1" x14ac:dyDescent="0.35">
      <c r="B6" s="13">
        <v>2</v>
      </c>
      <c r="C6" s="6">
        <f>C5-D6+E6</f>
        <v>62</v>
      </c>
      <c r="D6" s="6">
        <v>0</v>
      </c>
      <c r="E6" s="7">
        <v>0</v>
      </c>
    </row>
    <row r="7" spans="2:5" ht="15" thickBot="1" x14ac:dyDescent="0.35">
      <c r="B7" s="12">
        <v>3</v>
      </c>
      <c r="C7" s="6">
        <f t="shared" ref="C7:C14" si="0">C6-D7+E7</f>
        <v>62</v>
      </c>
      <c r="D7" s="4">
        <v>0</v>
      </c>
      <c r="E7" s="5">
        <v>0</v>
      </c>
    </row>
    <row r="8" spans="2:5" ht="15" thickBot="1" x14ac:dyDescent="0.35">
      <c r="B8" s="12">
        <v>4</v>
      </c>
      <c r="C8" s="6">
        <f t="shared" si="0"/>
        <v>62</v>
      </c>
      <c r="D8" s="4">
        <v>0</v>
      </c>
      <c r="E8" s="5">
        <v>0</v>
      </c>
    </row>
    <row r="9" spans="2:5" ht="15" thickBot="1" x14ac:dyDescent="0.35">
      <c r="B9" s="12">
        <v>5</v>
      </c>
      <c r="C9" s="6">
        <f t="shared" si="0"/>
        <v>62</v>
      </c>
      <c r="D9" s="4">
        <v>0</v>
      </c>
      <c r="E9" s="5">
        <v>0</v>
      </c>
    </row>
    <row r="10" spans="2:5" ht="15" thickBot="1" x14ac:dyDescent="0.35">
      <c r="B10" s="12">
        <v>6</v>
      </c>
      <c r="C10" s="6">
        <f t="shared" si="0"/>
        <v>62</v>
      </c>
      <c r="D10" s="4">
        <v>0</v>
      </c>
      <c r="E10" s="5">
        <v>0</v>
      </c>
    </row>
    <row r="11" spans="2:5" ht="15" thickBot="1" x14ac:dyDescent="0.35">
      <c r="B11" s="12">
        <v>7</v>
      </c>
      <c r="C11" s="6">
        <f t="shared" si="0"/>
        <v>62</v>
      </c>
      <c r="D11" s="4">
        <v>0</v>
      </c>
      <c r="E11" s="5">
        <v>0</v>
      </c>
    </row>
    <row r="12" spans="2:5" ht="15" thickBot="1" x14ac:dyDescent="0.35">
      <c r="B12" s="12">
        <v>8</v>
      </c>
      <c r="C12" s="6">
        <f t="shared" si="0"/>
        <v>62</v>
      </c>
      <c r="D12" s="4">
        <v>0</v>
      </c>
      <c r="E12" s="5">
        <v>0</v>
      </c>
    </row>
    <row r="13" spans="2:5" ht="15" thickBot="1" x14ac:dyDescent="0.35">
      <c r="B13" s="12">
        <v>9</v>
      </c>
      <c r="C13" s="6">
        <f t="shared" si="0"/>
        <v>62</v>
      </c>
      <c r="D13" s="4">
        <v>0</v>
      </c>
      <c r="E13" s="5">
        <v>0</v>
      </c>
    </row>
    <row r="14" spans="2:5" ht="15" thickBot="1" x14ac:dyDescent="0.35">
      <c r="B14" s="12">
        <v>10</v>
      </c>
      <c r="C14" s="6">
        <f t="shared" si="0"/>
        <v>62</v>
      </c>
      <c r="D14" s="4">
        <v>0</v>
      </c>
      <c r="E14" s="5">
        <v>0</v>
      </c>
    </row>
  </sheetData>
  <mergeCells count="1">
    <mergeCell ref="C2:E2"/>
  </mergeCells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Burndown</vt:lpstr>
      <vt:lpstr>Product Backlog</vt:lpstr>
      <vt:lpstr>Status</vt:lpstr>
      <vt:lpstr>Sprints</vt:lpstr>
      <vt:lpstr>+</vt:lpstr>
      <vt:lpstr>End</vt:lpstr>
      <vt:lpstr>Sprint</vt:lpstr>
      <vt:lpstr>Sprints</vt:lpstr>
      <vt:lpstr>Start</vt:lpstr>
    </vt:vector>
  </TitlesOfParts>
  <Manager/>
  <Company>Hillsborough Community College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installer</dc:creator>
  <cp:keywords/>
  <dc:description/>
  <cp:lastModifiedBy>Sam</cp:lastModifiedBy>
  <cp:revision/>
  <dcterms:created xsi:type="dcterms:W3CDTF">2014-11-26T15:49:35Z</dcterms:created>
  <dcterms:modified xsi:type="dcterms:W3CDTF">2019-04-24T19:31:37Z</dcterms:modified>
  <cp:category/>
  <cp:contentStatus/>
</cp:coreProperties>
</file>