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gboola_yusuf\OneDrive\Desktop\.ms o\LO5\"/>
    </mc:Choice>
  </mc:AlternateContent>
  <xr:revisionPtr revIDLastSave="0" documentId="13_ncr:1_{1FA2E3EC-5A70-47A6-A1FA-E220768E01A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lemonade_sales_data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2" i="1"/>
  <c r="U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C2" i="1"/>
  <c r="U2" i="1" l="1"/>
  <c r="T2" i="1"/>
  <c r="C6" i="1"/>
  <c r="C22" i="1"/>
  <c r="C28" i="1"/>
  <c r="C9" i="1"/>
  <c r="C11" i="1"/>
  <c r="C27" i="1"/>
  <c r="C24" i="1"/>
  <c r="C25" i="1"/>
  <c r="C10" i="1"/>
  <c r="C26" i="1"/>
  <c r="C4" i="1"/>
  <c r="C17" i="1"/>
  <c r="C15" i="1"/>
  <c r="C5" i="1"/>
  <c r="C14" i="1"/>
  <c r="C30" i="1"/>
  <c r="C12" i="1"/>
  <c r="C29" i="1"/>
  <c r="C3" i="1"/>
  <c r="C19" i="1"/>
  <c r="C8" i="1"/>
  <c r="C13" i="1"/>
  <c r="C18" i="1"/>
  <c r="C20" i="1"/>
  <c r="C7" i="1"/>
  <c r="C23" i="1"/>
  <c r="C16" i="1"/>
  <c r="C21" i="1"/>
</calcChain>
</file>

<file path=xl/sharedStrings.xml><?xml version="1.0" encoding="utf-8"?>
<sst xmlns="http://schemas.openxmlformats.org/spreadsheetml/2006/main" count="8" uniqueCount="8">
  <si>
    <t>Date</t>
  </si>
  <si>
    <t>Sales ($)</t>
  </si>
  <si>
    <t>LINEAR_PRED</t>
  </si>
  <si>
    <t>FORECAST_PRED</t>
  </si>
  <si>
    <t>FORCAST_MAE</t>
  </si>
  <si>
    <t>FORECAST MSE</t>
  </si>
  <si>
    <t>LINEAR_MAE</t>
  </si>
  <si>
    <t>LINEAR_MSE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</si>
</sst>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sales($) VS  forcast_prediction(advance smooting</a:t>
            </a:r>
            <a:r>
              <a:rPr lang="en-US" baseline="0"/>
              <a:t> method)  VS  linear_prediction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lemonade_sales_data!$B$1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lemonade_sales_data!$A$2:$A$30</c:f>
              <c:numCache>
                <c:formatCode>m/d/yyyy</c:formatCode>
                <c:ptCount val="29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</c:numCache>
            </c:numRef>
          </c:cat>
          <c:val>
            <c:numRef>
              <c:f>lemonade_sales_data!$B$2:$B$30</c:f>
              <c:numCache>
                <c:formatCode>General</c:formatCode>
                <c:ptCount val="29"/>
                <c:pt idx="0">
                  <c:v>43.42</c:v>
                </c:pt>
                <c:pt idx="1">
                  <c:v>40.369999999999997</c:v>
                </c:pt>
                <c:pt idx="2">
                  <c:v>43.01</c:v>
                </c:pt>
                <c:pt idx="3">
                  <c:v>78.17</c:v>
                </c:pt>
                <c:pt idx="4">
                  <c:v>48.46</c:v>
                </c:pt>
                <c:pt idx="5">
                  <c:v>58.23</c:v>
                </c:pt>
                <c:pt idx="6">
                  <c:v>38.94</c:v>
                </c:pt>
                <c:pt idx="7">
                  <c:v>43.44</c:v>
                </c:pt>
                <c:pt idx="8">
                  <c:v>49.24</c:v>
                </c:pt>
                <c:pt idx="9">
                  <c:v>46.12</c:v>
                </c:pt>
                <c:pt idx="10">
                  <c:v>42.61</c:v>
                </c:pt>
                <c:pt idx="11">
                  <c:v>51.42</c:v>
                </c:pt>
                <c:pt idx="12">
                  <c:v>61.6</c:v>
                </c:pt>
                <c:pt idx="13">
                  <c:v>56.15</c:v>
                </c:pt>
                <c:pt idx="14">
                  <c:v>47.68</c:v>
                </c:pt>
                <c:pt idx="15">
                  <c:v>45.43</c:v>
                </c:pt>
                <c:pt idx="16">
                  <c:v>41.14</c:v>
                </c:pt>
                <c:pt idx="17">
                  <c:v>55.92</c:v>
                </c:pt>
                <c:pt idx="18">
                  <c:v>54.17</c:v>
                </c:pt>
                <c:pt idx="19">
                  <c:v>44.47</c:v>
                </c:pt>
                <c:pt idx="20">
                  <c:v>46.73</c:v>
                </c:pt>
                <c:pt idx="21">
                  <c:v>44.69</c:v>
                </c:pt>
                <c:pt idx="22">
                  <c:v>48.26</c:v>
                </c:pt>
                <c:pt idx="23">
                  <c:v>39.44</c:v>
                </c:pt>
                <c:pt idx="24">
                  <c:v>43.43</c:v>
                </c:pt>
                <c:pt idx="25">
                  <c:v>59.32</c:v>
                </c:pt>
                <c:pt idx="26">
                  <c:v>59.93</c:v>
                </c:pt>
                <c:pt idx="27">
                  <c:v>38</c:v>
                </c:pt>
                <c:pt idx="28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499F-8534-228C81FA2CE7}"/>
            </c:ext>
          </c:extLst>
        </c:ser>
        <c:ser>
          <c:idx val="1"/>
          <c:order val="1"/>
          <c:tx>
            <c:strRef>
              <c:f>lemonade_sales_data!$C$1</c:f>
              <c:strCache>
                <c:ptCount val="1"/>
                <c:pt idx="0">
                  <c:v>FORECAST_PRED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lemonade_sales_data!$A$2:$A$30</c:f>
              <c:numCache>
                <c:formatCode>m/d/yyyy</c:formatCode>
                <c:ptCount val="29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</c:numCache>
            </c:numRef>
          </c:cat>
          <c:val>
            <c:numRef>
              <c:f>lemonade_sales_data!$C$2:$C$30</c:f>
              <c:numCache>
                <c:formatCode>General</c:formatCode>
                <c:ptCount val="29"/>
                <c:pt idx="0">
                  <c:v>45.230041697250073</c:v>
                </c:pt>
                <c:pt idx="1">
                  <c:v>47.440349113130395</c:v>
                </c:pt>
                <c:pt idx="2">
                  <c:v>48.967044649963476</c:v>
                </c:pt>
                <c:pt idx="3">
                  <c:v>50.69403735683624</c:v>
                </c:pt>
                <c:pt idx="4">
                  <c:v>53.853349325757421</c:v>
                </c:pt>
                <c:pt idx="5">
                  <c:v>54.784437626932089</c:v>
                </c:pt>
                <c:pt idx="6">
                  <c:v>47.531536305309757</c:v>
                </c:pt>
                <c:pt idx="7">
                  <c:v>43.192516304634886</c:v>
                </c:pt>
                <c:pt idx="8">
                  <c:v>48.139263919819506</c:v>
                </c:pt>
                <c:pt idx="9">
                  <c:v>48.96975806254077</c:v>
                </c:pt>
                <c:pt idx="10">
                  <c:v>49.336859703177005</c:v>
                </c:pt>
                <c:pt idx="11">
                  <c:v>50.117782624566658</c:v>
                </c:pt>
                <c:pt idx="12">
                  <c:v>50.927143340925383</c:v>
                </c:pt>
                <c:pt idx="13">
                  <c:v>56.802544862055406</c:v>
                </c:pt>
                <c:pt idx="14">
                  <c:v>51.733270977661746</c:v>
                </c:pt>
                <c:pt idx="15">
                  <c:v>44.387107142857133</c:v>
                </c:pt>
                <c:pt idx="16">
                  <c:v>45.335725864642328</c:v>
                </c:pt>
                <c:pt idx="17">
                  <c:v>47.418642579843535</c:v>
                </c:pt>
                <c:pt idx="18">
                  <c:v>52.149471260951003</c:v>
                </c:pt>
                <c:pt idx="19">
                  <c:v>36.943013675948414</c:v>
                </c:pt>
                <c:pt idx="20">
                  <c:v>44.765005412109375</c:v>
                </c:pt>
                <c:pt idx="21">
                  <c:v>46.960098611921907</c:v>
                </c:pt>
                <c:pt idx="22">
                  <c:v>44.964745708436347</c:v>
                </c:pt>
                <c:pt idx="23">
                  <c:v>48.325282675397069</c:v>
                </c:pt>
                <c:pt idx="24">
                  <c:v>47.033789513175499</c:v>
                </c:pt>
                <c:pt idx="25">
                  <c:v>48.837193705755617</c:v>
                </c:pt>
                <c:pt idx="26">
                  <c:v>52.919076093571448</c:v>
                </c:pt>
                <c:pt idx="27">
                  <c:v>50.719811870000008</c:v>
                </c:pt>
                <c:pt idx="28">
                  <c:v>44.329999999999984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F-499F-8534-228C81FA2CE7}"/>
            </c:ext>
          </c:extLst>
        </c:ser>
        <c:ser>
          <c:idx val="2"/>
          <c:order val="2"/>
          <c:tx>
            <c:strRef>
              <c:f>lemonade_sales_data!$D$1</c:f>
              <c:strCache>
                <c:ptCount val="1"/>
                <c:pt idx="0">
                  <c:v>LINEAR_PRED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lemonade_sales_data!$A$2:$A$30</c:f>
              <c:numCache>
                <c:formatCode>m/d/yyyy</c:formatCode>
                <c:ptCount val="29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</c:numCache>
            </c:numRef>
          </c:cat>
          <c:val>
            <c:numRef>
              <c:f>lemonade_sales_data!$D$2:$D$30</c:f>
              <c:numCache>
                <c:formatCode>General</c:formatCode>
                <c:ptCount val="29"/>
                <c:pt idx="0">
                  <c:v>48.193692679999998</c:v>
                </c:pt>
                <c:pt idx="1">
                  <c:v>46.082259290000003</c:v>
                </c:pt>
                <c:pt idx="2">
                  <c:v>45.847655580000001</c:v>
                </c:pt>
                <c:pt idx="3">
                  <c:v>69.072744510000007</c:v>
                </c:pt>
                <c:pt idx="4">
                  <c:v>51.947352019999997</c:v>
                </c:pt>
                <c:pt idx="5">
                  <c:v>48.428296379999999</c:v>
                </c:pt>
                <c:pt idx="6">
                  <c:v>51.008937189999997</c:v>
                </c:pt>
                <c:pt idx="7">
                  <c:v>49.601314930000001</c:v>
                </c:pt>
                <c:pt idx="8">
                  <c:v>47.255277839999998</c:v>
                </c:pt>
                <c:pt idx="9">
                  <c:v>49.601314930000001</c:v>
                </c:pt>
                <c:pt idx="10">
                  <c:v>52.181955729999999</c:v>
                </c:pt>
                <c:pt idx="11">
                  <c:v>48.662900090000001</c:v>
                </c:pt>
                <c:pt idx="12">
                  <c:v>52.41655944</c:v>
                </c:pt>
                <c:pt idx="13">
                  <c:v>61.096218399999998</c:v>
                </c:pt>
                <c:pt idx="14">
                  <c:v>50.539729770000001</c:v>
                </c:pt>
                <c:pt idx="15">
                  <c:v>48.897503800000003</c:v>
                </c:pt>
                <c:pt idx="16">
                  <c:v>47.959088970000003</c:v>
                </c:pt>
                <c:pt idx="17">
                  <c:v>48.897503800000003</c:v>
                </c:pt>
                <c:pt idx="18">
                  <c:v>43.970825910000002</c:v>
                </c:pt>
                <c:pt idx="19">
                  <c:v>48.193692679999998</c:v>
                </c:pt>
                <c:pt idx="20">
                  <c:v>49.601314930000001</c:v>
                </c:pt>
                <c:pt idx="21">
                  <c:v>52.181955729999999</c:v>
                </c:pt>
                <c:pt idx="22">
                  <c:v>47.48988155</c:v>
                </c:pt>
                <c:pt idx="23">
                  <c:v>46.786070420000001</c:v>
                </c:pt>
                <c:pt idx="24">
                  <c:v>47.48988155</c:v>
                </c:pt>
                <c:pt idx="25">
                  <c:v>50.774333480000003</c:v>
                </c:pt>
                <c:pt idx="26">
                  <c:v>49.366711219999999</c:v>
                </c:pt>
                <c:pt idx="27">
                  <c:v>47.48988155</c:v>
                </c:pt>
                <c:pt idx="28">
                  <c:v>49.835918640000003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F-499F-8534-228C81FA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934360"/>
        <c:axId val="543936160"/>
      </c:lineChart>
      <c:dateAx>
        <c:axId val="543934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36160"/>
        <c:crosses val="autoZero"/>
        <c:auto val="1"/>
        <c:lblOffset val="100"/>
        <c:baseTimeUnit val="days"/>
      </c:dateAx>
      <c:valAx>
        <c:axId val="5439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3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sales($) VS  linearprediction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lemonade_sales_data!$B$1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lemonade_sales_data!$B$2:$B$62</c:f>
              <c:numCache>
                <c:formatCode>General</c:formatCode>
                <c:ptCount val="61"/>
                <c:pt idx="0">
                  <c:v>43.42</c:v>
                </c:pt>
                <c:pt idx="1">
                  <c:v>40.369999999999997</c:v>
                </c:pt>
                <c:pt idx="2">
                  <c:v>43.01</c:v>
                </c:pt>
                <c:pt idx="3">
                  <c:v>78.17</c:v>
                </c:pt>
                <c:pt idx="4">
                  <c:v>48.46</c:v>
                </c:pt>
                <c:pt idx="5">
                  <c:v>58.23</c:v>
                </c:pt>
                <c:pt idx="6">
                  <c:v>38.94</c:v>
                </c:pt>
                <c:pt idx="7">
                  <c:v>43.44</c:v>
                </c:pt>
                <c:pt idx="8">
                  <c:v>49.24</c:v>
                </c:pt>
                <c:pt idx="9">
                  <c:v>46.12</c:v>
                </c:pt>
                <c:pt idx="10">
                  <c:v>42.61</c:v>
                </c:pt>
                <c:pt idx="11">
                  <c:v>51.42</c:v>
                </c:pt>
                <c:pt idx="12">
                  <c:v>61.6</c:v>
                </c:pt>
                <c:pt idx="13">
                  <c:v>56.15</c:v>
                </c:pt>
                <c:pt idx="14">
                  <c:v>47.68</c:v>
                </c:pt>
                <c:pt idx="15">
                  <c:v>45.43</c:v>
                </c:pt>
                <c:pt idx="16">
                  <c:v>41.14</c:v>
                </c:pt>
                <c:pt idx="17">
                  <c:v>55.92</c:v>
                </c:pt>
                <c:pt idx="18">
                  <c:v>54.17</c:v>
                </c:pt>
                <c:pt idx="19">
                  <c:v>44.47</c:v>
                </c:pt>
                <c:pt idx="20">
                  <c:v>46.73</c:v>
                </c:pt>
                <c:pt idx="21">
                  <c:v>44.69</c:v>
                </c:pt>
                <c:pt idx="22">
                  <c:v>48.26</c:v>
                </c:pt>
                <c:pt idx="23">
                  <c:v>39.44</c:v>
                </c:pt>
                <c:pt idx="24">
                  <c:v>43.43</c:v>
                </c:pt>
                <c:pt idx="25">
                  <c:v>59.32</c:v>
                </c:pt>
                <c:pt idx="26">
                  <c:v>59.93</c:v>
                </c:pt>
                <c:pt idx="27">
                  <c:v>38</c:v>
                </c:pt>
                <c:pt idx="28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2-4CB4-B4C7-614FD271D4DC}"/>
            </c:ext>
          </c:extLst>
        </c:ser>
        <c:ser>
          <c:idx val="1"/>
          <c:order val="1"/>
          <c:tx>
            <c:strRef>
              <c:f>lemonade_sales_data!$D$1</c:f>
              <c:strCache>
                <c:ptCount val="1"/>
                <c:pt idx="0">
                  <c:v>LINEAR_PRED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lemonade_sales_data!$D$2:$D$62</c:f>
              <c:numCache>
                <c:formatCode>General</c:formatCode>
                <c:ptCount val="61"/>
                <c:pt idx="0">
                  <c:v>48.193692679999998</c:v>
                </c:pt>
                <c:pt idx="1">
                  <c:v>46.082259290000003</c:v>
                </c:pt>
                <c:pt idx="2">
                  <c:v>45.847655580000001</c:v>
                </c:pt>
                <c:pt idx="3">
                  <c:v>69.072744510000007</c:v>
                </c:pt>
                <c:pt idx="4">
                  <c:v>51.947352019999997</c:v>
                </c:pt>
                <c:pt idx="5">
                  <c:v>48.428296379999999</c:v>
                </c:pt>
                <c:pt idx="6">
                  <c:v>51.008937189999997</c:v>
                </c:pt>
                <c:pt idx="7">
                  <c:v>49.601314930000001</c:v>
                </c:pt>
                <c:pt idx="8">
                  <c:v>47.255277839999998</c:v>
                </c:pt>
                <c:pt idx="9">
                  <c:v>49.601314930000001</c:v>
                </c:pt>
                <c:pt idx="10">
                  <c:v>52.181955729999999</c:v>
                </c:pt>
                <c:pt idx="11">
                  <c:v>48.662900090000001</c:v>
                </c:pt>
                <c:pt idx="12">
                  <c:v>52.41655944</c:v>
                </c:pt>
                <c:pt idx="13">
                  <c:v>61.096218399999998</c:v>
                </c:pt>
                <c:pt idx="14">
                  <c:v>50.539729770000001</c:v>
                </c:pt>
                <c:pt idx="15">
                  <c:v>48.897503800000003</c:v>
                </c:pt>
                <c:pt idx="16">
                  <c:v>47.959088970000003</c:v>
                </c:pt>
                <c:pt idx="17">
                  <c:v>48.897503800000003</c:v>
                </c:pt>
                <c:pt idx="18">
                  <c:v>43.970825910000002</c:v>
                </c:pt>
                <c:pt idx="19">
                  <c:v>48.193692679999998</c:v>
                </c:pt>
                <c:pt idx="20">
                  <c:v>49.601314930000001</c:v>
                </c:pt>
                <c:pt idx="21">
                  <c:v>52.181955729999999</c:v>
                </c:pt>
                <c:pt idx="22">
                  <c:v>47.48988155</c:v>
                </c:pt>
                <c:pt idx="23">
                  <c:v>46.786070420000001</c:v>
                </c:pt>
                <c:pt idx="24">
                  <c:v>47.48988155</c:v>
                </c:pt>
                <c:pt idx="25">
                  <c:v>50.774333480000003</c:v>
                </c:pt>
                <c:pt idx="26">
                  <c:v>49.366711219999999</c:v>
                </c:pt>
                <c:pt idx="27">
                  <c:v>47.48988155</c:v>
                </c:pt>
                <c:pt idx="28">
                  <c:v>49.835918640000003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2-4CB4-B4C7-614FD271D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76448"/>
        <c:axId val="547183288"/>
      </c:lineChart>
      <c:catAx>
        <c:axId val="54717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83288"/>
        <c:crosses val="autoZero"/>
        <c:auto val="1"/>
        <c:lblAlgn val="ctr"/>
        <c:lblOffset val="100"/>
        <c:noMultiLvlLbl val="0"/>
      </c:catAx>
      <c:valAx>
        <c:axId val="54718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sales($)   VS forecast_prediction (smoothing technique)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lemonade_sales_data!$B$1</c:f>
              <c:strCache>
                <c:ptCount val="1"/>
                <c:pt idx="0">
                  <c:v>Sales ($)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lemonade_sales_data!$B$2:$B$62</c:f>
              <c:numCache>
                <c:formatCode>General</c:formatCode>
                <c:ptCount val="61"/>
                <c:pt idx="0">
                  <c:v>43.42</c:v>
                </c:pt>
                <c:pt idx="1">
                  <c:v>40.369999999999997</c:v>
                </c:pt>
                <c:pt idx="2">
                  <c:v>43.01</c:v>
                </c:pt>
                <c:pt idx="3">
                  <c:v>78.17</c:v>
                </c:pt>
                <c:pt idx="4">
                  <c:v>48.46</c:v>
                </c:pt>
                <c:pt idx="5">
                  <c:v>58.23</c:v>
                </c:pt>
                <c:pt idx="6">
                  <c:v>38.94</c:v>
                </c:pt>
                <c:pt idx="7">
                  <c:v>43.44</c:v>
                </c:pt>
                <c:pt idx="8">
                  <c:v>49.24</c:v>
                </c:pt>
                <c:pt idx="9">
                  <c:v>46.12</c:v>
                </c:pt>
                <c:pt idx="10">
                  <c:v>42.61</c:v>
                </c:pt>
                <c:pt idx="11">
                  <c:v>51.42</c:v>
                </c:pt>
                <c:pt idx="12">
                  <c:v>61.6</c:v>
                </c:pt>
                <c:pt idx="13">
                  <c:v>56.15</c:v>
                </c:pt>
                <c:pt idx="14">
                  <c:v>47.68</c:v>
                </c:pt>
                <c:pt idx="15">
                  <c:v>45.43</c:v>
                </c:pt>
                <c:pt idx="16">
                  <c:v>41.14</c:v>
                </c:pt>
                <c:pt idx="17">
                  <c:v>55.92</c:v>
                </c:pt>
                <c:pt idx="18">
                  <c:v>54.17</c:v>
                </c:pt>
                <c:pt idx="19">
                  <c:v>44.47</c:v>
                </c:pt>
                <c:pt idx="20">
                  <c:v>46.73</c:v>
                </c:pt>
                <c:pt idx="21">
                  <c:v>44.69</c:v>
                </c:pt>
                <c:pt idx="22">
                  <c:v>48.26</c:v>
                </c:pt>
                <c:pt idx="23">
                  <c:v>39.44</c:v>
                </c:pt>
                <c:pt idx="24">
                  <c:v>43.43</c:v>
                </c:pt>
                <c:pt idx="25">
                  <c:v>59.32</c:v>
                </c:pt>
                <c:pt idx="26">
                  <c:v>59.93</c:v>
                </c:pt>
                <c:pt idx="27">
                  <c:v>38</c:v>
                </c:pt>
                <c:pt idx="28">
                  <c:v>44.33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8-43FC-8E64-37D148DFC165}"/>
            </c:ext>
          </c:extLst>
        </c:ser>
        <c:ser>
          <c:idx val="1"/>
          <c:order val="1"/>
          <c:tx>
            <c:strRef>
              <c:f>lemonade_sales_data!$C$1</c:f>
              <c:strCache>
                <c:ptCount val="1"/>
                <c:pt idx="0">
                  <c:v>FORECAST_PRED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lemonade_sales_data!$C$2:$C$62</c:f>
              <c:numCache>
                <c:formatCode>General</c:formatCode>
                <c:ptCount val="61"/>
                <c:pt idx="0">
                  <c:v>45.230041697250073</c:v>
                </c:pt>
                <c:pt idx="1">
                  <c:v>47.440349113130395</c:v>
                </c:pt>
                <c:pt idx="2">
                  <c:v>48.967044649963476</c:v>
                </c:pt>
                <c:pt idx="3">
                  <c:v>50.69403735683624</c:v>
                </c:pt>
                <c:pt idx="4">
                  <c:v>53.853349325757421</c:v>
                </c:pt>
                <c:pt idx="5">
                  <c:v>54.784437626932089</c:v>
                </c:pt>
                <c:pt idx="6">
                  <c:v>47.531536305309757</c:v>
                </c:pt>
                <c:pt idx="7">
                  <c:v>43.192516304634886</c:v>
                </c:pt>
                <c:pt idx="8">
                  <c:v>48.139263919819506</c:v>
                </c:pt>
                <c:pt idx="9">
                  <c:v>48.96975806254077</c:v>
                </c:pt>
                <c:pt idx="10">
                  <c:v>49.336859703177005</c:v>
                </c:pt>
                <c:pt idx="11">
                  <c:v>50.117782624566658</c:v>
                </c:pt>
                <c:pt idx="12">
                  <c:v>50.927143340925383</c:v>
                </c:pt>
                <c:pt idx="13">
                  <c:v>56.802544862055406</c:v>
                </c:pt>
                <c:pt idx="14">
                  <c:v>51.733270977661746</c:v>
                </c:pt>
                <c:pt idx="15">
                  <c:v>44.387107142857133</c:v>
                </c:pt>
                <c:pt idx="16">
                  <c:v>45.335725864642328</c:v>
                </c:pt>
                <c:pt idx="17">
                  <c:v>47.418642579843535</c:v>
                </c:pt>
                <c:pt idx="18">
                  <c:v>52.149471260951003</c:v>
                </c:pt>
                <c:pt idx="19">
                  <c:v>36.943013675948414</c:v>
                </c:pt>
                <c:pt idx="20">
                  <c:v>44.765005412109375</c:v>
                </c:pt>
                <c:pt idx="21">
                  <c:v>46.960098611921907</c:v>
                </c:pt>
                <c:pt idx="22">
                  <c:v>44.964745708436347</c:v>
                </c:pt>
                <c:pt idx="23">
                  <c:v>48.325282675397069</c:v>
                </c:pt>
                <c:pt idx="24">
                  <c:v>47.033789513175499</c:v>
                </c:pt>
                <c:pt idx="25">
                  <c:v>48.837193705755617</c:v>
                </c:pt>
                <c:pt idx="26">
                  <c:v>52.919076093571448</c:v>
                </c:pt>
                <c:pt idx="27">
                  <c:v>50.719811870000008</c:v>
                </c:pt>
                <c:pt idx="28">
                  <c:v>44.329999999999984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8-43FC-8E64-37D148DFC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44208"/>
        <c:axId val="630337368"/>
      </c:lineChart>
      <c:catAx>
        <c:axId val="63034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37368"/>
        <c:crosses val="autoZero"/>
        <c:auto val="1"/>
        <c:lblAlgn val="ctr"/>
        <c:lblOffset val="100"/>
        <c:noMultiLvlLbl val="0"/>
      </c:catAx>
      <c:valAx>
        <c:axId val="6303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1327896</xdr:colOff>
      <xdr:row>0</xdr:row>
      <xdr:rowOff>22412</xdr:rowOff>
    </xdr:from>
    <xdr:to>
      <xdr:col>18</xdr:col>
      <xdr:colOff>537882</xdr:colOff>
      <xdr:row>25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50046-7B6B-C199-9F79-92F32EB33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1327897</xdr:colOff>
      <xdr:row>25</xdr:row>
      <xdr:rowOff>33617</xdr:rowOff>
    </xdr:from>
    <xdr:to>
      <xdr:col>18</xdr:col>
      <xdr:colOff>571500</xdr:colOff>
      <xdr:row>44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9740E-4FB2-7440-5112-844FD3064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1311088</xdr:colOff>
      <xdr:row>45</xdr:row>
      <xdr:rowOff>168088</xdr:rowOff>
    </xdr:from>
    <xdr:to>
      <xdr:col>18</xdr:col>
      <xdr:colOff>560294</xdr:colOff>
      <xdr:row>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F11D0F-CD3D-4D75-B791-88F785FF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C1" zoomScale="85" zoomScaleNormal="85" workbookViewId="0">
      <selection activeCell="D55" sqref="D55"/>
    </sheetView>
  </sheetViews>
  <sheetFormatPr defaultRowHeight="15" x14ac:dyDescent="0.25"/>
  <cols>
    <col min="1" max="1" width="10.140625" style="1" bestFit="1" customWidth="1"/>
    <col min="2" max="2" width="7.85546875" style="1" bestFit="1" customWidth="1"/>
    <col min="3" max="3" width="16" bestFit="1" customWidth="1"/>
    <col min="4" max="4" width="20" bestFit="1" customWidth="1"/>
    <col min="5" max="5" width="7.28515625" customWidth="1"/>
    <col min="20" max="20" width="13.5703125" bestFit="1" customWidth="1"/>
    <col min="21" max="21" width="14" bestFit="1" customWidth="1"/>
    <col min="22" max="22" width="12.28515625" bestFit="1" customWidth="1"/>
    <col min="23" max="23" width="11.5703125" bestFit="1" customWidth="1"/>
  </cols>
  <sheetData>
    <row r="1" spans="1:23" x14ac:dyDescent="0.25">
      <c r="A1" s="1" t="s">
        <v>0</v>
      </c>
      <c r="B1" s="1" t="s">
        <v>1</v>
      </c>
      <c r="C1" s="1" t="s">
        <v>3</v>
      </c>
      <c r="D1" s="1" t="s">
        <v>2</v>
      </c>
      <c r="T1" t="s">
        <v>4</v>
      </c>
      <c r="U1" t="s">
        <v>5</v>
      </c>
      <c r="V1" t="s">
        <v>6</v>
      </c>
      <c r="W1" t="s">
        <v>7</v>
      </c>
    </row>
    <row r="2" spans="1:23" x14ac:dyDescent="0.25">
      <c r="A2" s="2">
        <v>45139</v>
      </c>
      <c r="B2" s="1">
        <v>43.42</v>
      </c>
      <c r="C2">
        <f>_xlfn.FORECAST.ETS($A2:$A152, B2:B151, A2:A151)</f>
        <v>45.230041697250073</v>
      </c>
      <c r="D2" s="1">
        <v>48.193692679999998</v>
      </c>
      <c r="T2">
        <f>ABS(C:C-B:B)</f>
        <v>1.810041697250071</v>
      </c>
      <c r="U2">
        <f>AVERAGE((C:C-B:B)*(C:C-B:B))</f>
        <v>3.276250945783918</v>
      </c>
      <c r="V2">
        <f>ABS(D:D-B:B)</f>
        <v>4.7736926799999964</v>
      </c>
      <c r="W2">
        <f>AVERAGE((D:D-B:B)*(D:D-B:B))</f>
        <v>22.788141803085548</v>
      </c>
    </row>
    <row r="3" spans="1:23" x14ac:dyDescent="0.25">
      <c r="A3" s="2">
        <v>45140</v>
      </c>
      <c r="B3" s="1">
        <v>40.369999999999997</v>
      </c>
      <c r="C3">
        <f t="shared" ref="C3:C30" si="0">_xlfn.FORECAST.ETS($A3:$A153, B2:B152, A2:A152)</f>
        <v>47.440349113130395</v>
      </c>
      <c r="D3" s="1">
        <v>46.082259290000003</v>
      </c>
      <c r="T3">
        <f t="shared" ref="T3:T30" si="1">ABS(C:C-B:B)</f>
        <v>7.0703491131303977</v>
      </c>
      <c r="U3">
        <f t="shared" ref="U3:U30" si="2">AVERAGE((C:C-B:B)*(C:C-B:B))</f>
        <v>49.989836581543798</v>
      </c>
      <c r="V3">
        <f t="shared" ref="V3:V30" si="3">ABS(D:D-B:B)</f>
        <v>5.7122592900000058</v>
      </c>
      <c r="W3">
        <f t="shared" ref="W3:W30" si="4">AVERAGE((D:D-B:B)*(D:D-B:B))</f>
        <v>32.629906196191371</v>
      </c>
    </row>
    <row r="4" spans="1:23" x14ac:dyDescent="0.25">
      <c r="A4" s="2">
        <v>45141</v>
      </c>
      <c r="B4" s="1">
        <v>43.01</v>
      </c>
      <c r="C4">
        <f t="shared" si="0"/>
        <v>48.967044649963476</v>
      </c>
      <c r="D4" s="1">
        <v>45.847655580000001</v>
      </c>
      <c r="T4">
        <f t="shared" si="1"/>
        <v>5.9570446499634784</v>
      </c>
      <c r="U4">
        <f t="shared" si="2"/>
        <v>35.486380961658497</v>
      </c>
      <c r="V4">
        <f t="shared" si="3"/>
        <v>2.8376555800000034</v>
      </c>
      <c r="W4">
        <f t="shared" si="4"/>
        <v>8.0522891907051548</v>
      </c>
    </row>
    <row r="5" spans="1:23" x14ac:dyDescent="0.25">
      <c r="A5" s="2">
        <v>45142</v>
      </c>
      <c r="B5" s="1">
        <v>78.17</v>
      </c>
      <c r="C5">
        <f t="shared" si="0"/>
        <v>50.69403735683624</v>
      </c>
      <c r="D5" s="1">
        <v>69.072744510000007</v>
      </c>
      <c r="T5">
        <f t="shared" si="1"/>
        <v>27.475962643163761</v>
      </c>
      <c r="U5">
        <f t="shared" si="2"/>
        <v>754.92852316853055</v>
      </c>
      <c r="V5">
        <f t="shared" si="3"/>
        <v>9.0972554899999949</v>
      </c>
      <c r="W5">
        <f t="shared" si="4"/>
        <v>82.76005745033504</v>
      </c>
    </row>
    <row r="6" spans="1:23" x14ac:dyDescent="0.25">
      <c r="A6" s="2">
        <v>45143</v>
      </c>
      <c r="B6" s="1">
        <v>48.46</v>
      </c>
      <c r="C6">
        <f t="shared" si="0"/>
        <v>53.853349325757421</v>
      </c>
      <c r="D6" s="1">
        <v>51.947352019999997</v>
      </c>
      <c r="T6">
        <f t="shared" si="1"/>
        <v>5.3933493257574199</v>
      </c>
      <c r="U6">
        <f t="shared" si="2"/>
        <v>29.088216949648015</v>
      </c>
      <c r="V6">
        <f t="shared" si="3"/>
        <v>3.4873520199999959</v>
      </c>
      <c r="W6">
        <f t="shared" si="4"/>
        <v>12.161624111398051</v>
      </c>
    </row>
    <row r="7" spans="1:23" x14ac:dyDescent="0.25">
      <c r="A7" s="2">
        <v>45144</v>
      </c>
      <c r="B7" s="1">
        <v>58.23</v>
      </c>
      <c r="C7">
        <f t="shared" si="0"/>
        <v>54.784437626932089</v>
      </c>
      <c r="D7" s="1">
        <v>48.428296379999999</v>
      </c>
      <c r="T7">
        <f t="shared" si="1"/>
        <v>3.4455623730679079</v>
      </c>
      <c r="U7">
        <f t="shared" si="2"/>
        <v>11.871900066701354</v>
      </c>
      <c r="V7">
        <f t="shared" si="3"/>
        <v>9.8017036199999978</v>
      </c>
      <c r="W7">
        <f t="shared" si="4"/>
        <v>96.073393854321068</v>
      </c>
    </row>
    <row r="8" spans="1:23" x14ac:dyDescent="0.25">
      <c r="A8" s="2">
        <v>45145</v>
      </c>
      <c r="B8" s="1">
        <v>38.94</v>
      </c>
      <c r="C8">
        <f t="shared" si="0"/>
        <v>47.531536305309757</v>
      </c>
      <c r="D8" s="1">
        <v>51.008937189999997</v>
      </c>
      <c r="T8">
        <f t="shared" si="1"/>
        <v>8.5915363053097593</v>
      </c>
      <c r="U8">
        <f t="shared" si="2"/>
        <v>73.814496085455673</v>
      </c>
      <c r="V8">
        <f t="shared" si="3"/>
        <v>12.06893719</v>
      </c>
      <c r="W8">
        <f t="shared" si="4"/>
        <v>145.65924489616509</v>
      </c>
    </row>
    <row r="9" spans="1:23" x14ac:dyDescent="0.25">
      <c r="A9" s="2">
        <v>45146</v>
      </c>
      <c r="B9" s="1">
        <v>43.44</v>
      </c>
      <c r="C9">
        <f t="shared" si="0"/>
        <v>43.192516304634886</v>
      </c>
      <c r="D9" s="1">
        <v>49.601314930000001</v>
      </c>
      <c r="T9">
        <f t="shared" si="1"/>
        <v>0.24748369536511206</v>
      </c>
      <c r="U9">
        <f t="shared" si="2"/>
        <v>6.1248179471571587E-2</v>
      </c>
      <c r="V9">
        <f t="shared" si="3"/>
        <v>6.1613149300000032</v>
      </c>
      <c r="W9">
        <f t="shared" si="4"/>
        <v>37.961801666640945</v>
      </c>
    </row>
    <row r="10" spans="1:23" x14ac:dyDescent="0.25">
      <c r="A10" s="2">
        <v>45147</v>
      </c>
      <c r="B10" s="1">
        <v>49.24</v>
      </c>
      <c r="C10">
        <f t="shared" si="0"/>
        <v>48.139263919819506</v>
      </c>
      <c r="D10" s="1">
        <v>47.255277839999998</v>
      </c>
      <c r="T10">
        <f t="shared" si="1"/>
        <v>1.1007360801804964</v>
      </c>
      <c r="U10">
        <f t="shared" si="2"/>
        <v>1.2116199182111242</v>
      </c>
      <c r="V10">
        <f t="shared" si="3"/>
        <v>1.984722160000004</v>
      </c>
      <c r="W10">
        <f t="shared" si="4"/>
        <v>3.9391220523950814</v>
      </c>
    </row>
    <row r="11" spans="1:23" x14ac:dyDescent="0.25">
      <c r="A11" s="2">
        <v>45148</v>
      </c>
      <c r="B11" s="1">
        <v>46.12</v>
      </c>
      <c r="C11">
        <f t="shared" si="0"/>
        <v>48.96975806254077</v>
      </c>
      <c r="D11" s="1">
        <v>49.601314930000001</v>
      </c>
      <c r="T11">
        <f t="shared" si="1"/>
        <v>2.8497580625407721</v>
      </c>
      <c r="U11">
        <f t="shared" si="2"/>
        <v>8.1211210150161346</v>
      </c>
      <c r="V11">
        <f t="shared" si="3"/>
        <v>3.4813149300000035</v>
      </c>
      <c r="W11">
        <f t="shared" si="4"/>
        <v>12.119553641840929</v>
      </c>
    </row>
    <row r="12" spans="1:23" x14ac:dyDescent="0.25">
      <c r="A12" s="2">
        <v>45149</v>
      </c>
      <c r="B12" s="1">
        <v>42.61</v>
      </c>
      <c r="C12">
        <f t="shared" si="0"/>
        <v>49.336859703177005</v>
      </c>
      <c r="D12" s="1">
        <v>52.181955729999999</v>
      </c>
      <c r="T12">
        <f t="shared" si="1"/>
        <v>6.7268597031770057</v>
      </c>
      <c r="U12">
        <f t="shared" si="2"/>
        <v>45.250641466226632</v>
      </c>
      <c r="V12">
        <f t="shared" si="3"/>
        <v>9.5719557299999991</v>
      </c>
      <c r="W12">
        <f t="shared" si="4"/>
        <v>91.622336497079814</v>
      </c>
    </row>
    <row r="13" spans="1:23" x14ac:dyDescent="0.25">
      <c r="A13" s="2">
        <v>45150</v>
      </c>
      <c r="B13" s="1">
        <v>51.42</v>
      </c>
      <c r="C13">
        <f t="shared" si="0"/>
        <v>50.117782624566658</v>
      </c>
      <c r="D13" s="1">
        <v>48.662900090000001</v>
      </c>
      <c r="T13">
        <f t="shared" si="1"/>
        <v>1.3022173754333437</v>
      </c>
      <c r="U13">
        <f t="shared" si="2"/>
        <v>1.695770092880506</v>
      </c>
      <c r="V13">
        <f t="shared" si="3"/>
        <v>2.7570999100000009</v>
      </c>
      <c r="W13">
        <f t="shared" si="4"/>
        <v>7.6015999137220129</v>
      </c>
    </row>
    <row r="14" spans="1:23" x14ac:dyDescent="0.25">
      <c r="A14" s="2">
        <v>45151</v>
      </c>
      <c r="B14" s="1">
        <v>61.6</v>
      </c>
      <c r="C14">
        <f t="shared" si="0"/>
        <v>50.927143340925383</v>
      </c>
      <c r="D14" s="1">
        <v>52.41655944</v>
      </c>
      <c r="T14">
        <f t="shared" si="1"/>
        <v>10.672856659074618</v>
      </c>
      <c r="U14">
        <f t="shared" si="2"/>
        <v>113.90986926515342</v>
      </c>
      <c r="V14">
        <f t="shared" si="3"/>
        <v>9.1834405600000011</v>
      </c>
      <c r="W14">
        <f t="shared" si="4"/>
        <v>84.335580519053138</v>
      </c>
    </row>
    <row r="15" spans="1:23" x14ac:dyDescent="0.25">
      <c r="A15" s="2">
        <v>45152</v>
      </c>
      <c r="B15" s="1">
        <v>56.15</v>
      </c>
      <c r="C15">
        <f t="shared" si="0"/>
        <v>56.802544862055406</v>
      </c>
      <c r="D15" s="1">
        <v>61.096218399999998</v>
      </c>
      <c r="T15">
        <f t="shared" si="1"/>
        <v>0.65254486205540729</v>
      </c>
      <c r="U15">
        <f t="shared" si="2"/>
        <v>0.42581479699491054</v>
      </c>
      <c r="V15">
        <f t="shared" si="3"/>
        <v>4.9462183999999993</v>
      </c>
      <c r="W15">
        <f t="shared" si="4"/>
        <v>24.465076460498555</v>
      </c>
    </row>
    <row r="16" spans="1:23" x14ac:dyDescent="0.25">
      <c r="A16" s="2">
        <v>45153</v>
      </c>
      <c r="B16" s="1">
        <v>47.68</v>
      </c>
      <c r="C16">
        <f t="shared" si="0"/>
        <v>51.733270977661746</v>
      </c>
      <c r="D16" s="1">
        <v>50.539729770000001</v>
      </c>
      <c r="T16">
        <f t="shared" si="1"/>
        <v>4.0532709776617466</v>
      </c>
      <c r="U16">
        <f t="shared" si="2"/>
        <v>16.42900561835501</v>
      </c>
      <c r="V16">
        <f t="shared" si="3"/>
        <v>2.8597297700000013</v>
      </c>
      <c r="W16">
        <f t="shared" si="4"/>
        <v>8.1780543574242603</v>
      </c>
    </row>
    <row r="17" spans="1:23" x14ac:dyDescent="0.25">
      <c r="A17" s="2">
        <v>45154</v>
      </c>
      <c r="B17" s="1">
        <v>45.43</v>
      </c>
      <c r="C17">
        <f t="shared" si="0"/>
        <v>44.387107142857133</v>
      </c>
      <c r="D17" s="1">
        <v>48.897503800000003</v>
      </c>
      <c r="T17">
        <f t="shared" si="1"/>
        <v>1.0428928571428671</v>
      </c>
      <c r="U17">
        <f t="shared" si="2"/>
        <v>1.0876255114796125</v>
      </c>
      <c r="V17">
        <f t="shared" si="3"/>
        <v>3.4675038000000029</v>
      </c>
      <c r="W17">
        <f t="shared" si="4"/>
        <v>12.023582603014461</v>
      </c>
    </row>
    <row r="18" spans="1:23" x14ac:dyDescent="0.25">
      <c r="A18" s="2">
        <v>45155</v>
      </c>
      <c r="B18" s="1">
        <v>41.14</v>
      </c>
      <c r="C18">
        <f t="shared" si="0"/>
        <v>45.335725864642328</v>
      </c>
      <c r="D18" s="1">
        <v>47.959088970000003</v>
      </c>
      <c r="T18">
        <f t="shared" si="1"/>
        <v>4.195725864642327</v>
      </c>
      <c r="U18">
        <f t="shared" si="2"/>
        <v>17.604115531228601</v>
      </c>
      <c r="V18">
        <f t="shared" si="3"/>
        <v>6.8190889700000028</v>
      </c>
      <c r="W18">
        <f t="shared" si="4"/>
        <v>46.499974380775697</v>
      </c>
    </row>
    <row r="19" spans="1:23" x14ac:dyDescent="0.25">
      <c r="A19" s="2">
        <v>45156</v>
      </c>
      <c r="B19" s="1">
        <v>55.92</v>
      </c>
      <c r="C19">
        <f t="shared" si="0"/>
        <v>47.418642579843535</v>
      </c>
      <c r="D19" s="1">
        <v>48.897503800000003</v>
      </c>
      <c r="T19">
        <f t="shared" si="1"/>
        <v>8.5013574201564666</v>
      </c>
      <c r="U19">
        <f t="shared" si="2"/>
        <v>72.273077985249415</v>
      </c>
      <c r="V19">
        <f t="shared" si="3"/>
        <v>7.0224961999999991</v>
      </c>
      <c r="W19">
        <f t="shared" si="4"/>
        <v>49.31545287901443</v>
      </c>
    </row>
    <row r="20" spans="1:23" x14ac:dyDescent="0.25">
      <c r="A20" s="2">
        <v>45157</v>
      </c>
      <c r="B20" s="1">
        <v>54.17</v>
      </c>
      <c r="C20">
        <f t="shared" si="0"/>
        <v>52.149471260951003</v>
      </c>
      <c r="D20" s="1">
        <v>43.970825910000002</v>
      </c>
      <c r="T20">
        <f t="shared" si="1"/>
        <v>2.0205287390489985</v>
      </c>
      <c r="U20">
        <f t="shared" si="2"/>
        <v>4.0825363853229364</v>
      </c>
      <c r="V20">
        <f t="shared" si="3"/>
        <v>10.19917409</v>
      </c>
      <c r="W20">
        <f t="shared" si="4"/>
        <v>104.02315211812731</v>
      </c>
    </row>
    <row r="21" spans="1:23" x14ac:dyDescent="0.25">
      <c r="A21" s="2">
        <v>45158</v>
      </c>
      <c r="B21" s="1">
        <v>44.47</v>
      </c>
      <c r="C21">
        <f t="shared" si="0"/>
        <v>36.943013675948414</v>
      </c>
      <c r="D21" s="1">
        <v>48.193692679999998</v>
      </c>
      <c r="T21">
        <f t="shared" si="1"/>
        <v>7.5269863240515846</v>
      </c>
      <c r="U21">
        <f t="shared" si="2"/>
        <v>56.655523122459584</v>
      </c>
      <c r="V21">
        <f t="shared" si="3"/>
        <v>3.7236926799999992</v>
      </c>
      <c r="W21">
        <f t="shared" si="4"/>
        <v>13.865887175085577</v>
      </c>
    </row>
    <row r="22" spans="1:23" x14ac:dyDescent="0.25">
      <c r="A22" s="2">
        <v>45159</v>
      </c>
      <c r="B22" s="1">
        <v>46.73</v>
      </c>
      <c r="C22">
        <f t="shared" si="0"/>
        <v>44.765005412109375</v>
      </c>
      <c r="D22" s="1">
        <v>49.601314930000001</v>
      </c>
      <c r="T22">
        <f t="shared" si="1"/>
        <v>1.9649945878906223</v>
      </c>
      <c r="U22">
        <f t="shared" si="2"/>
        <v>3.8612037304394367</v>
      </c>
      <c r="V22">
        <f t="shared" si="3"/>
        <v>2.871314930000004</v>
      </c>
      <c r="W22">
        <f t="shared" si="4"/>
        <v>8.2444494272409283</v>
      </c>
    </row>
    <row r="23" spans="1:23" x14ac:dyDescent="0.25">
      <c r="A23" s="2">
        <v>45160</v>
      </c>
      <c r="B23" s="1">
        <v>44.69</v>
      </c>
      <c r="C23">
        <f t="shared" si="0"/>
        <v>46.960098611921907</v>
      </c>
      <c r="D23" s="1">
        <v>52.181955729999999</v>
      </c>
      <c r="T23">
        <f t="shared" si="1"/>
        <v>2.2700986119219095</v>
      </c>
      <c r="U23">
        <f>AVERAGE((C:C-B:B)*(C:C-B:B))</f>
        <v>5.1533477078497807</v>
      </c>
      <c r="V23">
        <f t="shared" si="3"/>
        <v>7.4919557300000008</v>
      </c>
      <c r="W23">
        <f t="shared" si="4"/>
        <v>56.129400660279842</v>
      </c>
    </row>
    <row r="24" spans="1:23" x14ac:dyDescent="0.25">
      <c r="A24" s="2">
        <v>45161</v>
      </c>
      <c r="B24" s="1">
        <v>48.26</v>
      </c>
      <c r="C24">
        <f t="shared" si="0"/>
        <v>44.964745708436347</v>
      </c>
      <c r="D24" s="1">
        <v>47.48988155</v>
      </c>
      <c r="T24">
        <f t="shared" si="1"/>
        <v>3.2952542915636513</v>
      </c>
      <c r="U24">
        <f t="shared" si="2"/>
        <v>10.858700846068661</v>
      </c>
      <c r="V24">
        <f t="shared" si="3"/>
        <v>0.77011844999999823</v>
      </c>
      <c r="W24">
        <f t="shared" si="4"/>
        <v>0.59308242703039982</v>
      </c>
    </row>
    <row r="25" spans="1:23" x14ac:dyDescent="0.25">
      <c r="A25" s="2">
        <v>45162</v>
      </c>
      <c r="B25" s="1">
        <v>39.44</v>
      </c>
      <c r="C25">
        <f t="shared" si="0"/>
        <v>48.325282675397069</v>
      </c>
      <c r="D25" s="1">
        <v>46.786070420000001</v>
      </c>
      <c r="T25">
        <f t="shared" si="1"/>
        <v>8.8852826753970717</v>
      </c>
      <c r="U25">
        <f t="shared" si="2"/>
        <v>78.948248221711339</v>
      </c>
      <c r="V25">
        <f t="shared" si="3"/>
        <v>7.3460704200000038</v>
      </c>
      <c r="W25">
        <f t="shared" si="4"/>
        <v>53.96475061559903</v>
      </c>
    </row>
    <row r="26" spans="1:23" x14ac:dyDescent="0.25">
      <c r="A26" s="2">
        <v>45163</v>
      </c>
      <c r="B26" s="1">
        <v>43.43</v>
      </c>
      <c r="C26">
        <f t="shared" si="0"/>
        <v>47.033789513175499</v>
      </c>
      <c r="D26" s="1">
        <v>47.48988155</v>
      </c>
      <c r="T26">
        <f t="shared" si="1"/>
        <v>3.6037895131754993</v>
      </c>
      <c r="U26">
        <f t="shared" si="2"/>
        <v>12.987298855273702</v>
      </c>
      <c r="V26">
        <f t="shared" si="3"/>
        <v>4.0598815500000001</v>
      </c>
      <c r="W26">
        <f t="shared" si="4"/>
        <v>16.482638200030404</v>
      </c>
    </row>
    <row r="27" spans="1:23" x14ac:dyDescent="0.25">
      <c r="A27" s="2">
        <v>45164</v>
      </c>
      <c r="B27" s="1">
        <v>59.32</v>
      </c>
      <c r="C27">
        <f t="shared" si="0"/>
        <v>48.837193705755617</v>
      </c>
      <c r="D27" s="1">
        <v>50.774333480000003</v>
      </c>
      <c r="T27">
        <f t="shared" si="1"/>
        <v>10.482806294244384</v>
      </c>
      <c r="U27">
        <f t="shared" si="2"/>
        <v>109.88922780264967</v>
      </c>
      <c r="V27">
        <f t="shared" si="3"/>
        <v>8.5456665199999975</v>
      </c>
      <c r="W27">
        <f t="shared" si="4"/>
        <v>73.028416271048869</v>
      </c>
    </row>
    <row r="28" spans="1:23" x14ac:dyDescent="0.25">
      <c r="A28" s="2">
        <v>45165</v>
      </c>
      <c r="B28" s="1">
        <v>59.93</v>
      </c>
      <c r="C28">
        <f t="shared" si="0"/>
        <v>52.919076093571448</v>
      </c>
      <c r="D28" s="1">
        <v>49.366711219999999</v>
      </c>
      <c r="T28">
        <f t="shared" si="1"/>
        <v>7.0109239064285518</v>
      </c>
      <c r="U28">
        <f t="shared" si="2"/>
        <v>49.153054021731386</v>
      </c>
      <c r="V28">
        <f t="shared" si="3"/>
        <v>10.563288780000001</v>
      </c>
      <c r="W28">
        <f t="shared" si="4"/>
        <v>111.5830698496739</v>
      </c>
    </row>
    <row r="29" spans="1:23" x14ac:dyDescent="0.25">
      <c r="A29" s="2">
        <v>45166</v>
      </c>
      <c r="B29" s="1">
        <v>38</v>
      </c>
      <c r="C29">
        <f t="shared" si="0"/>
        <v>50.719811870000008</v>
      </c>
      <c r="D29" s="1">
        <v>47.48988155</v>
      </c>
      <c r="T29">
        <f t="shared" si="1"/>
        <v>12.719811870000008</v>
      </c>
      <c r="U29">
        <f t="shared" si="2"/>
        <v>161.79361400819309</v>
      </c>
      <c r="V29">
        <f t="shared" si="3"/>
        <v>9.4898815499999998</v>
      </c>
      <c r="W29">
        <f t="shared" si="4"/>
        <v>90.057851833030398</v>
      </c>
    </row>
    <row r="30" spans="1:23" x14ac:dyDescent="0.25">
      <c r="A30" s="2">
        <v>45167</v>
      </c>
      <c r="B30" s="1">
        <v>44.33</v>
      </c>
      <c r="C30">
        <f t="shared" si="0"/>
        <v>44.329999999999984</v>
      </c>
      <c r="D30" s="1">
        <v>49.835918640000003</v>
      </c>
      <c r="T30">
        <f t="shared" si="1"/>
        <v>1.4210854715202004E-14</v>
      </c>
      <c r="U30">
        <f t="shared" si="2"/>
        <v>2.0194839173657902E-28</v>
      </c>
      <c r="V30">
        <f t="shared" si="3"/>
        <v>5.5059186400000044</v>
      </c>
      <c r="W30">
        <f t="shared" si="4"/>
        <v>30.315140070299499</v>
      </c>
    </row>
    <row r="31" spans="1:23" x14ac:dyDescent="0.25">
      <c r="A31"/>
      <c r="B31"/>
      <c r="D31" s="1"/>
    </row>
    <row r="32" spans="1:23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f34686-7b35-4dd1-8df2-53add65cf4b3" xsi:nil="true"/>
    <lcf76f155ced4ddcb4097134ff3c332f xmlns="e76e6f86-388e-49a4-a289-4ff95774fa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E1ECBEE13E53459680D5A38E426E2E" ma:contentTypeVersion="17" ma:contentTypeDescription="Create a new document." ma:contentTypeScope="" ma:versionID="cc2dee789e0641993b105069b113fe8a">
  <xsd:schema xmlns:xsd="http://www.w3.org/2001/XMLSchema" xmlns:xs="http://www.w3.org/2001/XMLSchema" xmlns:p="http://schemas.microsoft.com/office/2006/metadata/properties" xmlns:ns2="e76e6f86-388e-49a4-a289-4ff95774fa18" xmlns:ns3="abf34686-7b35-4dd1-8df2-53add65cf4b3" targetNamespace="http://schemas.microsoft.com/office/2006/metadata/properties" ma:root="true" ma:fieldsID="680a7cc73c5d404166cc100c91e6935d" ns2:_="" ns3:_="">
    <xsd:import namespace="e76e6f86-388e-49a4-a289-4ff95774fa18"/>
    <xsd:import namespace="abf34686-7b35-4dd1-8df2-53add65cf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6f86-388e-49a4-a289-4ff95774f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f34686-7b35-4dd1-8df2-53add65cf4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923b742-1021-45ff-96f2-904fb68f5bed}" ma:internalName="TaxCatchAll" ma:showField="CatchAllData" ma:web="abf34686-7b35-4dd1-8df2-53add65cf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CFD056-EE5D-4744-9E05-A63E4DBE60E1}">
  <ds:schemaRefs>
    <ds:schemaRef ds:uri="http://schemas.microsoft.com/office/2006/metadata/properties"/>
    <ds:schemaRef ds:uri="http://schemas.microsoft.com/office/infopath/2007/PartnerControls"/>
    <ds:schemaRef ds:uri="abf34686-7b35-4dd1-8df2-53add65cf4b3"/>
    <ds:schemaRef ds:uri="e76e6f86-388e-49a4-a289-4ff95774fa18"/>
  </ds:schemaRefs>
</ds:datastoreItem>
</file>

<file path=customXml/itemProps2.xml><?xml version="1.0" encoding="utf-8"?>
<ds:datastoreItem xmlns:ds="http://schemas.openxmlformats.org/officeDocument/2006/customXml" ds:itemID="{6E14B29E-976C-4426-9843-22B0D66C40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2798F4-582E-4DB7-AA7F-DE6DB6510D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e6f86-388e-49a4-a289-4ff95774fa18"/>
    <ds:schemaRef ds:uri="abf34686-7b35-4dd1-8df2-53add65cf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Hespanhol, Rafael</dc:creator>
  <cp:lastModifiedBy>tajudeen agboola</cp:lastModifiedBy>
  <dcterms:created xsi:type="dcterms:W3CDTF">2024-09-17T22:20:37Z</dcterms:created>
  <dcterms:modified xsi:type="dcterms:W3CDTF">2024-09-21T12:12:47Z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0x0101000FE1ECBEE13E53459680D5A38E426E2E</vt:lpwstr>
  </property>
  <property fmtid="{D5CDD505-2E9C-101B-9397-08002B2CF9AE}" pid="3" name="MediaServiceImageTags">
    <vt:lpwstr/>
  </property>
</Properties>
</file>