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1"/>
  </bookViews>
  <sheets>
    <sheet name="TE" sheetId="1" r:id="rId1"/>
    <sheet name="TE-I" sheetId="2" r:id="rId2"/>
    <sheet name="TE-II" sheetId="3" r:id="rId3"/>
  </sheets>
  <definedNames>
    <definedName name="_xlnm._FilterDatabase" localSheetId="0" hidden="1">TE!$AD$1:$AD$156</definedName>
    <definedName name="_xlnm._FilterDatabase" localSheetId="1" hidden="1">'TE-I'!$C$1:$C$87</definedName>
    <definedName name="_xlnm._FilterDatabase" localSheetId="2" hidden="1">'TE-II'!$C$1:$C$89</definedName>
  </definedNames>
  <calcPr calcId="144525"/>
</workbook>
</file>

<file path=xl/sharedStrings.xml><?xml version="1.0" encoding="utf-8"?>
<sst xmlns="http://schemas.openxmlformats.org/spreadsheetml/2006/main" count="330">
  <si>
    <t>Seat No</t>
  </si>
  <si>
    <t>Name</t>
  </si>
  <si>
    <t>Division</t>
  </si>
  <si>
    <t>OS</t>
  </si>
  <si>
    <t>TOC</t>
  </si>
  <si>
    <t>CNT</t>
  </si>
  <si>
    <t>DBMS</t>
  </si>
  <si>
    <t>SE</t>
  </si>
  <si>
    <t>OSDL_TW</t>
  </si>
  <si>
    <t>OSDL_PR</t>
  </si>
  <si>
    <t>ISDL_TW</t>
  </si>
  <si>
    <t>ISDL_OR</t>
  </si>
  <si>
    <t>NL_TW</t>
  </si>
  <si>
    <t>NL_OR</t>
  </si>
  <si>
    <t>SSL_TW</t>
  </si>
  <si>
    <t>Total</t>
  </si>
  <si>
    <t>Results</t>
  </si>
  <si>
    <t>SSP</t>
  </si>
  <si>
    <t>MIS</t>
  </si>
  <si>
    <t xml:space="preserve">PP </t>
  </si>
  <si>
    <t>DAA</t>
  </si>
  <si>
    <t>HCI</t>
  </si>
  <si>
    <t>SDL(TW)</t>
  </si>
  <si>
    <t>SDL(PR)</t>
  </si>
  <si>
    <t>SDTL(TW)</t>
  </si>
  <si>
    <t>SDTL(O)</t>
  </si>
  <si>
    <t>SEMINAR</t>
  </si>
  <si>
    <t>G_TOTAL</t>
  </si>
  <si>
    <t>Result</t>
  </si>
  <si>
    <t>CLASS PROMOTION</t>
  </si>
  <si>
    <t>T80058501</t>
  </si>
  <si>
    <t>Aayush Fuskelay</t>
  </si>
  <si>
    <t>I</t>
  </si>
  <si>
    <t>FC</t>
  </si>
  <si>
    <t>ATKT</t>
  </si>
  <si>
    <t>T80058502</t>
  </si>
  <si>
    <t>ABHISHEK BHATTACHARJEE</t>
  </si>
  <si>
    <t>II</t>
  </si>
  <si>
    <t>DIST</t>
  </si>
  <si>
    <t>D</t>
  </si>
  <si>
    <t>T80058503</t>
  </si>
  <si>
    <t>ADEP AKASH RAJENDRA</t>
  </si>
  <si>
    <t>FAILS</t>
  </si>
  <si>
    <t>T80058504</t>
  </si>
  <si>
    <t>Aditya Solanki</t>
  </si>
  <si>
    <t>T80058505</t>
  </si>
  <si>
    <t>AGARWAL RUHI DINESH</t>
  </si>
  <si>
    <t>T80058506</t>
  </si>
  <si>
    <t>AHERKAR SHIJIT</t>
  </si>
  <si>
    <t>T80058507</t>
  </si>
  <si>
    <t>ALAMWALE SAMEER</t>
  </si>
  <si>
    <t>T80058508</t>
  </si>
  <si>
    <t>ALHAT ANIKETH KANILAL</t>
  </si>
  <si>
    <t>T80058509</t>
  </si>
  <si>
    <t>ANIL BAJAJ</t>
  </si>
  <si>
    <t>HSC</t>
  </si>
  <si>
    <t>T80058510</t>
  </si>
  <si>
    <t>ANIRUDH SISODIA</t>
  </si>
  <si>
    <t>T80058511</t>
  </si>
  <si>
    <t>ANUPAMA TRIVEDI</t>
  </si>
  <si>
    <t>T80058513</t>
  </si>
  <si>
    <t>ASHUTOSH PANDEY</t>
  </si>
  <si>
    <t>T80058514</t>
  </si>
  <si>
    <t>ASHWIN AJAY HABBU</t>
  </si>
  <si>
    <t>T80058515</t>
  </si>
  <si>
    <t>AUTADE SAGAR</t>
  </si>
  <si>
    <t>T80058516</t>
  </si>
  <si>
    <t>AYMAN MUSHTAQ AHMAD</t>
  </si>
  <si>
    <t>T80058517</t>
  </si>
  <si>
    <t>BAHETI MAHESH</t>
  </si>
  <si>
    <t>#</t>
  </si>
  <si>
    <t>T80058518</t>
  </si>
  <si>
    <t>BHAKKAD MOHIT</t>
  </si>
  <si>
    <t>T80058519</t>
  </si>
  <si>
    <t>BHAND PRITI</t>
  </si>
  <si>
    <t>T80058520</t>
  </si>
  <si>
    <t>BHANDWALKAR ONKAR MADHUKAR</t>
  </si>
  <si>
    <t>T80058521</t>
  </si>
  <si>
    <t>BHOIRKIRTI</t>
  </si>
  <si>
    <t>T80058522</t>
  </si>
  <si>
    <t>BORHARDE BHUSHAN</t>
  </si>
  <si>
    <t>T80058523</t>
  </si>
  <si>
    <t>BHOTHRA PRIYANKA</t>
  </si>
  <si>
    <t>T80058524</t>
  </si>
  <si>
    <t>BHOTHRA PAYAL</t>
  </si>
  <si>
    <t>T80058525</t>
  </si>
  <si>
    <t>BURSE RASHMI KIRAN</t>
  </si>
  <si>
    <t>T80058526</t>
  </si>
  <si>
    <t>CHANDAN PRITI DILIP</t>
  </si>
  <si>
    <t>T80058527</t>
  </si>
  <si>
    <t>CHAUDHARI PRANITA RAVISHANKAR</t>
  </si>
  <si>
    <t>A</t>
  </si>
  <si>
    <t>T80058528</t>
  </si>
  <si>
    <t>CHAUHAN SHRIKANT</t>
  </si>
  <si>
    <t>T80058530</t>
  </si>
  <si>
    <t>DARDA MAYUR</t>
  </si>
  <si>
    <t>T80058532</t>
  </si>
  <si>
    <t>DHAWALE PRACHI</t>
  </si>
  <si>
    <t>T80058533</t>
  </si>
  <si>
    <t>DHEPLE ARCHANA HARIBHAU</t>
  </si>
  <si>
    <t>T80058534</t>
  </si>
  <si>
    <t>GAIKWAD NETRANJALI SHAMRAO</t>
  </si>
  <si>
    <t>T80058535</t>
  </si>
  <si>
    <t>GAIKWAD PIYUSH</t>
  </si>
  <si>
    <t>T80058536</t>
  </si>
  <si>
    <t>GANGARDE MAYURI MUKUND</t>
  </si>
  <si>
    <t>T80058537</t>
  </si>
  <si>
    <t>GAWANDE ANAGHA</t>
  </si>
  <si>
    <t>T80058538</t>
  </si>
  <si>
    <t>GHODAKE PRAJAKTA DHANANJAY</t>
  </si>
  <si>
    <t>T80058539</t>
  </si>
  <si>
    <t>GHODE AMAR</t>
  </si>
  <si>
    <t>T80058540</t>
  </si>
  <si>
    <t>GHODESWAR MAYUR DEEPAK</t>
  </si>
  <si>
    <t>T80058541</t>
  </si>
  <si>
    <t>GHODKE AMRUTA PRAKASH</t>
  </si>
  <si>
    <t>T80058542</t>
  </si>
  <si>
    <t>GONEKA PALAK</t>
  </si>
  <si>
    <t>T80058543</t>
  </si>
  <si>
    <t>GUJRATI DANESH</t>
  </si>
  <si>
    <t>T80058544</t>
  </si>
  <si>
    <t>GUTTE ASHWINI</t>
  </si>
  <si>
    <t>T80058545</t>
  </si>
  <si>
    <t>HARALSMITA</t>
  </si>
  <si>
    <t>T80058546</t>
  </si>
  <si>
    <t>JADWANI KANCHAN</t>
  </si>
  <si>
    <t>T80058547</t>
  </si>
  <si>
    <t>JAIN BHUSHAN</t>
  </si>
  <si>
    <t>T80058548</t>
  </si>
  <si>
    <t>JAIPURIA ROHIT SHARADKUMAR</t>
  </si>
  <si>
    <t>T80058549</t>
  </si>
  <si>
    <t>JAMBULKAR SYALI</t>
  </si>
  <si>
    <t>T80058550</t>
  </si>
  <si>
    <t>JOSHI AKHIL NIRANJAN</t>
  </si>
  <si>
    <t>T80058551</t>
  </si>
  <si>
    <t>AMEY KABRE</t>
  </si>
  <si>
    <t>T80058552</t>
  </si>
  <si>
    <t>KDAM CHIRAG</t>
  </si>
  <si>
    <t>T80058553</t>
  </si>
  <si>
    <t xml:space="preserve">KHATE SUMITRA </t>
  </si>
  <si>
    <t>T80058554</t>
  </si>
  <si>
    <t>KAUTALE TRUPTI</t>
  </si>
  <si>
    <t>T80058555</t>
  </si>
  <si>
    <t>KHADKIWALA HATIM JAINUDDIN</t>
  </si>
  <si>
    <t>T80058556</t>
  </si>
  <si>
    <t>KHADASE MAYUR</t>
  </si>
  <si>
    <t>SC</t>
  </si>
  <si>
    <t>T80058557</t>
  </si>
  <si>
    <t>KHAN RUQAIYA IQBAL</t>
  </si>
  <si>
    <t>T80058558</t>
  </si>
  <si>
    <t>KODITKAR POOJA NAMDEO</t>
  </si>
  <si>
    <t>T80058559</t>
  </si>
  <si>
    <t>ANUJA KHOSTI</t>
  </si>
  <si>
    <t>T80058560</t>
  </si>
  <si>
    <t>KULKARNI MITALI</t>
  </si>
  <si>
    <t>T80058561</t>
  </si>
  <si>
    <t>LAGWANKAR NIKHIL</t>
  </si>
  <si>
    <t>T80058562</t>
  </si>
  <si>
    <t>LUV VERMA</t>
  </si>
  <si>
    <t>T80058563</t>
  </si>
  <si>
    <t>MADGULWAR AMIT ASHOK</t>
  </si>
  <si>
    <t>T80058564</t>
  </si>
  <si>
    <t>MAHAJAN DEEPIKA UDDHAV</t>
  </si>
  <si>
    <t>T80058565</t>
  </si>
  <si>
    <t>MARHARSHI PAYAL</t>
  </si>
  <si>
    <t>T80058566</t>
  </si>
  <si>
    <t>MANSI MATHUR</t>
  </si>
  <si>
    <t>T80058567</t>
  </si>
  <si>
    <t>MATRI ANKIT</t>
  </si>
  <si>
    <t>T80058568</t>
  </si>
  <si>
    <t>MATHANGI KRISHNAMURTHI</t>
  </si>
  <si>
    <t>T80058569</t>
  </si>
  <si>
    <t>MATNANI PRIYA</t>
  </si>
  <si>
    <t>T80058570</t>
  </si>
  <si>
    <t>MONGA MANPREET</t>
  </si>
  <si>
    <t>T80058571</t>
  </si>
  <si>
    <t>MORE SWATI</t>
  </si>
  <si>
    <t>T80058572</t>
  </si>
  <si>
    <t>MULCHANDANI POOJA OM</t>
  </si>
  <si>
    <t>T80058573</t>
  </si>
  <si>
    <t>AASMA MULLA</t>
  </si>
  <si>
    <t>T80058574</t>
  </si>
  <si>
    <t>MUPADE PRIYA</t>
  </si>
  <si>
    <t>T80058575</t>
  </si>
  <si>
    <t>MUTHA VINITA</t>
  </si>
  <si>
    <t>T80058576</t>
  </si>
  <si>
    <t>NAIK RASHMI</t>
  </si>
  <si>
    <t>T80058577</t>
  </si>
  <si>
    <t>NARAD POONAM</t>
  </si>
  <si>
    <t>T80058578</t>
  </si>
  <si>
    <t xml:space="preserve">NARANG KARISHMA </t>
  </si>
  <si>
    <t>T80058579</t>
  </si>
  <si>
    <t>SAKSHI NEVATA</t>
  </si>
  <si>
    <t>T80058580</t>
  </si>
  <si>
    <t>OKA TANVI</t>
  </si>
  <si>
    <t>T80058581</t>
  </si>
  <si>
    <t>OSWAL DARSHAN MANISH</t>
  </si>
  <si>
    <t>T80058582</t>
  </si>
  <si>
    <t>PAGAR NILESH DADAJI</t>
  </si>
  <si>
    <t>T80058583</t>
  </si>
  <si>
    <t>PANDAY PRASHANT RAMDHARASH</t>
  </si>
  <si>
    <t>T80058584</t>
  </si>
  <si>
    <t>PANDIT SNEHALATA GANAPATI</t>
  </si>
  <si>
    <t>T80058585</t>
  </si>
  <si>
    <t>PARSE JYOTI SHRIKRISHNA</t>
  </si>
  <si>
    <t>T80058586</t>
  </si>
  <si>
    <t>PATEL MANISH UTTAM</t>
  </si>
  <si>
    <t>T80058587</t>
  </si>
  <si>
    <t>PATHAK ANUJA PRAVIN</t>
  </si>
  <si>
    <t># SE Year Down M-III</t>
  </si>
  <si>
    <t>T80058588</t>
  </si>
  <si>
    <t>PATIL AMOL MADHUKAR</t>
  </si>
  <si>
    <t>T80058589</t>
  </si>
  <si>
    <t>PATIL PRIYA KISHOR</t>
  </si>
  <si>
    <t>T80058590</t>
  </si>
  <si>
    <t>PATIL RUPESHSING RAMESH</t>
  </si>
  <si>
    <t>8 for First class</t>
  </si>
  <si>
    <t>T80058591</t>
  </si>
  <si>
    <t>PATIL RUSHIKESH VASANTRAO</t>
  </si>
  <si>
    <t>T80058592</t>
  </si>
  <si>
    <t>PAWAR CHANDAN DILIP</t>
  </si>
  <si>
    <t>T80058593</t>
  </si>
  <si>
    <t>PAWAR PRASAD GORAKSH</t>
  </si>
  <si>
    <t>T80058594</t>
  </si>
  <si>
    <t>PAWAR SNEHA SADASHIV</t>
  </si>
  <si>
    <t>T80058595</t>
  </si>
  <si>
    <t>PAYGUDE GAUTAMI SANJAY</t>
  </si>
  <si>
    <t>T80058596</t>
  </si>
  <si>
    <t>PHADKE MUGDHA RAVINDRA</t>
  </si>
  <si>
    <t>T80058597</t>
  </si>
  <si>
    <t>POTE ISHWAR VITTHAL</t>
  </si>
  <si>
    <t>T80058598</t>
  </si>
  <si>
    <t>RAHUL BAIJAL</t>
  </si>
  <si>
    <t>T80058599</t>
  </si>
  <si>
    <t>RAHUL SHARMA</t>
  </si>
  <si>
    <t>PASS</t>
  </si>
  <si>
    <t>T80058600</t>
  </si>
  <si>
    <t>RAMPURAWALA MARIYA FIROZ</t>
  </si>
  <si>
    <t>T80058601</t>
  </si>
  <si>
    <t>RANADIVE ABHIJEET JANARDAN</t>
  </si>
  <si>
    <t>T80058602</t>
  </si>
  <si>
    <t>RATHOD ASHWINKUMAR AMARSING</t>
  </si>
  <si>
    <t>T80058603</t>
  </si>
  <si>
    <t>RATTAN NAKUL VISHWAS</t>
  </si>
  <si>
    <t>T80058604</t>
  </si>
  <si>
    <t>RIA NARAYAN</t>
  </si>
  <si>
    <t>T80058605</t>
  </si>
  <si>
    <t>ROMIL MEHTA</t>
  </si>
  <si>
    <t>T80058606</t>
  </si>
  <si>
    <t>SABALE BHUSHAN BALASAHEB</t>
  </si>
  <si>
    <t>T80058607</t>
  </si>
  <si>
    <t>SAGAR SABIR DAMANI</t>
  </si>
  <si>
    <t>T80058608</t>
  </si>
  <si>
    <t>SAHARE NUPUR ARVIND</t>
  </si>
  <si>
    <t>T80058609</t>
  </si>
  <si>
    <t>SARAF DARPAN RAJENDRA</t>
  </si>
  <si>
    <t>T80058610</t>
  </si>
  <si>
    <t>SARWAR PRIYANKA ASHOK</t>
  </si>
  <si>
    <t>1 Mark oRD</t>
  </si>
  <si>
    <t>T80058611</t>
  </si>
  <si>
    <t>SASANE PRANITA RAMESH</t>
  </si>
  <si>
    <t>T80058612</t>
  </si>
  <si>
    <t>SAYYED FAKHRUDDIN KAMALUDDIN</t>
  </si>
  <si>
    <t>T80058613</t>
  </si>
  <si>
    <t>SHARMA LAKSHMI</t>
  </si>
  <si>
    <t>T80058614</t>
  </si>
  <si>
    <t>SHINDE NUTAN BALASAHEB</t>
  </si>
  <si>
    <t>T80058615</t>
  </si>
  <si>
    <t>SHINDE SUSHANT GAUTAM</t>
  </si>
  <si>
    <t>10  DAA</t>
  </si>
  <si>
    <t>T80058616</t>
  </si>
  <si>
    <t>SHIRA VISHAL BHAGWANSING</t>
  </si>
  <si>
    <t>5 OrD</t>
  </si>
  <si>
    <t>T80058617</t>
  </si>
  <si>
    <t>SHIRBHATE ABHILASH DNYANESHWAR</t>
  </si>
  <si>
    <t>T80058618</t>
  </si>
  <si>
    <t>SHUKLA MANISH NITYANAND</t>
  </si>
  <si>
    <t>T80058619</t>
  </si>
  <si>
    <t>SIDDHANT BANSAL</t>
  </si>
  <si>
    <t>T80058620</t>
  </si>
  <si>
    <t>SOLANKE BHUSHAN NARENDRA</t>
  </si>
  <si>
    <t>MIII BACK</t>
  </si>
  <si>
    <t>T80058621</t>
  </si>
  <si>
    <t>SONAWANE JAGDISH RAJENDRA</t>
  </si>
  <si>
    <t>T80058622</t>
  </si>
  <si>
    <t>STUTI MITTAL</t>
  </si>
  <si>
    <t>T80058623</t>
  </si>
  <si>
    <t>SWETAMBARI</t>
  </si>
  <si>
    <t>T80058624</t>
  </si>
  <si>
    <t>TEKE AMRUTA PRAKASH</t>
  </si>
  <si>
    <t>T80058625</t>
  </si>
  <si>
    <t>THORAT AKSHAY RAMAKANT</t>
  </si>
  <si>
    <t>T80058626</t>
  </si>
  <si>
    <t>THOSARE YOGESH YASHWANT</t>
  </si>
  <si>
    <t>T80058627</t>
  </si>
  <si>
    <t>TOSHNIWAL VIVEK ANILKUMAR</t>
  </si>
  <si>
    <t>T80058628</t>
  </si>
  <si>
    <t>TRIPATHI SHREYA BHARAT</t>
  </si>
  <si>
    <t>4 ord</t>
  </si>
  <si>
    <t>T80058629</t>
  </si>
  <si>
    <t>UTSAV DUSAD</t>
  </si>
  <si>
    <t>T80058630</t>
  </si>
  <si>
    <t>VARAT KAUSTUBH SOMKANT</t>
  </si>
  <si>
    <t>T80058631</t>
  </si>
  <si>
    <t>VICHARE GAURAV GIRISH</t>
  </si>
  <si>
    <t>T80058632</t>
  </si>
  <si>
    <t>VIMAL BHAT</t>
  </si>
  <si>
    <t>T80058634</t>
  </si>
  <si>
    <t>WADILE NITIN ADHAR</t>
  </si>
  <si>
    <t>T80058635</t>
  </si>
  <si>
    <t>WALKE AMRUTA GHANSHYAM</t>
  </si>
  <si>
    <t>T80058636</t>
  </si>
  <si>
    <t>WANKHADE POOJA SUNIL</t>
  </si>
  <si>
    <t>T80058637</t>
  </si>
  <si>
    <t>WAVAL BHAGYASHREE RAMESH</t>
  </si>
  <si>
    <t>T80058638</t>
  </si>
  <si>
    <t>WHABI JAIDEEP MAHESH</t>
  </si>
  <si>
    <t>T80058639</t>
  </si>
  <si>
    <t>YEOLE SHRADDHA CHANDRASHEKHAR</t>
  </si>
  <si>
    <t>T80058640</t>
  </si>
  <si>
    <t>YUSRA AIJAZ SAHAF</t>
  </si>
  <si>
    <t>Dist</t>
  </si>
  <si>
    <t>First</t>
  </si>
  <si>
    <t>FAIL</t>
  </si>
  <si>
    <t>ABSENT</t>
  </si>
  <si>
    <t>Pass</t>
  </si>
  <si>
    <t>Fail</t>
  </si>
  <si>
    <t>Absent</t>
  </si>
  <si>
    <t>Result %</t>
  </si>
  <si>
    <t>Toppers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</si>
</sst>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1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1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156"/>
  <sheetViews>
    <sheetView topLeftCell="B1" workbookViewId="0">
      <pane ySplit="1" topLeftCell="A2" activePane="bottomLeft" state="frozen"/>
      <selection/>
      <selection pane="bottomLeft" activeCell="AD153" sqref="AD153"/>
    </sheetView>
  </sheetViews>
  <sheetFormatPr defaultColWidth="9" defaultRowHeight="15"/>
  <cols>
    <col min="1" max="1" width="11.5714285714286" customWidth="1"/>
    <col min="2" max="2" width="33" style="1" customWidth="1"/>
    <col min="3" max="3" width="8.14285714285714" customWidth="1"/>
    <col min="17" max="17" width="9" hidden="1" customWidth="1"/>
    <col min="31" max="31" width="12.2857142857143" customWidth="1"/>
  </cols>
  <sheetData>
    <row r="1" ht="30" spans="1:3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s="2" t="s">
        <v>29</v>
      </c>
    </row>
    <row r="2" hidden="1" spans="1:30">
      <c r="A2" t="s">
        <v>30</v>
      </c>
      <c r="B2" s="1" t="s">
        <v>31</v>
      </c>
      <c r="C2" t="s">
        <v>32</v>
      </c>
      <c r="D2">
        <v>72</v>
      </c>
      <c r="E2">
        <v>54</v>
      </c>
      <c r="F2">
        <v>57</v>
      </c>
      <c r="G2">
        <v>71</v>
      </c>
      <c r="H2">
        <v>53</v>
      </c>
      <c r="I2">
        <v>21</v>
      </c>
      <c r="J2">
        <v>35</v>
      </c>
      <c r="K2">
        <v>18</v>
      </c>
      <c r="L2">
        <v>38</v>
      </c>
      <c r="M2">
        <v>18</v>
      </c>
      <c r="N2">
        <v>39</v>
      </c>
      <c r="O2">
        <v>18</v>
      </c>
      <c r="P2">
        <v>494</v>
      </c>
      <c r="Q2" t="s">
        <v>33</v>
      </c>
      <c r="S2">
        <v>52</v>
      </c>
      <c r="T2">
        <v>54</v>
      </c>
      <c r="U2">
        <v>57</v>
      </c>
      <c r="V2">
        <v>63</v>
      </c>
      <c r="W2">
        <v>57</v>
      </c>
      <c r="X2">
        <v>21</v>
      </c>
      <c r="Y2">
        <v>5</v>
      </c>
      <c r="Z2">
        <v>30</v>
      </c>
      <c r="AA2">
        <v>41</v>
      </c>
      <c r="AB2">
        <v>36</v>
      </c>
      <c r="AC2">
        <f>SUM(S2:AB2,P2)</f>
        <v>910</v>
      </c>
      <c r="AD2" t="s">
        <v>34</v>
      </c>
    </row>
    <row r="3" hidden="1" spans="1:30">
      <c r="A3" t="s">
        <v>35</v>
      </c>
      <c r="B3" s="1" t="s">
        <v>36</v>
      </c>
      <c r="C3" t="s">
        <v>37</v>
      </c>
      <c r="D3">
        <v>71</v>
      </c>
      <c r="E3">
        <v>74</v>
      </c>
      <c r="F3">
        <v>68</v>
      </c>
      <c r="G3">
        <v>65</v>
      </c>
      <c r="H3">
        <v>53</v>
      </c>
      <c r="I3">
        <v>22</v>
      </c>
      <c r="J3">
        <v>40</v>
      </c>
      <c r="K3">
        <v>20</v>
      </c>
      <c r="L3">
        <v>40</v>
      </c>
      <c r="M3">
        <v>20</v>
      </c>
      <c r="N3">
        <v>40</v>
      </c>
      <c r="O3">
        <v>20</v>
      </c>
      <c r="P3">
        <f>SUM(D3:O3)</f>
        <v>533</v>
      </c>
      <c r="Q3" t="s">
        <v>38</v>
      </c>
      <c r="S3">
        <v>58</v>
      </c>
      <c r="T3">
        <v>67</v>
      </c>
      <c r="U3">
        <v>50</v>
      </c>
      <c r="V3">
        <v>69</v>
      </c>
      <c r="W3">
        <v>53</v>
      </c>
      <c r="X3">
        <v>33</v>
      </c>
      <c r="Y3">
        <v>40</v>
      </c>
      <c r="Z3">
        <v>42</v>
      </c>
      <c r="AA3">
        <v>44</v>
      </c>
      <c r="AB3">
        <v>41</v>
      </c>
      <c r="AC3">
        <f t="shared" ref="AC3:AC64" si="0">SUM(S3:AB3,P3)</f>
        <v>1030</v>
      </c>
      <c r="AD3" t="s">
        <v>39</v>
      </c>
    </row>
    <row r="4" hidden="1" spans="1:30">
      <c r="A4" t="s">
        <v>40</v>
      </c>
      <c r="B4" s="1" t="s">
        <v>41</v>
      </c>
      <c r="C4" t="s">
        <v>37</v>
      </c>
      <c r="D4">
        <v>40</v>
      </c>
      <c r="E4">
        <v>44</v>
      </c>
      <c r="F4">
        <v>51</v>
      </c>
      <c r="G4">
        <v>48</v>
      </c>
      <c r="H4">
        <v>47</v>
      </c>
      <c r="I4">
        <v>19</v>
      </c>
      <c r="J4">
        <v>31</v>
      </c>
      <c r="K4">
        <v>19</v>
      </c>
      <c r="L4">
        <v>36</v>
      </c>
      <c r="M4">
        <v>13</v>
      </c>
      <c r="N4">
        <v>31</v>
      </c>
      <c r="O4">
        <v>16</v>
      </c>
      <c r="P4">
        <f t="shared" ref="P4:P65" si="1">SUM(D4:O4)</f>
        <v>395</v>
      </c>
      <c r="Q4" t="s">
        <v>42</v>
      </c>
      <c r="S4">
        <v>46</v>
      </c>
      <c r="T4">
        <v>45</v>
      </c>
      <c r="U4">
        <v>45</v>
      </c>
      <c r="V4">
        <v>57</v>
      </c>
      <c r="W4">
        <v>45</v>
      </c>
      <c r="X4">
        <v>28</v>
      </c>
      <c r="Y4">
        <v>21</v>
      </c>
      <c r="Z4">
        <v>35</v>
      </c>
      <c r="AA4">
        <v>30</v>
      </c>
      <c r="AB4">
        <v>31</v>
      </c>
      <c r="AC4">
        <f t="shared" si="0"/>
        <v>778</v>
      </c>
      <c r="AD4" t="s">
        <v>37</v>
      </c>
    </row>
    <row r="5" hidden="1" spans="1:30">
      <c r="A5" t="s">
        <v>43</v>
      </c>
      <c r="B5" s="1" t="s">
        <v>44</v>
      </c>
      <c r="C5" t="s">
        <v>32</v>
      </c>
      <c r="D5">
        <v>40</v>
      </c>
      <c r="E5">
        <v>29</v>
      </c>
      <c r="F5">
        <v>46</v>
      </c>
      <c r="G5">
        <v>40</v>
      </c>
      <c r="H5">
        <v>43</v>
      </c>
      <c r="I5">
        <v>15</v>
      </c>
      <c r="J5">
        <v>28</v>
      </c>
      <c r="K5">
        <v>13</v>
      </c>
      <c r="L5">
        <v>20</v>
      </c>
      <c r="M5">
        <v>15</v>
      </c>
      <c r="N5">
        <v>10</v>
      </c>
      <c r="O5">
        <v>14</v>
      </c>
      <c r="P5">
        <f t="shared" si="1"/>
        <v>313</v>
      </c>
      <c r="Q5" t="s">
        <v>42</v>
      </c>
      <c r="S5">
        <v>40</v>
      </c>
      <c r="T5">
        <v>40</v>
      </c>
      <c r="U5">
        <v>45</v>
      </c>
      <c r="V5">
        <v>40</v>
      </c>
      <c r="W5">
        <v>47</v>
      </c>
      <c r="X5">
        <v>20</v>
      </c>
      <c r="Y5">
        <v>3</v>
      </c>
      <c r="Z5">
        <v>28</v>
      </c>
      <c r="AA5">
        <v>8</v>
      </c>
      <c r="AB5">
        <v>26</v>
      </c>
      <c r="AC5">
        <f t="shared" si="0"/>
        <v>610</v>
      </c>
      <c r="AD5" t="s">
        <v>34</v>
      </c>
    </row>
    <row r="6" hidden="1" spans="1:30">
      <c r="A6" t="s">
        <v>45</v>
      </c>
      <c r="B6" s="1" t="s">
        <v>46</v>
      </c>
      <c r="C6" t="s">
        <v>37</v>
      </c>
      <c r="D6">
        <v>81</v>
      </c>
      <c r="E6">
        <v>58</v>
      </c>
      <c r="F6">
        <v>63</v>
      </c>
      <c r="G6">
        <v>70</v>
      </c>
      <c r="H6">
        <v>62</v>
      </c>
      <c r="I6">
        <v>24</v>
      </c>
      <c r="J6">
        <v>42</v>
      </c>
      <c r="K6">
        <v>24</v>
      </c>
      <c r="L6">
        <v>45</v>
      </c>
      <c r="M6">
        <v>24</v>
      </c>
      <c r="N6">
        <v>45</v>
      </c>
      <c r="O6">
        <v>24</v>
      </c>
      <c r="P6">
        <f t="shared" si="1"/>
        <v>562</v>
      </c>
      <c r="Q6" t="s">
        <v>38</v>
      </c>
      <c r="S6">
        <v>62</v>
      </c>
      <c r="T6">
        <v>61</v>
      </c>
      <c r="U6">
        <v>59</v>
      </c>
      <c r="V6">
        <v>64</v>
      </c>
      <c r="W6">
        <v>58</v>
      </c>
      <c r="X6">
        <v>46</v>
      </c>
      <c r="Y6">
        <v>42</v>
      </c>
      <c r="Z6">
        <v>46</v>
      </c>
      <c r="AA6">
        <v>45</v>
      </c>
      <c r="AB6">
        <v>48</v>
      </c>
      <c r="AC6">
        <f t="shared" si="0"/>
        <v>1093</v>
      </c>
      <c r="AD6" t="s">
        <v>39</v>
      </c>
    </row>
    <row r="7" hidden="1" spans="1:30">
      <c r="A7" t="s">
        <v>47</v>
      </c>
      <c r="B7" s="1" t="s">
        <v>48</v>
      </c>
      <c r="C7" t="s">
        <v>32</v>
      </c>
      <c r="D7">
        <v>49</v>
      </c>
      <c r="E7">
        <v>42</v>
      </c>
      <c r="F7">
        <v>71</v>
      </c>
      <c r="G7">
        <v>62</v>
      </c>
      <c r="H7">
        <v>55</v>
      </c>
      <c r="I7">
        <v>21</v>
      </c>
      <c r="J7">
        <v>38</v>
      </c>
      <c r="K7">
        <v>20</v>
      </c>
      <c r="L7">
        <v>38</v>
      </c>
      <c r="M7">
        <v>18</v>
      </c>
      <c r="N7">
        <v>36</v>
      </c>
      <c r="O7">
        <v>20</v>
      </c>
      <c r="P7">
        <f t="shared" si="1"/>
        <v>470</v>
      </c>
      <c r="Q7" t="s">
        <v>33</v>
      </c>
      <c r="S7">
        <v>54</v>
      </c>
      <c r="T7">
        <v>59</v>
      </c>
      <c r="U7">
        <v>53</v>
      </c>
      <c r="V7">
        <v>59</v>
      </c>
      <c r="W7">
        <v>52</v>
      </c>
      <c r="X7">
        <v>39</v>
      </c>
      <c r="Y7">
        <v>40</v>
      </c>
      <c r="Z7">
        <v>35</v>
      </c>
      <c r="AA7">
        <v>40</v>
      </c>
      <c r="AB7">
        <v>39</v>
      </c>
      <c r="AC7">
        <f t="shared" si="0"/>
        <v>940</v>
      </c>
      <c r="AD7" t="s">
        <v>32</v>
      </c>
    </row>
    <row r="8" hidden="1" spans="1:30">
      <c r="A8" t="s">
        <v>49</v>
      </c>
      <c r="B8" s="1" t="s">
        <v>50</v>
      </c>
      <c r="C8" t="s">
        <v>32</v>
      </c>
      <c r="D8">
        <v>48</v>
      </c>
      <c r="E8">
        <v>40</v>
      </c>
      <c r="F8">
        <v>54</v>
      </c>
      <c r="G8">
        <v>61</v>
      </c>
      <c r="H8">
        <v>45</v>
      </c>
      <c r="I8">
        <v>24</v>
      </c>
      <c r="J8">
        <v>24</v>
      </c>
      <c r="K8">
        <v>20</v>
      </c>
      <c r="L8">
        <v>25</v>
      </c>
      <c r="M8">
        <v>21</v>
      </c>
      <c r="N8">
        <v>28</v>
      </c>
      <c r="O8">
        <v>21</v>
      </c>
      <c r="P8">
        <f t="shared" si="1"/>
        <v>411</v>
      </c>
      <c r="Q8" t="s">
        <v>42</v>
      </c>
      <c r="S8">
        <v>50</v>
      </c>
      <c r="T8">
        <v>50</v>
      </c>
      <c r="U8">
        <v>48</v>
      </c>
      <c r="V8">
        <v>40</v>
      </c>
      <c r="W8">
        <v>52</v>
      </c>
      <c r="X8">
        <v>29</v>
      </c>
      <c r="Y8">
        <v>28</v>
      </c>
      <c r="Z8">
        <v>37</v>
      </c>
      <c r="AA8">
        <v>26</v>
      </c>
      <c r="AB8">
        <v>37</v>
      </c>
      <c r="AC8">
        <f t="shared" si="0"/>
        <v>808</v>
      </c>
      <c r="AD8" t="s">
        <v>37</v>
      </c>
    </row>
    <row r="9" hidden="1" spans="1:30">
      <c r="A9" t="s">
        <v>51</v>
      </c>
      <c r="B9" s="1" t="s">
        <v>52</v>
      </c>
      <c r="C9" t="s">
        <v>37</v>
      </c>
      <c r="D9">
        <v>84</v>
      </c>
      <c r="E9">
        <v>73</v>
      </c>
      <c r="F9">
        <v>72</v>
      </c>
      <c r="G9">
        <v>69</v>
      </c>
      <c r="H9">
        <v>56</v>
      </c>
      <c r="I9">
        <v>24</v>
      </c>
      <c r="J9">
        <v>45</v>
      </c>
      <c r="K9">
        <v>24</v>
      </c>
      <c r="L9">
        <v>48</v>
      </c>
      <c r="M9">
        <v>24</v>
      </c>
      <c r="N9">
        <v>45</v>
      </c>
      <c r="O9">
        <v>24</v>
      </c>
      <c r="P9">
        <f t="shared" si="1"/>
        <v>588</v>
      </c>
      <c r="Q9" t="s">
        <v>38</v>
      </c>
      <c r="S9">
        <v>59</v>
      </c>
      <c r="T9">
        <v>67</v>
      </c>
      <c r="U9">
        <v>72</v>
      </c>
      <c r="V9">
        <v>62</v>
      </c>
      <c r="W9">
        <v>66</v>
      </c>
      <c r="X9">
        <v>47</v>
      </c>
      <c r="Y9">
        <v>47</v>
      </c>
      <c r="Z9">
        <v>48</v>
      </c>
      <c r="AA9">
        <v>47</v>
      </c>
      <c r="AB9">
        <v>49</v>
      </c>
      <c r="AC9">
        <f t="shared" si="0"/>
        <v>1152</v>
      </c>
      <c r="AD9" t="s">
        <v>39</v>
      </c>
    </row>
    <row r="10" hidden="1" spans="1:30">
      <c r="A10" t="s">
        <v>53</v>
      </c>
      <c r="B10" s="1" t="s">
        <v>54</v>
      </c>
      <c r="C10" t="s">
        <v>37</v>
      </c>
      <c r="D10">
        <v>41</v>
      </c>
      <c r="E10">
        <v>48</v>
      </c>
      <c r="F10">
        <v>56</v>
      </c>
      <c r="G10">
        <v>55</v>
      </c>
      <c r="H10">
        <v>50</v>
      </c>
      <c r="I10">
        <v>19</v>
      </c>
      <c r="J10">
        <v>35</v>
      </c>
      <c r="K10">
        <v>19</v>
      </c>
      <c r="L10">
        <v>39</v>
      </c>
      <c r="M10">
        <v>17</v>
      </c>
      <c r="N10">
        <v>32</v>
      </c>
      <c r="O10">
        <v>20</v>
      </c>
      <c r="P10">
        <f t="shared" si="1"/>
        <v>431</v>
      </c>
      <c r="Q10" t="s">
        <v>42</v>
      </c>
      <c r="S10">
        <v>47</v>
      </c>
      <c r="T10">
        <v>44</v>
      </c>
      <c r="U10">
        <v>50</v>
      </c>
      <c r="V10">
        <v>40</v>
      </c>
      <c r="W10">
        <v>52</v>
      </c>
      <c r="X10">
        <v>30</v>
      </c>
      <c r="Y10">
        <v>40</v>
      </c>
      <c r="Z10">
        <v>36</v>
      </c>
      <c r="AA10">
        <v>32</v>
      </c>
      <c r="AB10">
        <v>36</v>
      </c>
      <c r="AC10">
        <f t="shared" si="0"/>
        <v>838</v>
      </c>
      <c r="AD10" t="s">
        <v>55</v>
      </c>
    </row>
    <row r="11" hidden="1" spans="1:31">
      <c r="A11" t="s">
        <v>56</v>
      </c>
      <c r="B11" s="1" t="s">
        <v>57</v>
      </c>
      <c r="C11" t="s">
        <v>32</v>
      </c>
      <c r="D11">
        <v>62</v>
      </c>
      <c r="E11">
        <v>63</v>
      </c>
      <c r="F11">
        <v>57</v>
      </c>
      <c r="G11">
        <v>66</v>
      </c>
      <c r="H11">
        <v>49</v>
      </c>
      <c r="I11">
        <v>24</v>
      </c>
      <c r="J11">
        <v>38</v>
      </c>
      <c r="K11">
        <v>21</v>
      </c>
      <c r="L11">
        <v>39</v>
      </c>
      <c r="M11">
        <v>22</v>
      </c>
      <c r="N11">
        <v>38</v>
      </c>
      <c r="O11">
        <v>21</v>
      </c>
      <c r="P11">
        <f t="shared" si="1"/>
        <v>500</v>
      </c>
      <c r="Q11" t="s">
        <v>38</v>
      </c>
      <c r="S11">
        <v>42</v>
      </c>
      <c r="T11">
        <v>48</v>
      </c>
      <c r="U11">
        <v>41</v>
      </c>
      <c r="V11">
        <v>41</v>
      </c>
      <c r="W11">
        <v>45</v>
      </c>
      <c r="X11">
        <v>36</v>
      </c>
      <c r="Y11">
        <v>25</v>
      </c>
      <c r="Z11">
        <v>38</v>
      </c>
      <c r="AA11">
        <v>35</v>
      </c>
      <c r="AB11">
        <v>40</v>
      </c>
      <c r="AC11">
        <v>900</v>
      </c>
      <c r="AD11" t="s">
        <v>32</v>
      </c>
      <c r="AE11">
        <v>9</v>
      </c>
    </row>
    <row r="12" hidden="1" spans="1:30">
      <c r="A12" t="s">
        <v>58</v>
      </c>
      <c r="B12" s="1" t="s">
        <v>59</v>
      </c>
      <c r="C12" t="s">
        <v>37</v>
      </c>
      <c r="D12">
        <v>79</v>
      </c>
      <c r="E12">
        <v>61</v>
      </c>
      <c r="F12">
        <v>80</v>
      </c>
      <c r="G12">
        <v>71</v>
      </c>
      <c r="H12">
        <v>65</v>
      </c>
      <c r="I12">
        <v>22</v>
      </c>
      <c r="J12">
        <v>35</v>
      </c>
      <c r="K12">
        <v>21</v>
      </c>
      <c r="L12">
        <v>40</v>
      </c>
      <c r="M12">
        <v>22</v>
      </c>
      <c r="N12">
        <v>43</v>
      </c>
      <c r="O12">
        <v>22</v>
      </c>
      <c r="P12">
        <f t="shared" si="1"/>
        <v>561</v>
      </c>
      <c r="Q12" t="s">
        <v>38</v>
      </c>
      <c r="S12">
        <v>65</v>
      </c>
      <c r="T12">
        <v>62</v>
      </c>
      <c r="U12">
        <v>69</v>
      </c>
      <c r="V12">
        <v>70</v>
      </c>
      <c r="W12">
        <v>67</v>
      </c>
      <c r="X12">
        <v>44</v>
      </c>
      <c r="Y12">
        <v>38</v>
      </c>
      <c r="Z12">
        <v>45</v>
      </c>
      <c r="AA12">
        <v>42</v>
      </c>
      <c r="AB12">
        <v>47</v>
      </c>
      <c r="AC12">
        <f t="shared" si="0"/>
        <v>1110</v>
      </c>
      <c r="AD12" t="s">
        <v>39</v>
      </c>
    </row>
    <row r="13" hidden="1" spans="1:30">
      <c r="A13" t="s">
        <v>60</v>
      </c>
      <c r="B13" s="1" t="s">
        <v>61</v>
      </c>
      <c r="C13" t="s">
        <v>37</v>
      </c>
      <c r="D13">
        <v>42</v>
      </c>
      <c r="E13">
        <v>40</v>
      </c>
      <c r="F13">
        <v>64</v>
      </c>
      <c r="G13">
        <v>51</v>
      </c>
      <c r="H13">
        <v>40</v>
      </c>
      <c r="I13">
        <v>18</v>
      </c>
      <c r="J13">
        <v>27</v>
      </c>
      <c r="K13">
        <v>18</v>
      </c>
      <c r="L13">
        <v>30</v>
      </c>
      <c r="M13">
        <v>16</v>
      </c>
      <c r="N13">
        <v>20</v>
      </c>
      <c r="O13">
        <v>19</v>
      </c>
      <c r="P13">
        <f t="shared" ref="P13:P14" si="2">SUM(D13:O13)</f>
        <v>385</v>
      </c>
      <c r="Q13" t="s">
        <v>42</v>
      </c>
      <c r="S13">
        <v>40</v>
      </c>
      <c r="T13">
        <v>59</v>
      </c>
      <c r="U13">
        <v>40</v>
      </c>
      <c r="V13">
        <v>43</v>
      </c>
      <c r="W13">
        <v>51</v>
      </c>
      <c r="X13">
        <v>22</v>
      </c>
      <c r="Y13">
        <v>35</v>
      </c>
      <c r="Z13">
        <v>33</v>
      </c>
      <c r="AA13">
        <v>21</v>
      </c>
      <c r="AB13">
        <v>26</v>
      </c>
      <c r="AC13">
        <f t="shared" si="0"/>
        <v>755</v>
      </c>
      <c r="AD13" t="s">
        <v>37</v>
      </c>
    </row>
    <row r="14" hidden="1" spans="1:30">
      <c r="A14" t="s">
        <v>62</v>
      </c>
      <c r="B14" s="1" t="s">
        <v>63</v>
      </c>
      <c r="C14" t="s">
        <v>32</v>
      </c>
      <c r="D14">
        <v>59</v>
      </c>
      <c r="E14">
        <v>69</v>
      </c>
      <c r="F14">
        <v>68</v>
      </c>
      <c r="G14">
        <v>68</v>
      </c>
      <c r="H14">
        <v>55</v>
      </c>
      <c r="I14">
        <v>20</v>
      </c>
      <c r="J14">
        <v>33</v>
      </c>
      <c r="K14">
        <v>16</v>
      </c>
      <c r="L14">
        <v>31</v>
      </c>
      <c r="M14">
        <v>14</v>
      </c>
      <c r="N14">
        <v>32</v>
      </c>
      <c r="O14">
        <v>16</v>
      </c>
      <c r="P14">
        <f t="shared" si="2"/>
        <v>481</v>
      </c>
      <c r="Q14" t="s">
        <v>33</v>
      </c>
      <c r="S14">
        <v>61</v>
      </c>
      <c r="T14">
        <v>56</v>
      </c>
      <c r="U14">
        <v>52</v>
      </c>
      <c r="V14">
        <v>48</v>
      </c>
      <c r="W14">
        <v>54</v>
      </c>
      <c r="X14">
        <v>20</v>
      </c>
      <c r="Y14">
        <v>36</v>
      </c>
      <c r="Z14">
        <v>30</v>
      </c>
      <c r="AA14">
        <v>35</v>
      </c>
      <c r="AB14">
        <v>37</v>
      </c>
      <c r="AC14">
        <f t="shared" si="0"/>
        <v>910</v>
      </c>
      <c r="AD14" t="s">
        <v>32</v>
      </c>
    </row>
    <row r="15" hidden="1" spans="1:30">
      <c r="A15" t="s">
        <v>64</v>
      </c>
      <c r="B15" s="1" t="s">
        <v>65</v>
      </c>
      <c r="C15" t="s">
        <v>32</v>
      </c>
      <c r="D15">
        <v>45</v>
      </c>
      <c r="E15">
        <v>40</v>
      </c>
      <c r="F15">
        <v>46</v>
      </c>
      <c r="G15">
        <v>40</v>
      </c>
      <c r="H15">
        <v>42</v>
      </c>
      <c r="I15">
        <v>21</v>
      </c>
      <c r="J15">
        <v>39</v>
      </c>
      <c r="K15">
        <v>22</v>
      </c>
      <c r="L15">
        <v>41</v>
      </c>
      <c r="M15">
        <v>21</v>
      </c>
      <c r="N15">
        <v>17</v>
      </c>
      <c r="O15">
        <v>22</v>
      </c>
      <c r="P15">
        <f t="shared" si="1"/>
        <v>396</v>
      </c>
      <c r="Q15" t="s">
        <v>42</v>
      </c>
      <c r="S15">
        <v>40</v>
      </c>
      <c r="T15">
        <v>40</v>
      </c>
      <c r="U15">
        <v>40</v>
      </c>
      <c r="V15">
        <v>28</v>
      </c>
      <c r="W15">
        <v>42</v>
      </c>
      <c r="X15">
        <v>29</v>
      </c>
      <c r="Y15">
        <v>32</v>
      </c>
      <c r="Z15">
        <v>33</v>
      </c>
      <c r="AA15">
        <v>9</v>
      </c>
      <c r="AB15">
        <v>31</v>
      </c>
      <c r="AC15">
        <f t="shared" si="0"/>
        <v>720</v>
      </c>
      <c r="AD15" t="s">
        <v>34</v>
      </c>
    </row>
    <row r="16" hidden="1" spans="1:31">
      <c r="A16" t="s">
        <v>66</v>
      </c>
      <c r="B16" s="1" t="s">
        <v>67</v>
      </c>
      <c r="C16" t="s">
        <v>37</v>
      </c>
      <c r="D16">
        <v>59</v>
      </c>
      <c r="E16">
        <v>48</v>
      </c>
      <c r="F16">
        <v>62</v>
      </c>
      <c r="G16">
        <v>58</v>
      </c>
      <c r="H16">
        <v>56</v>
      </c>
      <c r="I16">
        <v>18</v>
      </c>
      <c r="J16">
        <v>29</v>
      </c>
      <c r="K16">
        <v>19</v>
      </c>
      <c r="L16">
        <v>36</v>
      </c>
      <c r="M16">
        <v>18</v>
      </c>
      <c r="N16">
        <v>28</v>
      </c>
      <c r="O16">
        <v>20</v>
      </c>
      <c r="P16">
        <f t="shared" si="1"/>
        <v>451</v>
      </c>
      <c r="Q16" t="s">
        <v>55</v>
      </c>
      <c r="S16">
        <v>44</v>
      </c>
      <c r="T16">
        <v>63</v>
      </c>
      <c r="U16">
        <v>59</v>
      </c>
      <c r="V16">
        <v>45</v>
      </c>
      <c r="W16">
        <v>54</v>
      </c>
      <c r="X16">
        <v>29</v>
      </c>
      <c r="Y16">
        <v>42</v>
      </c>
      <c r="Z16">
        <v>36</v>
      </c>
      <c r="AA16">
        <v>30</v>
      </c>
      <c r="AB16">
        <v>40</v>
      </c>
      <c r="AC16">
        <v>900</v>
      </c>
      <c r="AD16" t="s">
        <v>32</v>
      </c>
      <c r="AE16">
        <v>7</v>
      </c>
    </row>
    <row r="17" hidden="1" spans="1:31">
      <c r="A17" t="s">
        <v>68</v>
      </c>
      <c r="B17" s="1" t="s">
        <v>69</v>
      </c>
      <c r="C17" t="s">
        <v>32</v>
      </c>
      <c r="D17">
        <v>62</v>
      </c>
      <c r="E17">
        <v>49</v>
      </c>
      <c r="F17">
        <v>56</v>
      </c>
      <c r="G17">
        <v>45</v>
      </c>
      <c r="H17">
        <v>52</v>
      </c>
      <c r="I17">
        <v>22</v>
      </c>
      <c r="J17">
        <v>34</v>
      </c>
      <c r="K17">
        <v>23</v>
      </c>
      <c r="L17">
        <v>42</v>
      </c>
      <c r="M17">
        <v>20</v>
      </c>
      <c r="N17">
        <v>35</v>
      </c>
      <c r="O17">
        <v>20</v>
      </c>
      <c r="P17">
        <f t="shared" si="1"/>
        <v>460</v>
      </c>
      <c r="Q17" t="s">
        <v>42</v>
      </c>
      <c r="S17">
        <v>50</v>
      </c>
      <c r="T17">
        <v>47</v>
      </c>
      <c r="U17">
        <v>55</v>
      </c>
      <c r="V17">
        <v>32</v>
      </c>
      <c r="W17">
        <v>45</v>
      </c>
      <c r="X17">
        <v>34</v>
      </c>
      <c r="Y17">
        <v>41</v>
      </c>
      <c r="Z17">
        <v>42</v>
      </c>
      <c r="AA17">
        <v>44</v>
      </c>
      <c r="AB17">
        <v>39</v>
      </c>
      <c r="AC17">
        <f t="shared" si="0"/>
        <v>889</v>
      </c>
      <c r="AD17" t="s">
        <v>55</v>
      </c>
      <c r="AE17" t="s">
        <v>70</v>
      </c>
    </row>
    <row r="18" hidden="1" spans="1:30">
      <c r="A18" t="s">
        <v>71</v>
      </c>
      <c r="B18" s="1" t="s">
        <v>72</v>
      </c>
      <c r="C18" t="s">
        <v>37</v>
      </c>
      <c r="D18">
        <v>69</v>
      </c>
      <c r="E18">
        <v>55</v>
      </c>
      <c r="F18">
        <v>71</v>
      </c>
      <c r="G18">
        <v>59</v>
      </c>
      <c r="H18">
        <v>52</v>
      </c>
      <c r="I18">
        <v>23</v>
      </c>
      <c r="J18">
        <v>35</v>
      </c>
      <c r="K18">
        <v>22</v>
      </c>
      <c r="L18">
        <v>40</v>
      </c>
      <c r="M18">
        <v>23</v>
      </c>
      <c r="N18">
        <v>38</v>
      </c>
      <c r="O18">
        <v>23</v>
      </c>
      <c r="P18">
        <f t="shared" si="1"/>
        <v>510</v>
      </c>
      <c r="Q18" t="s">
        <v>38</v>
      </c>
      <c r="S18">
        <v>52</v>
      </c>
      <c r="T18">
        <v>58</v>
      </c>
      <c r="U18">
        <v>61</v>
      </c>
      <c r="V18">
        <v>55</v>
      </c>
      <c r="W18">
        <v>52</v>
      </c>
      <c r="X18">
        <v>38</v>
      </c>
      <c r="Y18">
        <v>44</v>
      </c>
      <c r="Z18">
        <v>43</v>
      </c>
      <c r="AA18">
        <v>39</v>
      </c>
      <c r="AB18">
        <v>45</v>
      </c>
      <c r="AC18">
        <f t="shared" si="0"/>
        <v>997</v>
      </c>
      <c r="AD18" t="s">
        <v>39</v>
      </c>
    </row>
    <row r="19" hidden="1" spans="1:31">
      <c r="A19" t="s">
        <v>73</v>
      </c>
      <c r="B19" s="1" t="s">
        <v>74</v>
      </c>
      <c r="C19" t="s">
        <v>32</v>
      </c>
      <c r="D19">
        <v>47</v>
      </c>
      <c r="E19">
        <v>55</v>
      </c>
      <c r="F19">
        <v>58</v>
      </c>
      <c r="G19">
        <v>50</v>
      </c>
      <c r="H19">
        <v>47</v>
      </c>
      <c r="I19">
        <v>23</v>
      </c>
      <c r="J19">
        <v>32</v>
      </c>
      <c r="K19">
        <v>20</v>
      </c>
      <c r="L19">
        <v>36</v>
      </c>
      <c r="M19">
        <v>20</v>
      </c>
      <c r="N19">
        <v>22</v>
      </c>
      <c r="O19">
        <v>20</v>
      </c>
      <c r="P19">
        <f t="shared" si="1"/>
        <v>430</v>
      </c>
      <c r="Q19" t="s">
        <v>42</v>
      </c>
      <c r="S19">
        <v>47</v>
      </c>
      <c r="T19">
        <v>58</v>
      </c>
      <c r="U19">
        <v>52</v>
      </c>
      <c r="V19">
        <v>45</v>
      </c>
      <c r="W19">
        <v>54</v>
      </c>
      <c r="X19">
        <v>33</v>
      </c>
      <c r="Y19">
        <v>20</v>
      </c>
      <c r="Z19">
        <v>28</v>
      </c>
      <c r="AA19">
        <v>22</v>
      </c>
      <c r="AB19">
        <v>33</v>
      </c>
      <c r="AC19">
        <v>825</v>
      </c>
      <c r="AD19" t="s">
        <v>55</v>
      </c>
      <c r="AE19">
        <v>3</v>
      </c>
    </row>
    <row r="20" hidden="1" spans="1:30">
      <c r="A20" t="s">
        <v>75</v>
      </c>
      <c r="B20" s="1" t="s">
        <v>76</v>
      </c>
      <c r="C20" t="s">
        <v>37</v>
      </c>
      <c r="D20">
        <v>75</v>
      </c>
      <c r="E20">
        <v>69</v>
      </c>
      <c r="F20">
        <v>66</v>
      </c>
      <c r="G20">
        <v>57</v>
      </c>
      <c r="H20">
        <v>57</v>
      </c>
      <c r="I20">
        <v>22</v>
      </c>
      <c r="J20">
        <v>31</v>
      </c>
      <c r="K20">
        <v>23</v>
      </c>
      <c r="L20">
        <v>40</v>
      </c>
      <c r="M20">
        <v>22</v>
      </c>
      <c r="N20">
        <v>44</v>
      </c>
      <c r="O20">
        <v>23</v>
      </c>
      <c r="P20">
        <f t="shared" si="1"/>
        <v>529</v>
      </c>
      <c r="Q20" t="s">
        <v>38</v>
      </c>
      <c r="S20">
        <v>59</v>
      </c>
      <c r="T20">
        <v>54</v>
      </c>
      <c r="U20">
        <v>52</v>
      </c>
      <c r="V20">
        <v>55</v>
      </c>
      <c r="W20">
        <v>53</v>
      </c>
      <c r="X20">
        <v>41</v>
      </c>
      <c r="Y20">
        <v>38</v>
      </c>
      <c r="Z20">
        <v>45</v>
      </c>
      <c r="AA20">
        <v>41</v>
      </c>
      <c r="AB20">
        <v>44</v>
      </c>
      <c r="AC20">
        <f t="shared" si="0"/>
        <v>1011</v>
      </c>
      <c r="AD20" t="s">
        <v>39</v>
      </c>
    </row>
    <row r="21" hidden="1" spans="1:30">
      <c r="A21" t="s">
        <v>77</v>
      </c>
      <c r="B21" s="1" t="s">
        <v>78</v>
      </c>
      <c r="C21" t="s">
        <v>32</v>
      </c>
      <c r="D21">
        <v>70</v>
      </c>
      <c r="E21">
        <v>51</v>
      </c>
      <c r="F21">
        <v>66</v>
      </c>
      <c r="G21">
        <v>58</v>
      </c>
      <c r="H21">
        <v>65</v>
      </c>
      <c r="I21">
        <v>24</v>
      </c>
      <c r="J21">
        <v>34</v>
      </c>
      <c r="K21">
        <v>23</v>
      </c>
      <c r="L21">
        <v>39</v>
      </c>
      <c r="M21">
        <v>24</v>
      </c>
      <c r="N21">
        <v>40</v>
      </c>
      <c r="O21">
        <v>23</v>
      </c>
      <c r="P21">
        <f t="shared" si="1"/>
        <v>517</v>
      </c>
      <c r="Q21" t="s">
        <v>38</v>
      </c>
      <c r="S21">
        <v>56</v>
      </c>
      <c r="T21">
        <v>63</v>
      </c>
      <c r="U21">
        <v>66</v>
      </c>
      <c r="V21">
        <v>54</v>
      </c>
      <c r="W21">
        <v>62</v>
      </c>
      <c r="X21">
        <v>38</v>
      </c>
      <c r="Y21">
        <v>25</v>
      </c>
      <c r="Z21">
        <v>44</v>
      </c>
      <c r="AA21">
        <v>37</v>
      </c>
      <c r="AB21">
        <v>44</v>
      </c>
      <c r="AC21">
        <f t="shared" si="0"/>
        <v>1006</v>
      </c>
      <c r="AD21" t="s">
        <v>39</v>
      </c>
    </row>
    <row r="22" hidden="1" spans="1:30">
      <c r="A22" t="s">
        <v>79</v>
      </c>
      <c r="B22" s="1" t="s">
        <v>80</v>
      </c>
      <c r="C22" t="s">
        <v>32</v>
      </c>
      <c r="D22">
        <v>75</v>
      </c>
      <c r="E22">
        <v>53</v>
      </c>
      <c r="F22">
        <v>60</v>
      </c>
      <c r="G22">
        <v>63</v>
      </c>
      <c r="H22">
        <v>63</v>
      </c>
      <c r="I22">
        <v>24</v>
      </c>
      <c r="J22">
        <v>38</v>
      </c>
      <c r="K22">
        <v>23</v>
      </c>
      <c r="L22">
        <v>44</v>
      </c>
      <c r="M22">
        <v>21</v>
      </c>
      <c r="N22">
        <v>38</v>
      </c>
      <c r="O22">
        <v>22</v>
      </c>
      <c r="P22">
        <f t="shared" si="1"/>
        <v>524</v>
      </c>
      <c r="Q22" t="s">
        <v>42</v>
      </c>
      <c r="S22">
        <v>65</v>
      </c>
      <c r="T22">
        <v>66</v>
      </c>
      <c r="U22">
        <v>64</v>
      </c>
      <c r="V22">
        <v>50</v>
      </c>
      <c r="W22">
        <v>63</v>
      </c>
      <c r="X22">
        <v>40</v>
      </c>
      <c r="Y22">
        <v>35</v>
      </c>
      <c r="Z22">
        <v>42</v>
      </c>
      <c r="AA22">
        <v>42</v>
      </c>
      <c r="AB22">
        <v>41</v>
      </c>
      <c r="AC22">
        <f t="shared" si="0"/>
        <v>1032</v>
      </c>
      <c r="AD22" t="s">
        <v>39</v>
      </c>
    </row>
    <row r="23" hidden="1" spans="1:30">
      <c r="A23" t="s">
        <v>81</v>
      </c>
      <c r="B23" s="1" t="s">
        <v>82</v>
      </c>
      <c r="C23" t="s">
        <v>32</v>
      </c>
      <c r="D23">
        <v>66</v>
      </c>
      <c r="E23">
        <v>61</v>
      </c>
      <c r="F23">
        <v>80</v>
      </c>
      <c r="G23">
        <v>69</v>
      </c>
      <c r="H23">
        <v>66</v>
      </c>
      <c r="I23">
        <v>24</v>
      </c>
      <c r="J23">
        <v>36</v>
      </c>
      <c r="K23">
        <v>24</v>
      </c>
      <c r="L23">
        <v>41</v>
      </c>
      <c r="M23">
        <v>21</v>
      </c>
      <c r="N23">
        <v>40</v>
      </c>
      <c r="O23">
        <v>22</v>
      </c>
      <c r="P23">
        <f t="shared" si="1"/>
        <v>550</v>
      </c>
      <c r="Q23" t="s">
        <v>38</v>
      </c>
      <c r="S23">
        <v>70</v>
      </c>
      <c r="T23">
        <v>40</v>
      </c>
      <c r="U23">
        <v>70</v>
      </c>
      <c r="V23">
        <v>62</v>
      </c>
      <c r="W23">
        <v>54</v>
      </c>
      <c r="X23">
        <v>31</v>
      </c>
      <c r="Y23">
        <v>40</v>
      </c>
      <c r="Z23">
        <v>42</v>
      </c>
      <c r="AA23">
        <v>39</v>
      </c>
      <c r="AB23">
        <v>43</v>
      </c>
      <c r="AC23">
        <f t="shared" si="0"/>
        <v>1041</v>
      </c>
      <c r="AD23" t="s">
        <v>39</v>
      </c>
    </row>
    <row r="24" hidden="1" spans="1:30">
      <c r="A24" t="s">
        <v>83</v>
      </c>
      <c r="B24" s="1" t="s">
        <v>84</v>
      </c>
      <c r="C24" t="s">
        <v>32</v>
      </c>
      <c r="D24">
        <v>67</v>
      </c>
      <c r="E24">
        <v>66</v>
      </c>
      <c r="F24">
        <v>72</v>
      </c>
      <c r="G24">
        <v>68</v>
      </c>
      <c r="H24">
        <v>48</v>
      </c>
      <c r="I24">
        <v>21</v>
      </c>
      <c r="J24">
        <v>34</v>
      </c>
      <c r="K24">
        <v>23</v>
      </c>
      <c r="L24">
        <v>39</v>
      </c>
      <c r="M24">
        <v>20</v>
      </c>
      <c r="N24">
        <v>29</v>
      </c>
      <c r="O24">
        <v>21</v>
      </c>
      <c r="P24">
        <f t="shared" si="1"/>
        <v>508</v>
      </c>
      <c r="Q24" t="s">
        <v>38</v>
      </c>
      <c r="S24">
        <v>64</v>
      </c>
      <c r="T24">
        <v>59</v>
      </c>
      <c r="U24">
        <v>60</v>
      </c>
      <c r="V24">
        <v>65</v>
      </c>
      <c r="W24">
        <v>56</v>
      </c>
      <c r="X24">
        <v>35</v>
      </c>
      <c r="Y24">
        <v>47</v>
      </c>
      <c r="Z24">
        <v>40</v>
      </c>
      <c r="AA24">
        <v>33</v>
      </c>
      <c r="AB24">
        <v>37</v>
      </c>
      <c r="AC24">
        <f t="shared" si="0"/>
        <v>1004</v>
      </c>
      <c r="AD24" t="s">
        <v>39</v>
      </c>
    </row>
    <row r="25" hidden="1" spans="1:30">
      <c r="A25" t="s">
        <v>85</v>
      </c>
      <c r="B25" s="1" t="s">
        <v>86</v>
      </c>
      <c r="C25" t="s">
        <v>37</v>
      </c>
      <c r="D25">
        <v>71</v>
      </c>
      <c r="E25">
        <v>60</v>
      </c>
      <c r="F25">
        <v>72</v>
      </c>
      <c r="G25">
        <v>64</v>
      </c>
      <c r="H25">
        <v>59</v>
      </c>
      <c r="I25">
        <v>21</v>
      </c>
      <c r="J25">
        <v>40</v>
      </c>
      <c r="K25">
        <v>23</v>
      </c>
      <c r="L25">
        <v>42</v>
      </c>
      <c r="M25">
        <v>22</v>
      </c>
      <c r="N25">
        <v>35</v>
      </c>
      <c r="O25">
        <v>23</v>
      </c>
      <c r="P25">
        <f t="shared" si="1"/>
        <v>532</v>
      </c>
      <c r="Q25" t="s">
        <v>42</v>
      </c>
      <c r="S25">
        <v>63</v>
      </c>
      <c r="T25">
        <v>57</v>
      </c>
      <c r="U25">
        <v>63</v>
      </c>
      <c r="V25">
        <v>61</v>
      </c>
      <c r="W25">
        <v>58</v>
      </c>
      <c r="X25">
        <v>44</v>
      </c>
      <c r="Y25">
        <v>38</v>
      </c>
      <c r="Z25">
        <v>44</v>
      </c>
      <c r="AA25">
        <v>40</v>
      </c>
      <c r="AB25">
        <v>45</v>
      </c>
      <c r="AC25">
        <f t="shared" si="0"/>
        <v>1045</v>
      </c>
      <c r="AD25" t="s">
        <v>39</v>
      </c>
    </row>
    <row r="26" hidden="1" spans="1:30">
      <c r="A26" t="s">
        <v>87</v>
      </c>
      <c r="B26" s="1" t="s">
        <v>88</v>
      </c>
      <c r="C26" t="s">
        <v>37</v>
      </c>
      <c r="D26">
        <v>70</v>
      </c>
      <c r="E26">
        <v>52</v>
      </c>
      <c r="F26">
        <v>56</v>
      </c>
      <c r="G26">
        <v>60</v>
      </c>
      <c r="H26">
        <v>56</v>
      </c>
      <c r="I26">
        <v>23</v>
      </c>
      <c r="J26">
        <v>27</v>
      </c>
      <c r="K26">
        <v>24</v>
      </c>
      <c r="L26">
        <v>46</v>
      </c>
      <c r="M26">
        <v>24</v>
      </c>
      <c r="N26">
        <v>41</v>
      </c>
      <c r="O26">
        <v>23</v>
      </c>
      <c r="P26">
        <f t="shared" si="1"/>
        <v>502</v>
      </c>
      <c r="Q26" t="s">
        <v>38</v>
      </c>
      <c r="S26">
        <v>63</v>
      </c>
      <c r="T26">
        <v>49</v>
      </c>
      <c r="U26">
        <v>60</v>
      </c>
      <c r="V26">
        <v>57</v>
      </c>
      <c r="W26">
        <v>55</v>
      </c>
      <c r="X26">
        <v>42</v>
      </c>
      <c r="Y26">
        <v>42</v>
      </c>
      <c r="Z26">
        <v>44</v>
      </c>
      <c r="AA26">
        <v>40</v>
      </c>
      <c r="AB26">
        <v>40</v>
      </c>
      <c r="AC26">
        <f t="shared" si="0"/>
        <v>994</v>
      </c>
      <c r="AD26" t="s">
        <v>39</v>
      </c>
    </row>
    <row r="27" spans="1:30">
      <c r="A27" t="s">
        <v>89</v>
      </c>
      <c r="B27" s="1" t="s">
        <v>90</v>
      </c>
      <c r="C27" t="s">
        <v>37</v>
      </c>
      <c r="D27">
        <v>40</v>
      </c>
      <c r="E27">
        <v>40</v>
      </c>
      <c r="F27">
        <v>40</v>
      </c>
      <c r="G27" t="s">
        <v>91</v>
      </c>
      <c r="H27" t="s">
        <v>91</v>
      </c>
      <c r="I27">
        <v>21</v>
      </c>
      <c r="J27">
        <v>30</v>
      </c>
      <c r="K27">
        <v>18</v>
      </c>
      <c r="L27">
        <v>33</v>
      </c>
      <c r="M27">
        <v>18</v>
      </c>
      <c r="N27">
        <v>28</v>
      </c>
      <c r="O27">
        <v>19</v>
      </c>
      <c r="P27">
        <f t="shared" si="1"/>
        <v>287</v>
      </c>
      <c r="Q27" t="s">
        <v>42</v>
      </c>
      <c r="S27">
        <v>40</v>
      </c>
      <c r="T27">
        <v>30</v>
      </c>
      <c r="U27">
        <v>40</v>
      </c>
      <c r="V27">
        <v>21</v>
      </c>
      <c r="W27">
        <v>44</v>
      </c>
      <c r="X27">
        <v>22</v>
      </c>
      <c r="Y27" t="s">
        <v>91</v>
      </c>
      <c r="Z27">
        <v>38</v>
      </c>
      <c r="AA27">
        <v>30</v>
      </c>
      <c r="AB27">
        <v>23</v>
      </c>
      <c r="AC27">
        <f t="shared" si="0"/>
        <v>575</v>
      </c>
      <c r="AD27" t="s">
        <v>42</v>
      </c>
    </row>
    <row r="28" hidden="1" spans="1:30">
      <c r="A28" t="s">
        <v>92</v>
      </c>
      <c r="B28" s="1" t="s">
        <v>93</v>
      </c>
      <c r="C28" t="s">
        <v>32</v>
      </c>
      <c r="D28">
        <v>77</v>
      </c>
      <c r="E28">
        <v>55</v>
      </c>
      <c r="F28">
        <v>73</v>
      </c>
      <c r="G28">
        <v>66</v>
      </c>
      <c r="H28">
        <v>59</v>
      </c>
      <c r="I28">
        <v>24</v>
      </c>
      <c r="J28">
        <v>44</v>
      </c>
      <c r="K28">
        <v>22</v>
      </c>
      <c r="L28">
        <v>43</v>
      </c>
      <c r="M28">
        <v>22</v>
      </c>
      <c r="N28">
        <v>31</v>
      </c>
      <c r="O28">
        <v>22</v>
      </c>
      <c r="P28">
        <f t="shared" si="1"/>
        <v>538</v>
      </c>
      <c r="Q28" t="s">
        <v>38</v>
      </c>
      <c r="S28">
        <v>63</v>
      </c>
      <c r="T28">
        <v>54</v>
      </c>
      <c r="U28">
        <v>65</v>
      </c>
      <c r="V28">
        <v>53</v>
      </c>
      <c r="W28">
        <v>60</v>
      </c>
      <c r="X28">
        <v>39</v>
      </c>
      <c r="Y28">
        <v>38</v>
      </c>
      <c r="Z28">
        <v>40</v>
      </c>
      <c r="AA28">
        <v>34</v>
      </c>
      <c r="AB28">
        <v>44</v>
      </c>
      <c r="AC28">
        <f t="shared" si="0"/>
        <v>1028</v>
      </c>
      <c r="AD28" t="s">
        <v>39</v>
      </c>
    </row>
    <row r="29" spans="1:30">
      <c r="A29" t="s">
        <v>94</v>
      </c>
      <c r="B29" s="1" t="s">
        <v>95</v>
      </c>
      <c r="C29" t="s">
        <v>32</v>
      </c>
      <c r="D29">
        <v>52</v>
      </c>
      <c r="E29" t="s">
        <v>91</v>
      </c>
      <c r="F29">
        <v>60</v>
      </c>
      <c r="G29">
        <v>40</v>
      </c>
      <c r="H29">
        <v>53</v>
      </c>
      <c r="I29">
        <v>10</v>
      </c>
      <c r="J29" t="s">
        <v>91</v>
      </c>
      <c r="K29">
        <v>11</v>
      </c>
      <c r="L29">
        <v>30</v>
      </c>
      <c r="M29">
        <v>13</v>
      </c>
      <c r="N29">
        <v>8</v>
      </c>
      <c r="O29">
        <v>13</v>
      </c>
      <c r="P29">
        <f t="shared" si="1"/>
        <v>290</v>
      </c>
      <c r="Q29" t="s">
        <v>42</v>
      </c>
      <c r="S29">
        <v>43</v>
      </c>
      <c r="T29">
        <v>41</v>
      </c>
      <c r="U29">
        <v>55</v>
      </c>
      <c r="V29">
        <v>30</v>
      </c>
      <c r="W29">
        <v>52</v>
      </c>
      <c r="X29">
        <v>20</v>
      </c>
      <c r="Y29" t="s">
        <v>91</v>
      </c>
      <c r="Z29">
        <v>20</v>
      </c>
      <c r="AA29" t="s">
        <v>91</v>
      </c>
      <c r="AB29">
        <v>20</v>
      </c>
      <c r="AC29">
        <f t="shared" si="0"/>
        <v>571</v>
      </c>
      <c r="AD29" t="s">
        <v>42</v>
      </c>
    </row>
    <row r="30" hidden="1" spans="1:30">
      <c r="A30" t="s">
        <v>96</v>
      </c>
      <c r="B30" s="1" t="s">
        <v>97</v>
      </c>
      <c r="C30" t="s">
        <v>32</v>
      </c>
      <c r="D30">
        <v>69</v>
      </c>
      <c r="E30">
        <v>66</v>
      </c>
      <c r="F30">
        <v>79</v>
      </c>
      <c r="G30">
        <v>67</v>
      </c>
      <c r="H30">
        <v>55</v>
      </c>
      <c r="I30">
        <v>21</v>
      </c>
      <c r="J30">
        <v>34</v>
      </c>
      <c r="K30">
        <v>22</v>
      </c>
      <c r="L30">
        <v>40</v>
      </c>
      <c r="M30">
        <v>18</v>
      </c>
      <c r="N30">
        <v>31</v>
      </c>
      <c r="O30">
        <v>19</v>
      </c>
      <c r="P30">
        <f t="shared" si="1"/>
        <v>521</v>
      </c>
      <c r="Q30" t="s">
        <v>42</v>
      </c>
      <c r="S30">
        <v>65</v>
      </c>
      <c r="T30">
        <v>58</v>
      </c>
      <c r="U30">
        <v>55</v>
      </c>
      <c r="V30">
        <v>60</v>
      </c>
      <c r="W30">
        <v>40</v>
      </c>
      <c r="X30">
        <v>31</v>
      </c>
      <c r="Y30">
        <v>36</v>
      </c>
      <c r="Z30">
        <v>30</v>
      </c>
      <c r="AA30">
        <v>36</v>
      </c>
      <c r="AB30">
        <v>37</v>
      </c>
      <c r="AC30">
        <f t="shared" si="0"/>
        <v>969</v>
      </c>
      <c r="AD30" t="s">
        <v>32</v>
      </c>
    </row>
    <row r="31" hidden="1" spans="1:30">
      <c r="A31" t="s">
        <v>98</v>
      </c>
      <c r="B31" s="1" t="s">
        <v>99</v>
      </c>
      <c r="C31" t="s">
        <v>37</v>
      </c>
      <c r="D31">
        <v>48</v>
      </c>
      <c r="E31">
        <v>57</v>
      </c>
      <c r="F31">
        <v>64</v>
      </c>
      <c r="G31">
        <v>49</v>
      </c>
      <c r="H31">
        <v>46</v>
      </c>
      <c r="I31">
        <v>18</v>
      </c>
      <c r="J31">
        <v>34</v>
      </c>
      <c r="K31">
        <v>20</v>
      </c>
      <c r="L31">
        <v>30</v>
      </c>
      <c r="M31">
        <v>18</v>
      </c>
      <c r="N31">
        <v>25</v>
      </c>
      <c r="O31">
        <v>20</v>
      </c>
      <c r="P31">
        <f t="shared" si="1"/>
        <v>429</v>
      </c>
      <c r="Q31" t="s">
        <v>55</v>
      </c>
      <c r="S31">
        <v>46</v>
      </c>
      <c r="T31">
        <v>56</v>
      </c>
      <c r="U31">
        <v>56</v>
      </c>
      <c r="V31">
        <v>57</v>
      </c>
      <c r="W31">
        <v>55</v>
      </c>
      <c r="X31">
        <v>31</v>
      </c>
      <c r="Y31">
        <v>30</v>
      </c>
      <c r="Z31">
        <v>34</v>
      </c>
      <c r="AA31">
        <v>28</v>
      </c>
      <c r="AB31">
        <v>38</v>
      </c>
      <c r="AC31">
        <f t="shared" si="0"/>
        <v>860</v>
      </c>
      <c r="AD31" t="s">
        <v>55</v>
      </c>
    </row>
    <row r="32" hidden="1" spans="1:30">
      <c r="A32" t="s">
        <v>100</v>
      </c>
      <c r="B32" s="1" t="s">
        <v>101</v>
      </c>
      <c r="C32" t="s">
        <v>37</v>
      </c>
      <c r="D32">
        <v>75</v>
      </c>
      <c r="E32">
        <v>55</v>
      </c>
      <c r="F32">
        <v>60</v>
      </c>
      <c r="G32">
        <v>63</v>
      </c>
      <c r="H32">
        <v>60</v>
      </c>
      <c r="I32">
        <v>23</v>
      </c>
      <c r="J32">
        <v>38</v>
      </c>
      <c r="K32">
        <v>24</v>
      </c>
      <c r="L32">
        <v>44</v>
      </c>
      <c r="M32">
        <v>24</v>
      </c>
      <c r="N32">
        <v>45</v>
      </c>
      <c r="O32">
        <v>24</v>
      </c>
      <c r="P32">
        <f t="shared" si="1"/>
        <v>535</v>
      </c>
      <c r="Q32" t="s">
        <v>38</v>
      </c>
      <c r="S32">
        <v>64</v>
      </c>
      <c r="T32">
        <v>68</v>
      </c>
      <c r="U32">
        <v>63</v>
      </c>
      <c r="V32">
        <v>51</v>
      </c>
      <c r="W32">
        <v>53</v>
      </c>
      <c r="X32">
        <v>39</v>
      </c>
      <c r="Y32">
        <v>32</v>
      </c>
      <c r="Z32">
        <v>45</v>
      </c>
      <c r="AA32">
        <v>42</v>
      </c>
      <c r="AB32">
        <v>46</v>
      </c>
      <c r="AC32">
        <f t="shared" si="0"/>
        <v>1038</v>
      </c>
      <c r="AD32" t="s">
        <v>39</v>
      </c>
    </row>
    <row r="33" hidden="1" spans="1:30">
      <c r="A33" t="s">
        <v>102</v>
      </c>
      <c r="B33" s="1" t="s">
        <v>103</v>
      </c>
      <c r="C33" t="s">
        <v>32</v>
      </c>
      <c r="D33">
        <v>40</v>
      </c>
      <c r="E33">
        <v>40</v>
      </c>
      <c r="F33">
        <v>41</v>
      </c>
      <c r="G33">
        <v>40</v>
      </c>
      <c r="H33">
        <v>48</v>
      </c>
      <c r="I33">
        <v>10</v>
      </c>
      <c r="J33">
        <v>31</v>
      </c>
      <c r="K33">
        <v>15</v>
      </c>
      <c r="L33">
        <v>20</v>
      </c>
      <c r="M33">
        <v>14</v>
      </c>
      <c r="N33">
        <v>30</v>
      </c>
      <c r="O33">
        <v>16</v>
      </c>
      <c r="P33">
        <f t="shared" si="1"/>
        <v>345</v>
      </c>
      <c r="Q33" t="s">
        <v>42</v>
      </c>
      <c r="S33">
        <v>31</v>
      </c>
      <c r="T33">
        <v>48</v>
      </c>
      <c r="U33">
        <v>43</v>
      </c>
      <c r="V33">
        <v>45</v>
      </c>
      <c r="W33">
        <v>47</v>
      </c>
      <c r="X33">
        <v>20</v>
      </c>
      <c r="Y33">
        <v>30</v>
      </c>
      <c r="Z33">
        <v>20</v>
      </c>
      <c r="AA33">
        <v>4</v>
      </c>
      <c r="AB33">
        <v>30</v>
      </c>
      <c r="AC33">
        <f t="shared" si="0"/>
        <v>663</v>
      </c>
      <c r="AD33" t="s">
        <v>34</v>
      </c>
    </row>
    <row r="34" hidden="1" spans="1:30">
      <c r="A34" t="s">
        <v>104</v>
      </c>
      <c r="B34" s="1" t="s">
        <v>105</v>
      </c>
      <c r="C34" t="s">
        <v>37</v>
      </c>
      <c r="D34">
        <v>62</v>
      </c>
      <c r="E34">
        <v>46</v>
      </c>
      <c r="F34">
        <v>61</v>
      </c>
      <c r="G34">
        <v>40</v>
      </c>
      <c r="H34">
        <v>55</v>
      </c>
      <c r="I34">
        <v>22</v>
      </c>
      <c r="J34">
        <v>25</v>
      </c>
      <c r="K34">
        <v>23</v>
      </c>
      <c r="L34">
        <v>34</v>
      </c>
      <c r="M34">
        <v>24</v>
      </c>
      <c r="N34">
        <v>23</v>
      </c>
      <c r="O34">
        <v>24</v>
      </c>
      <c r="P34">
        <f t="shared" si="1"/>
        <v>439</v>
      </c>
      <c r="Q34" t="s">
        <v>55</v>
      </c>
      <c r="S34">
        <v>45</v>
      </c>
      <c r="T34">
        <v>53</v>
      </c>
      <c r="U34">
        <v>50</v>
      </c>
      <c r="V34">
        <v>45</v>
      </c>
      <c r="W34">
        <v>57</v>
      </c>
      <c r="X34">
        <v>35</v>
      </c>
      <c r="Y34">
        <v>25</v>
      </c>
      <c r="Z34">
        <v>40</v>
      </c>
      <c r="AA34">
        <v>37</v>
      </c>
      <c r="AB34">
        <v>44</v>
      </c>
      <c r="AC34">
        <f t="shared" si="0"/>
        <v>870</v>
      </c>
      <c r="AD34" t="s">
        <v>55</v>
      </c>
    </row>
    <row r="35" hidden="1" spans="1:30">
      <c r="A35" t="s">
        <v>106</v>
      </c>
      <c r="B35" s="1" t="s">
        <v>107</v>
      </c>
      <c r="C35" t="s">
        <v>32</v>
      </c>
      <c r="D35">
        <v>52</v>
      </c>
      <c r="E35">
        <v>45</v>
      </c>
      <c r="F35">
        <v>50</v>
      </c>
      <c r="G35">
        <v>67</v>
      </c>
      <c r="H35">
        <v>52</v>
      </c>
      <c r="I35">
        <v>23</v>
      </c>
      <c r="J35">
        <v>30</v>
      </c>
      <c r="K35">
        <v>19</v>
      </c>
      <c r="L35">
        <v>39</v>
      </c>
      <c r="M35">
        <v>18</v>
      </c>
      <c r="N35">
        <v>25</v>
      </c>
      <c r="O35">
        <v>18</v>
      </c>
      <c r="P35">
        <f t="shared" si="1"/>
        <v>438</v>
      </c>
      <c r="Q35" t="s">
        <v>42</v>
      </c>
      <c r="S35">
        <v>53</v>
      </c>
      <c r="T35">
        <v>57</v>
      </c>
      <c r="U35">
        <v>47</v>
      </c>
      <c r="V35">
        <v>51</v>
      </c>
      <c r="W35">
        <v>46</v>
      </c>
      <c r="X35">
        <v>31</v>
      </c>
      <c r="Y35">
        <v>40</v>
      </c>
      <c r="Z35">
        <v>30</v>
      </c>
      <c r="AA35">
        <v>25</v>
      </c>
      <c r="AB35">
        <v>37</v>
      </c>
      <c r="AC35">
        <f t="shared" si="0"/>
        <v>855</v>
      </c>
      <c r="AD35" t="s">
        <v>55</v>
      </c>
    </row>
    <row r="36" hidden="1" spans="1:30">
      <c r="A36" t="s">
        <v>108</v>
      </c>
      <c r="B36" s="1" t="s">
        <v>109</v>
      </c>
      <c r="C36" t="s">
        <v>37</v>
      </c>
      <c r="D36">
        <v>51</v>
      </c>
      <c r="E36">
        <v>47</v>
      </c>
      <c r="F36">
        <v>40</v>
      </c>
      <c r="G36">
        <v>40</v>
      </c>
      <c r="H36">
        <v>42</v>
      </c>
      <c r="I36">
        <v>18</v>
      </c>
      <c r="J36">
        <v>38</v>
      </c>
      <c r="K36">
        <v>18</v>
      </c>
      <c r="L36">
        <v>24</v>
      </c>
      <c r="M36">
        <v>16</v>
      </c>
      <c r="N36">
        <v>20</v>
      </c>
      <c r="O36">
        <v>18</v>
      </c>
      <c r="P36">
        <f t="shared" si="1"/>
        <v>372</v>
      </c>
      <c r="Q36" t="s">
        <v>42</v>
      </c>
      <c r="S36">
        <v>45</v>
      </c>
      <c r="T36">
        <v>31</v>
      </c>
      <c r="U36">
        <v>40</v>
      </c>
      <c r="V36">
        <v>49</v>
      </c>
      <c r="W36">
        <v>40</v>
      </c>
      <c r="X36">
        <v>30</v>
      </c>
      <c r="Y36">
        <v>33</v>
      </c>
      <c r="Z36">
        <v>30</v>
      </c>
      <c r="AA36">
        <v>9</v>
      </c>
      <c r="AB36">
        <v>35</v>
      </c>
      <c r="AC36">
        <f t="shared" si="0"/>
        <v>714</v>
      </c>
      <c r="AD36" t="s">
        <v>34</v>
      </c>
    </row>
    <row r="37" hidden="1" spans="1:30">
      <c r="A37" t="s">
        <v>110</v>
      </c>
      <c r="B37" s="1" t="s">
        <v>111</v>
      </c>
      <c r="C37" t="s">
        <v>37</v>
      </c>
      <c r="D37">
        <v>53</v>
      </c>
      <c r="E37">
        <v>40</v>
      </c>
      <c r="F37">
        <v>48</v>
      </c>
      <c r="G37">
        <v>40</v>
      </c>
      <c r="H37">
        <v>52</v>
      </c>
      <c r="I37">
        <v>17</v>
      </c>
      <c r="J37">
        <v>0</v>
      </c>
      <c r="K37">
        <v>17</v>
      </c>
      <c r="L37">
        <v>22</v>
      </c>
      <c r="M37">
        <v>12</v>
      </c>
      <c r="N37">
        <v>28</v>
      </c>
      <c r="O37">
        <v>15</v>
      </c>
      <c r="P37">
        <f t="shared" si="1"/>
        <v>344</v>
      </c>
      <c r="Q37" t="s">
        <v>42</v>
      </c>
      <c r="S37">
        <v>46</v>
      </c>
      <c r="T37" t="s">
        <v>91</v>
      </c>
      <c r="U37">
        <v>50</v>
      </c>
      <c r="V37" t="s">
        <v>91</v>
      </c>
      <c r="W37">
        <v>42</v>
      </c>
      <c r="X37">
        <v>20</v>
      </c>
      <c r="Y37" t="s">
        <v>91</v>
      </c>
      <c r="Z37">
        <v>20</v>
      </c>
      <c r="AA37" t="s">
        <v>91</v>
      </c>
      <c r="AB37">
        <v>21</v>
      </c>
      <c r="AC37">
        <f t="shared" si="0"/>
        <v>543</v>
      </c>
      <c r="AD37" t="s">
        <v>34</v>
      </c>
    </row>
    <row r="38" hidden="1" spans="1:30">
      <c r="A38" t="s">
        <v>112</v>
      </c>
      <c r="B38" s="1" t="s">
        <v>113</v>
      </c>
      <c r="C38" t="s">
        <v>37</v>
      </c>
      <c r="D38">
        <v>51</v>
      </c>
      <c r="E38">
        <v>46</v>
      </c>
      <c r="F38">
        <v>66</v>
      </c>
      <c r="G38">
        <v>65</v>
      </c>
      <c r="H38">
        <v>67</v>
      </c>
      <c r="I38">
        <v>21</v>
      </c>
      <c r="J38">
        <v>37</v>
      </c>
      <c r="K38">
        <v>20</v>
      </c>
      <c r="L38">
        <v>35</v>
      </c>
      <c r="M38">
        <v>19</v>
      </c>
      <c r="N38">
        <v>27</v>
      </c>
      <c r="O38">
        <v>20</v>
      </c>
      <c r="P38">
        <f t="shared" si="1"/>
        <v>474</v>
      </c>
      <c r="Q38" t="s">
        <v>42</v>
      </c>
      <c r="S38">
        <v>71</v>
      </c>
      <c r="T38">
        <v>58</v>
      </c>
      <c r="U38">
        <v>54</v>
      </c>
      <c r="V38">
        <v>56</v>
      </c>
      <c r="W38">
        <v>56</v>
      </c>
      <c r="X38">
        <v>36</v>
      </c>
      <c r="Y38">
        <v>26</v>
      </c>
      <c r="Z38">
        <v>36</v>
      </c>
      <c r="AA38">
        <v>27</v>
      </c>
      <c r="AB38">
        <v>33</v>
      </c>
      <c r="AC38">
        <f t="shared" si="0"/>
        <v>927</v>
      </c>
      <c r="AD38" t="s">
        <v>32</v>
      </c>
    </row>
    <row r="39" hidden="1" spans="1:30">
      <c r="A39" t="s">
        <v>114</v>
      </c>
      <c r="B39" s="1" t="s">
        <v>115</v>
      </c>
      <c r="C39" t="s">
        <v>37</v>
      </c>
      <c r="D39">
        <v>79</v>
      </c>
      <c r="E39">
        <v>66</v>
      </c>
      <c r="F39">
        <v>68</v>
      </c>
      <c r="G39">
        <v>62</v>
      </c>
      <c r="H39">
        <v>58</v>
      </c>
      <c r="I39">
        <v>23</v>
      </c>
      <c r="J39">
        <v>40</v>
      </c>
      <c r="K39">
        <v>24</v>
      </c>
      <c r="L39">
        <v>45</v>
      </c>
      <c r="M39">
        <v>22</v>
      </c>
      <c r="N39">
        <v>45</v>
      </c>
      <c r="O39">
        <v>24</v>
      </c>
      <c r="P39">
        <f t="shared" si="1"/>
        <v>556</v>
      </c>
      <c r="Q39" t="s">
        <v>38</v>
      </c>
      <c r="S39">
        <v>69</v>
      </c>
      <c r="T39">
        <v>58</v>
      </c>
      <c r="U39">
        <v>67</v>
      </c>
      <c r="V39">
        <v>64</v>
      </c>
      <c r="W39">
        <v>62</v>
      </c>
      <c r="X39">
        <v>41</v>
      </c>
      <c r="Y39">
        <v>38</v>
      </c>
      <c r="Z39">
        <v>43</v>
      </c>
      <c r="AA39">
        <v>42</v>
      </c>
      <c r="AB39">
        <v>44</v>
      </c>
      <c r="AC39">
        <f t="shared" si="0"/>
        <v>1084</v>
      </c>
      <c r="AD39" t="s">
        <v>39</v>
      </c>
    </row>
    <row r="40" hidden="1" spans="1:30">
      <c r="A40" t="s">
        <v>116</v>
      </c>
      <c r="B40" s="1" t="s">
        <v>117</v>
      </c>
      <c r="C40" t="s">
        <v>32</v>
      </c>
      <c r="D40">
        <v>52</v>
      </c>
      <c r="E40">
        <v>44</v>
      </c>
      <c r="F40">
        <v>61</v>
      </c>
      <c r="G40">
        <v>64</v>
      </c>
      <c r="H40">
        <v>57</v>
      </c>
      <c r="I40">
        <v>17</v>
      </c>
      <c r="J40">
        <v>38</v>
      </c>
      <c r="K40">
        <v>17</v>
      </c>
      <c r="L40">
        <v>41</v>
      </c>
      <c r="M40">
        <v>17</v>
      </c>
      <c r="N40">
        <v>32</v>
      </c>
      <c r="O40">
        <v>18</v>
      </c>
      <c r="P40">
        <f t="shared" si="1"/>
        <v>458</v>
      </c>
      <c r="Q40" t="s">
        <v>33</v>
      </c>
      <c r="S40">
        <v>64</v>
      </c>
      <c r="T40">
        <v>54</v>
      </c>
      <c r="U40">
        <v>61</v>
      </c>
      <c r="V40">
        <v>55</v>
      </c>
      <c r="W40">
        <v>63</v>
      </c>
      <c r="X40">
        <v>29</v>
      </c>
      <c r="Y40">
        <v>20</v>
      </c>
      <c r="Z40">
        <v>34</v>
      </c>
      <c r="AA40">
        <v>30</v>
      </c>
      <c r="AB40">
        <v>37</v>
      </c>
      <c r="AC40">
        <f t="shared" si="0"/>
        <v>905</v>
      </c>
      <c r="AD40" t="s">
        <v>32</v>
      </c>
    </row>
    <row r="41" hidden="1" spans="1:30">
      <c r="A41" t="s">
        <v>118</v>
      </c>
      <c r="B41" s="1" t="s">
        <v>119</v>
      </c>
      <c r="C41" t="s">
        <v>32</v>
      </c>
      <c r="D41">
        <v>73</v>
      </c>
      <c r="E41">
        <v>62</v>
      </c>
      <c r="F41">
        <v>68</v>
      </c>
      <c r="G41">
        <v>61</v>
      </c>
      <c r="H41">
        <v>55</v>
      </c>
      <c r="I41">
        <v>22</v>
      </c>
      <c r="J41">
        <v>40</v>
      </c>
      <c r="K41">
        <v>21</v>
      </c>
      <c r="L41">
        <v>40</v>
      </c>
      <c r="M41">
        <v>22</v>
      </c>
      <c r="N41">
        <v>41</v>
      </c>
      <c r="O41">
        <v>22</v>
      </c>
      <c r="P41">
        <f t="shared" si="1"/>
        <v>527</v>
      </c>
      <c r="Q41" t="s">
        <v>38</v>
      </c>
      <c r="S41">
        <v>68</v>
      </c>
      <c r="T41">
        <v>62</v>
      </c>
      <c r="U41">
        <v>61</v>
      </c>
      <c r="V41">
        <v>60</v>
      </c>
      <c r="W41">
        <v>55</v>
      </c>
      <c r="X41">
        <v>39</v>
      </c>
      <c r="Y41">
        <v>35</v>
      </c>
      <c r="Z41">
        <v>43</v>
      </c>
      <c r="AA41">
        <v>40</v>
      </c>
      <c r="AB41">
        <v>43</v>
      </c>
      <c r="AC41">
        <f t="shared" si="0"/>
        <v>1033</v>
      </c>
      <c r="AD41" t="s">
        <v>39</v>
      </c>
    </row>
    <row r="42" hidden="1" spans="1:30">
      <c r="A42" t="s">
        <v>120</v>
      </c>
      <c r="B42" s="1" t="s">
        <v>121</v>
      </c>
      <c r="C42" t="s">
        <v>37</v>
      </c>
      <c r="D42">
        <v>49</v>
      </c>
      <c r="E42">
        <v>51</v>
      </c>
      <c r="F42">
        <v>61</v>
      </c>
      <c r="G42">
        <v>54</v>
      </c>
      <c r="H42">
        <v>54</v>
      </c>
      <c r="I42">
        <v>22</v>
      </c>
      <c r="J42">
        <v>31</v>
      </c>
      <c r="K42">
        <v>19</v>
      </c>
      <c r="L42">
        <v>35</v>
      </c>
      <c r="M42">
        <v>20</v>
      </c>
      <c r="N42">
        <v>26</v>
      </c>
      <c r="O42">
        <v>21</v>
      </c>
      <c r="P42">
        <f t="shared" si="1"/>
        <v>443</v>
      </c>
      <c r="Q42" t="s">
        <v>42</v>
      </c>
      <c r="S42">
        <v>57</v>
      </c>
      <c r="T42">
        <v>56</v>
      </c>
      <c r="U42">
        <v>51</v>
      </c>
      <c r="V42">
        <v>49</v>
      </c>
      <c r="W42">
        <v>48</v>
      </c>
      <c r="X42">
        <v>33</v>
      </c>
      <c r="Y42">
        <v>36</v>
      </c>
      <c r="Z42">
        <v>34</v>
      </c>
      <c r="AA42">
        <v>28</v>
      </c>
      <c r="AB42">
        <v>37</v>
      </c>
      <c r="AC42">
        <f t="shared" si="0"/>
        <v>872</v>
      </c>
      <c r="AD42" t="s">
        <v>55</v>
      </c>
    </row>
    <row r="43" hidden="1" spans="1:30">
      <c r="A43" t="s">
        <v>122</v>
      </c>
      <c r="B43" s="1" t="s">
        <v>123</v>
      </c>
      <c r="C43" t="s">
        <v>32</v>
      </c>
      <c r="D43">
        <v>71</v>
      </c>
      <c r="E43">
        <v>67</v>
      </c>
      <c r="F43">
        <v>67</v>
      </c>
      <c r="G43">
        <v>57</v>
      </c>
      <c r="H43">
        <v>55</v>
      </c>
      <c r="I43">
        <v>22</v>
      </c>
      <c r="J43">
        <v>30</v>
      </c>
      <c r="K43">
        <v>21</v>
      </c>
      <c r="L43">
        <v>39</v>
      </c>
      <c r="M43">
        <v>22</v>
      </c>
      <c r="N43">
        <v>37</v>
      </c>
      <c r="O43">
        <v>23</v>
      </c>
      <c r="P43">
        <f t="shared" si="1"/>
        <v>511</v>
      </c>
      <c r="Q43" t="s">
        <v>38</v>
      </c>
      <c r="S43">
        <v>71</v>
      </c>
      <c r="T43">
        <v>63</v>
      </c>
      <c r="U43">
        <v>62</v>
      </c>
      <c r="V43">
        <v>69</v>
      </c>
      <c r="W43">
        <v>51</v>
      </c>
      <c r="X43">
        <v>40</v>
      </c>
      <c r="Y43">
        <v>35</v>
      </c>
      <c r="Z43">
        <v>45</v>
      </c>
      <c r="AA43">
        <v>32</v>
      </c>
      <c r="AB43">
        <v>45</v>
      </c>
      <c r="AC43">
        <f t="shared" si="0"/>
        <v>1024</v>
      </c>
      <c r="AD43" t="s">
        <v>39</v>
      </c>
    </row>
    <row r="44" hidden="1" spans="1:30">
      <c r="A44" t="s">
        <v>124</v>
      </c>
      <c r="B44" s="1" t="s">
        <v>125</v>
      </c>
      <c r="C44" t="s">
        <v>37</v>
      </c>
      <c r="D44">
        <v>75</v>
      </c>
      <c r="E44">
        <v>51</v>
      </c>
      <c r="F44">
        <v>66</v>
      </c>
      <c r="G44">
        <v>65</v>
      </c>
      <c r="H44">
        <v>56</v>
      </c>
      <c r="I44">
        <v>22</v>
      </c>
      <c r="J44">
        <v>32</v>
      </c>
      <c r="K44">
        <v>21</v>
      </c>
      <c r="L44">
        <v>42</v>
      </c>
      <c r="M44">
        <v>21</v>
      </c>
      <c r="N44">
        <v>38</v>
      </c>
      <c r="O44">
        <v>21</v>
      </c>
      <c r="P44">
        <f t="shared" si="1"/>
        <v>510</v>
      </c>
      <c r="Q44" t="s">
        <v>38</v>
      </c>
      <c r="S44">
        <v>65</v>
      </c>
      <c r="T44">
        <v>61</v>
      </c>
      <c r="U44">
        <v>66</v>
      </c>
      <c r="V44">
        <v>56</v>
      </c>
      <c r="W44">
        <v>67</v>
      </c>
      <c r="X44">
        <v>38</v>
      </c>
      <c r="Y44">
        <v>40</v>
      </c>
      <c r="Z44">
        <v>38</v>
      </c>
      <c r="AA44">
        <v>32</v>
      </c>
      <c r="AB44">
        <v>39</v>
      </c>
      <c r="AC44">
        <f t="shared" si="0"/>
        <v>1012</v>
      </c>
      <c r="AD44" t="s">
        <v>39</v>
      </c>
    </row>
    <row r="45" hidden="1" spans="1:30">
      <c r="A45" t="s">
        <v>126</v>
      </c>
      <c r="B45" s="1" t="s">
        <v>127</v>
      </c>
      <c r="C45" t="s">
        <v>32</v>
      </c>
      <c r="D45">
        <v>76</v>
      </c>
      <c r="E45">
        <v>72</v>
      </c>
      <c r="F45">
        <v>69</v>
      </c>
      <c r="G45">
        <v>70</v>
      </c>
      <c r="H45">
        <v>64</v>
      </c>
      <c r="I45">
        <v>20</v>
      </c>
      <c r="J45">
        <v>35</v>
      </c>
      <c r="K45">
        <v>22</v>
      </c>
      <c r="L45">
        <v>43</v>
      </c>
      <c r="M45">
        <v>20</v>
      </c>
      <c r="N45">
        <v>36</v>
      </c>
      <c r="O45">
        <v>20</v>
      </c>
      <c r="P45">
        <f t="shared" si="1"/>
        <v>547</v>
      </c>
      <c r="Q45" t="s">
        <v>38</v>
      </c>
      <c r="S45">
        <v>69</v>
      </c>
      <c r="T45">
        <v>64</v>
      </c>
      <c r="U45">
        <v>59</v>
      </c>
      <c r="V45">
        <v>62</v>
      </c>
      <c r="W45">
        <v>56</v>
      </c>
      <c r="X45">
        <v>39</v>
      </c>
      <c r="Y45">
        <v>30</v>
      </c>
      <c r="Z45">
        <v>38</v>
      </c>
      <c r="AA45">
        <v>39</v>
      </c>
      <c r="AB45">
        <v>40</v>
      </c>
      <c r="AC45">
        <f t="shared" si="0"/>
        <v>1043</v>
      </c>
      <c r="AD45" t="s">
        <v>39</v>
      </c>
    </row>
    <row r="46" hidden="1" spans="1:30">
      <c r="A46" t="s">
        <v>128</v>
      </c>
      <c r="B46" s="1" t="s">
        <v>129</v>
      </c>
      <c r="C46" t="s">
        <v>37</v>
      </c>
      <c r="D46">
        <v>40</v>
      </c>
      <c r="E46">
        <v>41</v>
      </c>
      <c r="F46">
        <v>45</v>
      </c>
      <c r="G46">
        <v>43</v>
      </c>
      <c r="H46">
        <v>42</v>
      </c>
      <c r="I46">
        <v>19</v>
      </c>
      <c r="J46" t="s">
        <v>91</v>
      </c>
      <c r="K46">
        <v>18</v>
      </c>
      <c r="L46">
        <v>30</v>
      </c>
      <c r="M46">
        <v>19</v>
      </c>
      <c r="N46">
        <v>28</v>
      </c>
      <c r="O46">
        <v>20</v>
      </c>
      <c r="P46">
        <f t="shared" si="1"/>
        <v>345</v>
      </c>
      <c r="Q46" t="s">
        <v>42</v>
      </c>
      <c r="S46">
        <v>41</v>
      </c>
      <c r="T46">
        <v>40</v>
      </c>
      <c r="U46">
        <v>40</v>
      </c>
      <c r="V46">
        <v>42</v>
      </c>
      <c r="W46">
        <v>40</v>
      </c>
      <c r="X46">
        <v>35</v>
      </c>
      <c r="Y46">
        <v>22</v>
      </c>
      <c r="Z46">
        <v>35</v>
      </c>
      <c r="AA46">
        <v>35</v>
      </c>
      <c r="AB46">
        <v>37</v>
      </c>
      <c r="AC46">
        <f t="shared" si="0"/>
        <v>712</v>
      </c>
      <c r="AD46" t="s">
        <v>34</v>
      </c>
    </row>
    <row r="47" hidden="1" spans="1:30">
      <c r="A47" t="s">
        <v>130</v>
      </c>
      <c r="B47" s="1" t="s">
        <v>131</v>
      </c>
      <c r="C47" t="s">
        <v>32</v>
      </c>
      <c r="D47">
        <v>66</v>
      </c>
      <c r="E47">
        <v>49</v>
      </c>
      <c r="F47">
        <v>73</v>
      </c>
      <c r="G47">
        <v>54</v>
      </c>
      <c r="H47">
        <v>56</v>
      </c>
      <c r="I47">
        <v>20</v>
      </c>
      <c r="J47">
        <v>42</v>
      </c>
      <c r="K47">
        <v>19</v>
      </c>
      <c r="L47">
        <v>40</v>
      </c>
      <c r="M47">
        <v>19</v>
      </c>
      <c r="N47">
        <v>39</v>
      </c>
      <c r="O47">
        <v>20</v>
      </c>
      <c r="P47">
        <f t="shared" si="1"/>
        <v>497</v>
      </c>
      <c r="Q47" t="s">
        <v>38</v>
      </c>
      <c r="S47">
        <v>68</v>
      </c>
      <c r="T47">
        <v>63</v>
      </c>
      <c r="U47">
        <v>60</v>
      </c>
      <c r="V47">
        <v>67</v>
      </c>
      <c r="W47">
        <v>56</v>
      </c>
      <c r="X47">
        <v>37</v>
      </c>
      <c r="Y47">
        <v>39</v>
      </c>
      <c r="Z47">
        <v>38</v>
      </c>
      <c r="AA47">
        <v>25</v>
      </c>
      <c r="AB47">
        <v>43</v>
      </c>
      <c r="AC47">
        <f t="shared" si="0"/>
        <v>993</v>
      </c>
      <c r="AD47" t="s">
        <v>39</v>
      </c>
    </row>
    <row r="48" hidden="1" spans="1:30">
      <c r="A48" t="s">
        <v>132</v>
      </c>
      <c r="B48" s="1" t="s">
        <v>133</v>
      </c>
      <c r="C48" t="s">
        <v>37</v>
      </c>
      <c r="D48">
        <v>74</v>
      </c>
      <c r="E48">
        <v>55</v>
      </c>
      <c r="F48">
        <v>69</v>
      </c>
      <c r="G48">
        <v>68</v>
      </c>
      <c r="H48">
        <v>54</v>
      </c>
      <c r="I48">
        <v>20</v>
      </c>
      <c r="J48">
        <v>44</v>
      </c>
      <c r="K48">
        <v>18</v>
      </c>
      <c r="L48">
        <v>40</v>
      </c>
      <c r="M48">
        <v>17</v>
      </c>
      <c r="N48">
        <v>39</v>
      </c>
      <c r="O48">
        <v>18</v>
      </c>
      <c r="P48">
        <f t="shared" si="1"/>
        <v>516</v>
      </c>
      <c r="Q48" t="s">
        <v>38</v>
      </c>
      <c r="S48">
        <v>64</v>
      </c>
      <c r="T48">
        <v>61</v>
      </c>
      <c r="U48">
        <v>62</v>
      </c>
      <c r="V48">
        <v>59</v>
      </c>
      <c r="W48">
        <v>59</v>
      </c>
      <c r="X48">
        <v>35</v>
      </c>
      <c r="Y48">
        <v>33</v>
      </c>
      <c r="Z48">
        <v>35</v>
      </c>
      <c r="AA48">
        <v>33</v>
      </c>
      <c r="AB48">
        <v>41</v>
      </c>
      <c r="AC48">
        <f t="shared" si="0"/>
        <v>998</v>
      </c>
      <c r="AD48" t="s">
        <v>39</v>
      </c>
    </row>
    <row r="49" hidden="1" spans="1:30">
      <c r="A49" t="s">
        <v>134</v>
      </c>
      <c r="B49" s="1" t="s">
        <v>135</v>
      </c>
      <c r="C49" t="s">
        <v>32</v>
      </c>
      <c r="D49">
        <v>72</v>
      </c>
      <c r="E49">
        <v>43</v>
      </c>
      <c r="F49">
        <v>74</v>
      </c>
      <c r="G49">
        <v>57</v>
      </c>
      <c r="H49">
        <v>59</v>
      </c>
      <c r="I49">
        <v>24</v>
      </c>
      <c r="J49">
        <v>37</v>
      </c>
      <c r="K49">
        <v>23</v>
      </c>
      <c r="L49">
        <v>43</v>
      </c>
      <c r="M49">
        <v>24</v>
      </c>
      <c r="N49">
        <v>45</v>
      </c>
      <c r="O49">
        <v>23</v>
      </c>
      <c r="P49">
        <f t="shared" si="1"/>
        <v>524</v>
      </c>
      <c r="Q49" t="s">
        <v>38</v>
      </c>
      <c r="S49">
        <v>74</v>
      </c>
      <c r="T49">
        <v>54</v>
      </c>
      <c r="U49">
        <v>57</v>
      </c>
      <c r="V49">
        <v>58</v>
      </c>
      <c r="W49">
        <v>60</v>
      </c>
      <c r="X49">
        <v>42</v>
      </c>
      <c r="Y49">
        <v>44</v>
      </c>
      <c r="Z49">
        <v>40</v>
      </c>
      <c r="AA49">
        <v>43</v>
      </c>
      <c r="AB49">
        <v>48</v>
      </c>
      <c r="AC49">
        <f t="shared" si="0"/>
        <v>1044</v>
      </c>
      <c r="AD49" t="s">
        <v>39</v>
      </c>
    </row>
    <row r="50" hidden="1" spans="1:30">
      <c r="A50" t="s">
        <v>136</v>
      </c>
      <c r="B50" s="1" t="s">
        <v>137</v>
      </c>
      <c r="C50" t="s">
        <v>37</v>
      </c>
      <c r="D50">
        <v>76</v>
      </c>
      <c r="E50">
        <v>61</v>
      </c>
      <c r="F50">
        <v>68</v>
      </c>
      <c r="G50">
        <v>53</v>
      </c>
      <c r="H50">
        <v>65</v>
      </c>
      <c r="I50">
        <v>24</v>
      </c>
      <c r="J50">
        <v>42</v>
      </c>
      <c r="K50">
        <v>22</v>
      </c>
      <c r="L50">
        <v>38</v>
      </c>
      <c r="M50">
        <v>19</v>
      </c>
      <c r="N50">
        <v>43</v>
      </c>
      <c r="O50">
        <v>23</v>
      </c>
      <c r="P50">
        <f t="shared" si="1"/>
        <v>534</v>
      </c>
      <c r="Q50" t="s">
        <v>38</v>
      </c>
      <c r="S50">
        <v>73</v>
      </c>
      <c r="T50">
        <v>60</v>
      </c>
      <c r="U50">
        <v>68</v>
      </c>
      <c r="V50">
        <v>62</v>
      </c>
      <c r="W50">
        <v>64</v>
      </c>
      <c r="X50">
        <v>42</v>
      </c>
      <c r="Y50">
        <v>45</v>
      </c>
      <c r="Z50">
        <v>45</v>
      </c>
      <c r="AA50">
        <v>44</v>
      </c>
      <c r="AB50">
        <v>48</v>
      </c>
      <c r="AC50">
        <f t="shared" si="0"/>
        <v>1085</v>
      </c>
      <c r="AD50" t="s">
        <v>39</v>
      </c>
    </row>
    <row r="51" hidden="1" spans="1:30">
      <c r="A51" t="s">
        <v>138</v>
      </c>
      <c r="B51" s="1" t="s">
        <v>139</v>
      </c>
      <c r="C51" t="s">
        <v>32</v>
      </c>
      <c r="D51">
        <v>74</v>
      </c>
      <c r="E51">
        <v>64</v>
      </c>
      <c r="F51">
        <v>69</v>
      </c>
      <c r="G51">
        <v>61</v>
      </c>
      <c r="H51">
        <v>60</v>
      </c>
      <c r="I51">
        <v>21</v>
      </c>
      <c r="J51">
        <v>40</v>
      </c>
      <c r="K51">
        <v>22</v>
      </c>
      <c r="L51">
        <v>39</v>
      </c>
      <c r="M51">
        <v>23</v>
      </c>
      <c r="N51">
        <v>40</v>
      </c>
      <c r="O51">
        <v>22</v>
      </c>
      <c r="P51">
        <f t="shared" si="1"/>
        <v>535</v>
      </c>
      <c r="Q51" t="s">
        <v>38</v>
      </c>
      <c r="S51">
        <v>69</v>
      </c>
      <c r="T51">
        <v>56</v>
      </c>
      <c r="U51">
        <v>62</v>
      </c>
      <c r="V51">
        <v>59</v>
      </c>
      <c r="W51">
        <v>61</v>
      </c>
      <c r="X51">
        <v>43</v>
      </c>
      <c r="Y51">
        <v>36</v>
      </c>
      <c r="Z51">
        <v>42</v>
      </c>
      <c r="AA51">
        <v>37</v>
      </c>
      <c r="AB51">
        <v>36</v>
      </c>
      <c r="AC51">
        <f t="shared" si="0"/>
        <v>1036</v>
      </c>
      <c r="AD51" t="s">
        <v>39</v>
      </c>
    </row>
    <row r="52" hidden="1" spans="1:30">
      <c r="A52" t="s">
        <v>140</v>
      </c>
      <c r="B52" s="1" t="s">
        <v>141</v>
      </c>
      <c r="C52" t="s">
        <v>32</v>
      </c>
      <c r="D52">
        <v>56</v>
      </c>
      <c r="E52">
        <v>53</v>
      </c>
      <c r="F52">
        <v>63</v>
      </c>
      <c r="G52">
        <v>62</v>
      </c>
      <c r="H52">
        <v>62</v>
      </c>
      <c r="I52">
        <v>20</v>
      </c>
      <c r="J52">
        <v>35</v>
      </c>
      <c r="K52">
        <v>21</v>
      </c>
      <c r="L52">
        <v>42</v>
      </c>
      <c r="M52">
        <v>21</v>
      </c>
      <c r="N52">
        <v>20</v>
      </c>
      <c r="O52">
        <v>21</v>
      </c>
      <c r="P52">
        <f t="shared" si="1"/>
        <v>476</v>
      </c>
      <c r="Q52" t="s">
        <v>33</v>
      </c>
      <c r="S52">
        <v>69</v>
      </c>
      <c r="T52">
        <v>60</v>
      </c>
      <c r="U52">
        <v>67</v>
      </c>
      <c r="V52">
        <v>59</v>
      </c>
      <c r="W52">
        <v>53</v>
      </c>
      <c r="X52">
        <v>36</v>
      </c>
      <c r="Y52">
        <v>30</v>
      </c>
      <c r="Z52">
        <v>40</v>
      </c>
      <c r="AA52">
        <v>38</v>
      </c>
      <c r="AB52">
        <v>41</v>
      </c>
      <c r="AC52">
        <f t="shared" si="0"/>
        <v>969</v>
      </c>
      <c r="AD52" t="s">
        <v>32</v>
      </c>
    </row>
    <row r="53" hidden="1" spans="1:30">
      <c r="A53" t="s">
        <v>142</v>
      </c>
      <c r="B53" s="1" t="s">
        <v>143</v>
      </c>
      <c r="C53" t="s">
        <v>37</v>
      </c>
      <c r="D53">
        <v>67</v>
      </c>
      <c r="E53">
        <v>68</v>
      </c>
      <c r="F53">
        <v>70</v>
      </c>
      <c r="G53">
        <v>55</v>
      </c>
      <c r="H53">
        <v>59</v>
      </c>
      <c r="I53">
        <v>24</v>
      </c>
      <c r="J53">
        <v>46</v>
      </c>
      <c r="K53">
        <v>23</v>
      </c>
      <c r="L53">
        <v>45</v>
      </c>
      <c r="M53">
        <v>24</v>
      </c>
      <c r="N53">
        <v>46</v>
      </c>
      <c r="O53">
        <v>23</v>
      </c>
      <c r="P53">
        <f t="shared" si="1"/>
        <v>550</v>
      </c>
      <c r="Q53" t="s">
        <v>38</v>
      </c>
      <c r="S53">
        <v>72</v>
      </c>
      <c r="T53">
        <v>47</v>
      </c>
      <c r="U53">
        <v>60</v>
      </c>
      <c r="V53">
        <v>59</v>
      </c>
      <c r="W53">
        <v>51</v>
      </c>
      <c r="X53">
        <v>44</v>
      </c>
      <c r="Y53">
        <v>45</v>
      </c>
      <c r="Z53">
        <v>46</v>
      </c>
      <c r="AA53">
        <v>44</v>
      </c>
      <c r="AB53">
        <v>48</v>
      </c>
      <c r="AC53">
        <f t="shared" si="0"/>
        <v>1066</v>
      </c>
      <c r="AD53" t="s">
        <v>39</v>
      </c>
    </row>
    <row r="54" hidden="1" spans="1:30">
      <c r="A54" t="s">
        <v>144</v>
      </c>
      <c r="B54" s="1" t="s">
        <v>145</v>
      </c>
      <c r="C54" t="s">
        <v>32</v>
      </c>
      <c r="D54">
        <v>48</v>
      </c>
      <c r="E54">
        <v>42</v>
      </c>
      <c r="F54">
        <v>53</v>
      </c>
      <c r="G54">
        <v>41</v>
      </c>
      <c r="H54">
        <v>40</v>
      </c>
      <c r="I54">
        <v>17</v>
      </c>
      <c r="J54">
        <v>40</v>
      </c>
      <c r="K54">
        <v>19</v>
      </c>
      <c r="L54">
        <v>41</v>
      </c>
      <c r="M54">
        <v>16</v>
      </c>
      <c r="N54">
        <v>25</v>
      </c>
      <c r="O54">
        <v>17</v>
      </c>
      <c r="P54">
        <f t="shared" si="1"/>
        <v>399</v>
      </c>
      <c r="Q54" t="s">
        <v>146</v>
      </c>
      <c r="S54">
        <v>58</v>
      </c>
      <c r="T54">
        <v>46</v>
      </c>
      <c r="U54">
        <v>55</v>
      </c>
      <c r="V54">
        <v>53</v>
      </c>
      <c r="W54">
        <v>48</v>
      </c>
      <c r="X54">
        <v>30</v>
      </c>
      <c r="Y54">
        <v>20</v>
      </c>
      <c r="Z54">
        <v>30</v>
      </c>
      <c r="AA54">
        <v>25</v>
      </c>
      <c r="AB54">
        <v>34</v>
      </c>
      <c r="AC54">
        <f t="shared" si="0"/>
        <v>798</v>
      </c>
      <c r="AD54" t="s">
        <v>37</v>
      </c>
    </row>
    <row r="55" hidden="1" spans="1:30">
      <c r="A55" t="s">
        <v>147</v>
      </c>
      <c r="B55" s="1" t="s">
        <v>148</v>
      </c>
      <c r="C55" t="s">
        <v>37</v>
      </c>
      <c r="D55">
        <v>74</v>
      </c>
      <c r="E55">
        <v>59</v>
      </c>
      <c r="F55">
        <v>68</v>
      </c>
      <c r="G55">
        <v>65</v>
      </c>
      <c r="H55">
        <v>52</v>
      </c>
      <c r="I55">
        <v>24</v>
      </c>
      <c r="J55">
        <v>42</v>
      </c>
      <c r="K55">
        <v>24</v>
      </c>
      <c r="L55">
        <v>46</v>
      </c>
      <c r="M55">
        <v>24</v>
      </c>
      <c r="N55">
        <v>38</v>
      </c>
      <c r="O55">
        <v>24</v>
      </c>
      <c r="P55">
        <f t="shared" si="1"/>
        <v>540</v>
      </c>
      <c r="Q55" t="s">
        <v>38</v>
      </c>
      <c r="S55">
        <v>71</v>
      </c>
      <c r="T55">
        <v>45</v>
      </c>
      <c r="U55">
        <v>56</v>
      </c>
      <c r="V55">
        <v>62</v>
      </c>
      <c r="W55">
        <v>52</v>
      </c>
      <c r="X55">
        <v>41</v>
      </c>
      <c r="Y55">
        <v>45</v>
      </c>
      <c r="Z55">
        <v>41</v>
      </c>
      <c r="AA55">
        <v>39</v>
      </c>
      <c r="AB55">
        <v>43</v>
      </c>
      <c r="AC55">
        <f t="shared" si="0"/>
        <v>1035</v>
      </c>
      <c r="AD55" t="s">
        <v>39</v>
      </c>
    </row>
    <row r="56" hidden="1" spans="1:30">
      <c r="A56" t="s">
        <v>149</v>
      </c>
      <c r="B56" s="1" t="s">
        <v>150</v>
      </c>
      <c r="C56" t="s">
        <v>37</v>
      </c>
      <c r="D56">
        <v>68</v>
      </c>
      <c r="E56">
        <v>51</v>
      </c>
      <c r="F56">
        <v>67</v>
      </c>
      <c r="G56">
        <v>59</v>
      </c>
      <c r="H56">
        <v>67</v>
      </c>
      <c r="I56">
        <v>23</v>
      </c>
      <c r="J56">
        <v>25</v>
      </c>
      <c r="K56">
        <v>23</v>
      </c>
      <c r="L56">
        <v>34</v>
      </c>
      <c r="M56">
        <v>24</v>
      </c>
      <c r="N56">
        <v>37</v>
      </c>
      <c r="O56">
        <v>23</v>
      </c>
      <c r="P56">
        <f t="shared" si="1"/>
        <v>501</v>
      </c>
      <c r="Q56" t="s">
        <v>38</v>
      </c>
      <c r="S56">
        <v>64</v>
      </c>
      <c r="T56">
        <v>45</v>
      </c>
      <c r="U56">
        <v>60</v>
      </c>
      <c r="V56">
        <v>60</v>
      </c>
      <c r="W56">
        <v>49</v>
      </c>
      <c r="X56">
        <v>42</v>
      </c>
      <c r="Y56">
        <v>39</v>
      </c>
      <c r="Z56">
        <v>41</v>
      </c>
      <c r="AA56">
        <v>37</v>
      </c>
      <c r="AB56">
        <v>45</v>
      </c>
      <c r="AC56">
        <f t="shared" si="0"/>
        <v>983</v>
      </c>
      <c r="AD56" t="s">
        <v>32</v>
      </c>
    </row>
    <row r="57" hidden="1" spans="1:30">
      <c r="A57" t="s">
        <v>151</v>
      </c>
      <c r="B57" s="1" t="s">
        <v>152</v>
      </c>
      <c r="C57" t="s">
        <v>37</v>
      </c>
      <c r="D57">
        <v>46</v>
      </c>
      <c r="E57">
        <v>40</v>
      </c>
      <c r="F57">
        <v>45</v>
      </c>
      <c r="G57">
        <v>43</v>
      </c>
      <c r="H57">
        <v>52</v>
      </c>
      <c r="I57">
        <v>20</v>
      </c>
      <c r="J57">
        <v>8</v>
      </c>
      <c r="K57">
        <v>18</v>
      </c>
      <c r="L57">
        <v>32</v>
      </c>
      <c r="M57">
        <v>20</v>
      </c>
      <c r="N57">
        <v>30</v>
      </c>
      <c r="O57">
        <v>20</v>
      </c>
      <c r="P57">
        <f t="shared" si="1"/>
        <v>374</v>
      </c>
      <c r="Q57" t="s">
        <v>42</v>
      </c>
      <c r="S57">
        <v>61</v>
      </c>
      <c r="T57">
        <v>54</v>
      </c>
      <c r="U57">
        <v>61</v>
      </c>
      <c r="V57">
        <v>55</v>
      </c>
      <c r="W57">
        <v>50</v>
      </c>
      <c r="X57">
        <v>34</v>
      </c>
      <c r="Y57">
        <v>20</v>
      </c>
      <c r="Z57">
        <v>31</v>
      </c>
      <c r="AA57">
        <v>30</v>
      </c>
      <c r="AB57">
        <v>32</v>
      </c>
      <c r="AC57">
        <f t="shared" si="0"/>
        <v>802</v>
      </c>
      <c r="AD57" t="s">
        <v>34</v>
      </c>
    </row>
    <row r="58" hidden="1" spans="1:30">
      <c r="A58" t="s">
        <v>153</v>
      </c>
      <c r="B58" s="1" t="s">
        <v>154</v>
      </c>
      <c r="C58" t="s">
        <v>32</v>
      </c>
      <c r="D58">
        <v>66</v>
      </c>
      <c r="E58">
        <v>54</v>
      </c>
      <c r="F58">
        <v>63</v>
      </c>
      <c r="G58">
        <v>58</v>
      </c>
      <c r="H58">
        <v>48</v>
      </c>
      <c r="I58">
        <v>22</v>
      </c>
      <c r="J58">
        <v>27</v>
      </c>
      <c r="K58">
        <v>23</v>
      </c>
      <c r="L58">
        <v>42</v>
      </c>
      <c r="M58">
        <v>22</v>
      </c>
      <c r="N58">
        <v>38</v>
      </c>
      <c r="O58">
        <v>22</v>
      </c>
      <c r="P58">
        <f t="shared" si="1"/>
        <v>485</v>
      </c>
      <c r="Q58" t="s">
        <v>33</v>
      </c>
      <c r="S58">
        <v>72</v>
      </c>
      <c r="T58">
        <v>48</v>
      </c>
      <c r="U58">
        <v>65</v>
      </c>
      <c r="V58">
        <v>53</v>
      </c>
      <c r="W58">
        <v>50</v>
      </c>
      <c r="X58">
        <v>40</v>
      </c>
      <c r="Y58">
        <v>39</v>
      </c>
      <c r="Z58">
        <v>42</v>
      </c>
      <c r="AA58">
        <v>39</v>
      </c>
      <c r="AB58">
        <v>41</v>
      </c>
      <c r="AC58">
        <f t="shared" si="0"/>
        <v>974</v>
      </c>
      <c r="AD58" t="s">
        <v>32</v>
      </c>
    </row>
    <row r="59" hidden="1" spans="1:30">
      <c r="A59" t="s">
        <v>155</v>
      </c>
      <c r="B59" s="1" t="s">
        <v>156</v>
      </c>
      <c r="C59" t="s">
        <v>37</v>
      </c>
      <c r="D59">
        <v>73</v>
      </c>
      <c r="E59">
        <v>51</v>
      </c>
      <c r="F59">
        <v>67</v>
      </c>
      <c r="G59">
        <v>48</v>
      </c>
      <c r="H59">
        <v>54</v>
      </c>
      <c r="I59">
        <v>24</v>
      </c>
      <c r="J59">
        <v>46</v>
      </c>
      <c r="K59">
        <v>24</v>
      </c>
      <c r="L59">
        <v>46</v>
      </c>
      <c r="M59">
        <v>24</v>
      </c>
      <c r="N59">
        <v>44</v>
      </c>
      <c r="O59">
        <v>24</v>
      </c>
      <c r="P59">
        <f t="shared" si="1"/>
        <v>525</v>
      </c>
      <c r="Q59" t="s">
        <v>38</v>
      </c>
      <c r="S59">
        <v>70</v>
      </c>
      <c r="T59">
        <v>56</v>
      </c>
      <c r="U59">
        <v>63</v>
      </c>
      <c r="V59">
        <v>60</v>
      </c>
      <c r="W59">
        <v>55</v>
      </c>
      <c r="X59">
        <v>42</v>
      </c>
      <c r="Y59">
        <v>40</v>
      </c>
      <c r="Z59">
        <v>42</v>
      </c>
      <c r="AA59">
        <v>38</v>
      </c>
      <c r="AB59">
        <v>46</v>
      </c>
      <c r="AC59">
        <f t="shared" si="0"/>
        <v>1037</v>
      </c>
      <c r="AD59" t="s">
        <v>39</v>
      </c>
    </row>
    <row r="60" hidden="1" spans="1:30">
      <c r="A60" t="s">
        <v>157</v>
      </c>
      <c r="B60" s="1" t="s">
        <v>158</v>
      </c>
      <c r="C60" t="s">
        <v>32</v>
      </c>
      <c r="D60">
        <v>71</v>
      </c>
      <c r="E60">
        <v>59</v>
      </c>
      <c r="F60">
        <v>79</v>
      </c>
      <c r="G60">
        <v>71</v>
      </c>
      <c r="H60">
        <v>60</v>
      </c>
      <c r="I60">
        <v>23</v>
      </c>
      <c r="J60">
        <v>35</v>
      </c>
      <c r="K60">
        <v>23</v>
      </c>
      <c r="L60">
        <v>43</v>
      </c>
      <c r="M60">
        <v>21</v>
      </c>
      <c r="N60">
        <v>36</v>
      </c>
      <c r="O60">
        <v>22</v>
      </c>
      <c r="P60">
        <f t="shared" si="1"/>
        <v>543</v>
      </c>
      <c r="Q60" t="s">
        <v>38</v>
      </c>
      <c r="S60">
        <v>74</v>
      </c>
      <c r="T60">
        <v>58</v>
      </c>
      <c r="U60">
        <v>64</v>
      </c>
      <c r="V60">
        <v>61</v>
      </c>
      <c r="W60">
        <v>69</v>
      </c>
      <c r="X60">
        <v>40</v>
      </c>
      <c r="Y60">
        <v>40</v>
      </c>
      <c r="Z60">
        <v>44</v>
      </c>
      <c r="AA60">
        <v>40</v>
      </c>
      <c r="AB60">
        <v>45</v>
      </c>
      <c r="AC60">
        <f t="shared" si="0"/>
        <v>1078</v>
      </c>
      <c r="AD60" t="s">
        <v>39</v>
      </c>
    </row>
    <row r="61" hidden="1" spans="1:30">
      <c r="A61" t="s">
        <v>159</v>
      </c>
      <c r="B61" s="1" t="s">
        <v>160</v>
      </c>
      <c r="C61" t="s">
        <v>37</v>
      </c>
      <c r="D61">
        <v>81</v>
      </c>
      <c r="E61">
        <v>67</v>
      </c>
      <c r="F61">
        <v>72</v>
      </c>
      <c r="G61">
        <v>69</v>
      </c>
      <c r="H61">
        <v>63</v>
      </c>
      <c r="I61">
        <v>23</v>
      </c>
      <c r="J61">
        <v>40</v>
      </c>
      <c r="K61">
        <v>23</v>
      </c>
      <c r="L61">
        <v>44</v>
      </c>
      <c r="M61">
        <v>23</v>
      </c>
      <c r="N61">
        <v>34</v>
      </c>
      <c r="O61">
        <v>23</v>
      </c>
      <c r="P61">
        <f t="shared" si="1"/>
        <v>562</v>
      </c>
      <c r="Q61" t="s">
        <v>38</v>
      </c>
      <c r="S61">
        <v>74</v>
      </c>
      <c r="T61">
        <v>63</v>
      </c>
      <c r="U61">
        <v>67</v>
      </c>
      <c r="V61">
        <v>62</v>
      </c>
      <c r="W61">
        <v>53</v>
      </c>
      <c r="X61">
        <v>42</v>
      </c>
      <c r="Y61">
        <v>39</v>
      </c>
      <c r="Z61">
        <v>45</v>
      </c>
      <c r="AA61">
        <v>39</v>
      </c>
      <c r="AB61">
        <v>45</v>
      </c>
      <c r="AC61">
        <f t="shared" si="0"/>
        <v>1091</v>
      </c>
      <c r="AD61" t="s">
        <v>39</v>
      </c>
    </row>
    <row r="62" hidden="1" spans="1:30">
      <c r="A62" t="s">
        <v>161</v>
      </c>
      <c r="B62" s="1" t="s">
        <v>162</v>
      </c>
      <c r="C62" t="s">
        <v>37</v>
      </c>
      <c r="D62">
        <v>65</v>
      </c>
      <c r="E62">
        <v>47</v>
      </c>
      <c r="F62">
        <v>69</v>
      </c>
      <c r="G62">
        <v>53</v>
      </c>
      <c r="H62">
        <v>59</v>
      </c>
      <c r="I62">
        <v>22</v>
      </c>
      <c r="J62">
        <v>45</v>
      </c>
      <c r="K62">
        <v>22</v>
      </c>
      <c r="L62">
        <v>37</v>
      </c>
      <c r="M62">
        <v>22</v>
      </c>
      <c r="N62">
        <v>31</v>
      </c>
      <c r="O62">
        <v>22</v>
      </c>
      <c r="P62">
        <f t="shared" si="1"/>
        <v>494</v>
      </c>
      <c r="Q62" t="s">
        <v>33</v>
      </c>
      <c r="S62">
        <v>74</v>
      </c>
      <c r="T62">
        <v>64</v>
      </c>
      <c r="U62">
        <v>71</v>
      </c>
      <c r="V62">
        <v>65</v>
      </c>
      <c r="W62">
        <v>59</v>
      </c>
      <c r="X62">
        <v>34</v>
      </c>
      <c r="Y62">
        <v>36</v>
      </c>
      <c r="Z62">
        <v>40</v>
      </c>
      <c r="AA62">
        <v>38</v>
      </c>
      <c r="AB62">
        <v>41</v>
      </c>
      <c r="AC62">
        <f t="shared" si="0"/>
        <v>1016</v>
      </c>
      <c r="AD62" t="s">
        <v>39</v>
      </c>
    </row>
    <row r="63" hidden="1" spans="1:30">
      <c r="A63" t="s">
        <v>163</v>
      </c>
      <c r="B63" s="1" t="s">
        <v>164</v>
      </c>
      <c r="C63" t="s">
        <v>32</v>
      </c>
      <c r="D63">
        <v>53</v>
      </c>
      <c r="E63">
        <v>52</v>
      </c>
      <c r="F63">
        <v>62</v>
      </c>
      <c r="G63">
        <v>56</v>
      </c>
      <c r="H63">
        <v>51</v>
      </c>
      <c r="I63">
        <v>20</v>
      </c>
      <c r="J63">
        <v>35</v>
      </c>
      <c r="K63">
        <v>23</v>
      </c>
      <c r="L63">
        <v>40</v>
      </c>
      <c r="M63">
        <v>20</v>
      </c>
      <c r="N63">
        <v>41</v>
      </c>
      <c r="O63">
        <v>20</v>
      </c>
      <c r="P63">
        <f t="shared" si="1"/>
        <v>473</v>
      </c>
      <c r="Q63" t="s">
        <v>33</v>
      </c>
      <c r="S63">
        <v>73</v>
      </c>
      <c r="T63">
        <v>55</v>
      </c>
      <c r="U63">
        <v>61</v>
      </c>
      <c r="V63">
        <v>66</v>
      </c>
      <c r="W63">
        <v>57</v>
      </c>
      <c r="X63">
        <v>39</v>
      </c>
      <c r="Y63">
        <v>41</v>
      </c>
      <c r="Z63">
        <v>35</v>
      </c>
      <c r="AA63">
        <v>40</v>
      </c>
      <c r="AB63">
        <v>43</v>
      </c>
      <c r="AC63">
        <f t="shared" si="0"/>
        <v>983</v>
      </c>
      <c r="AD63" t="s">
        <v>32</v>
      </c>
    </row>
    <row r="64" hidden="1" spans="1:30">
      <c r="A64" t="s">
        <v>165</v>
      </c>
      <c r="B64" s="1" t="s">
        <v>166</v>
      </c>
      <c r="C64" t="s">
        <v>37</v>
      </c>
      <c r="D64">
        <v>54</v>
      </c>
      <c r="E64">
        <v>40</v>
      </c>
      <c r="F64">
        <v>60</v>
      </c>
      <c r="G64">
        <v>50</v>
      </c>
      <c r="H64">
        <v>57</v>
      </c>
      <c r="I64">
        <v>21</v>
      </c>
      <c r="J64">
        <v>30</v>
      </c>
      <c r="K64">
        <v>17</v>
      </c>
      <c r="L64">
        <v>24</v>
      </c>
      <c r="M64">
        <v>17</v>
      </c>
      <c r="N64">
        <v>22</v>
      </c>
      <c r="O64">
        <v>18</v>
      </c>
      <c r="P64">
        <f t="shared" si="1"/>
        <v>410</v>
      </c>
      <c r="Q64" t="s">
        <v>42</v>
      </c>
      <c r="S64">
        <v>69</v>
      </c>
      <c r="T64">
        <v>49</v>
      </c>
      <c r="U64">
        <v>61</v>
      </c>
      <c r="V64">
        <v>61</v>
      </c>
      <c r="W64">
        <v>53</v>
      </c>
      <c r="X64">
        <v>32</v>
      </c>
      <c r="Y64">
        <v>40</v>
      </c>
      <c r="Z64">
        <v>29</v>
      </c>
      <c r="AA64">
        <v>33</v>
      </c>
      <c r="AB64">
        <v>37</v>
      </c>
      <c r="AC64">
        <f t="shared" si="0"/>
        <v>874</v>
      </c>
      <c r="AD64" t="s">
        <v>55</v>
      </c>
    </row>
    <row r="65" hidden="1" spans="1:30">
      <c r="A65" t="s">
        <v>167</v>
      </c>
      <c r="B65" s="1" t="s">
        <v>168</v>
      </c>
      <c r="C65" t="s">
        <v>32</v>
      </c>
      <c r="D65">
        <v>60</v>
      </c>
      <c r="E65">
        <v>48</v>
      </c>
      <c r="F65">
        <v>64</v>
      </c>
      <c r="G65">
        <v>57</v>
      </c>
      <c r="H65">
        <v>49</v>
      </c>
      <c r="I65">
        <v>22</v>
      </c>
      <c r="J65">
        <v>44</v>
      </c>
      <c r="K65">
        <v>23</v>
      </c>
      <c r="L65">
        <v>42</v>
      </c>
      <c r="M65">
        <v>24</v>
      </c>
      <c r="N65">
        <v>45</v>
      </c>
      <c r="O65">
        <v>22</v>
      </c>
      <c r="P65">
        <f t="shared" si="1"/>
        <v>500</v>
      </c>
      <c r="Q65" t="s">
        <v>38</v>
      </c>
      <c r="S65">
        <v>63</v>
      </c>
      <c r="T65">
        <v>58</v>
      </c>
      <c r="U65">
        <v>48</v>
      </c>
      <c r="V65">
        <v>59</v>
      </c>
      <c r="W65">
        <v>51</v>
      </c>
      <c r="X65">
        <v>42</v>
      </c>
      <c r="Y65">
        <v>36</v>
      </c>
      <c r="Z65">
        <v>45</v>
      </c>
      <c r="AA65">
        <v>32</v>
      </c>
      <c r="AB65">
        <v>44</v>
      </c>
      <c r="AC65">
        <f t="shared" ref="AC65:AC128" si="3">SUM(S65:AB65,P65)</f>
        <v>978</v>
      </c>
      <c r="AD65" t="s">
        <v>32</v>
      </c>
    </row>
    <row r="66" hidden="1" spans="1:30">
      <c r="A66" t="s">
        <v>169</v>
      </c>
      <c r="B66" s="1" t="s">
        <v>170</v>
      </c>
      <c r="C66" t="s">
        <v>37</v>
      </c>
      <c r="D66">
        <v>79</v>
      </c>
      <c r="E66">
        <v>48</v>
      </c>
      <c r="F66">
        <v>71</v>
      </c>
      <c r="G66">
        <v>66</v>
      </c>
      <c r="H66">
        <v>65</v>
      </c>
      <c r="I66">
        <v>24</v>
      </c>
      <c r="J66">
        <v>46</v>
      </c>
      <c r="K66">
        <v>24</v>
      </c>
      <c r="L66">
        <v>47</v>
      </c>
      <c r="M66">
        <v>24</v>
      </c>
      <c r="N66">
        <v>44</v>
      </c>
      <c r="O66">
        <v>24</v>
      </c>
      <c r="P66">
        <f t="shared" ref="P66:P129" si="4">SUM(D66:O66)</f>
        <v>562</v>
      </c>
      <c r="Q66" t="s">
        <v>38</v>
      </c>
      <c r="S66">
        <v>73</v>
      </c>
      <c r="T66">
        <v>61</v>
      </c>
      <c r="U66">
        <v>71</v>
      </c>
      <c r="V66">
        <v>68</v>
      </c>
      <c r="W66">
        <v>57</v>
      </c>
      <c r="X66">
        <v>44</v>
      </c>
      <c r="Y66">
        <v>45</v>
      </c>
      <c r="Z66">
        <v>44</v>
      </c>
      <c r="AA66">
        <v>41</v>
      </c>
      <c r="AB66">
        <v>46</v>
      </c>
      <c r="AC66">
        <f t="shared" si="3"/>
        <v>1112</v>
      </c>
      <c r="AD66" t="s">
        <v>39</v>
      </c>
    </row>
    <row r="67" hidden="1" spans="1:30">
      <c r="A67" t="s">
        <v>171</v>
      </c>
      <c r="B67" s="1" t="s">
        <v>172</v>
      </c>
      <c r="C67" t="s">
        <v>32</v>
      </c>
      <c r="D67">
        <v>73</v>
      </c>
      <c r="E67">
        <v>73</v>
      </c>
      <c r="F67">
        <v>77</v>
      </c>
      <c r="G67">
        <v>68</v>
      </c>
      <c r="H67">
        <v>68</v>
      </c>
      <c r="I67">
        <v>23</v>
      </c>
      <c r="J67">
        <v>38</v>
      </c>
      <c r="K67">
        <v>24</v>
      </c>
      <c r="L67">
        <v>42</v>
      </c>
      <c r="M67">
        <v>21</v>
      </c>
      <c r="N67">
        <v>44</v>
      </c>
      <c r="O67">
        <v>22</v>
      </c>
      <c r="P67">
        <f t="shared" si="4"/>
        <v>573</v>
      </c>
      <c r="Q67" t="s">
        <v>38</v>
      </c>
      <c r="S67">
        <v>76</v>
      </c>
      <c r="T67">
        <v>59</v>
      </c>
      <c r="U67">
        <v>72</v>
      </c>
      <c r="V67">
        <v>65</v>
      </c>
      <c r="W67">
        <v>60</v>
      </c>
      <c r="X67">
        <v>43</v>
      </c>
      <c r="Y67">
        <v>44</v>
      </c>
      <c r="Z67">
        <v>44</v>
      </c>
      <c r="AA67">
        <v>42</v>
      </c>
      <c r="AB67">
        <v>46</v>
      </c>
      <c r="AC67">
        <f t="shared" si="3"/>
        <v>1124</v>
      </c>
      <c r="AD67" t="s">
        <v>39</v>
      </c>
    </row>
    <row r="68" hidden="1" spans="1:30">
      <c r="A68" t="s">
        <v>173</v>
      </c>
      <c r="B68" s="1" t="s">
        <v>174</v>
      </c>
      <c r="C68" t="s">
        <v>32</v>
      </c>
      <c r="D68">
        <v>57</v>
      </c>
      <c r="E68">
        <v>53</v>
      </c>
      <c r="F68">
        <v>65</v>
      </c>
      <c r="G68">
        <v>65</v>
      </c>
      <c r="H68">
        <v>55</v>
      </c>
      <c r="I68">
        <v>20</v>
      </c>
      <c r="J68">
        <v>39</v>
      </c>
      <c r="K68">
        <v>21</v>
      </c>
      <c r="L68">
        <v>41</v>
      </c>
      <c r="M68">
        <v>19</v>
      </c>
      <c r="N68">
        <v>35</v>
      </c>
      <c r="O68">
        <v>20</v>
      </c>
      <c r="P68">
        <f t="shared" si="4"/>
        <v>490</v>
      </c>
      <c r="Q68" t="s">
        <v>33</v>
      </c>
      <c r="S68">
        <v>61</v>
      </c>
      <c r="T68">
        <v>55</v>
      </c>
      <c r="U68">
        <v>55</v>
      </c>
      <c r="V68">
        <v>49</v>
      </c>
      <c r="W68">
        <v>42</v>
      </c>
      <c r="X68">
        <v>36</v>
      </c>
      <c r="Y68">
        <v>42</v>
      </c>
      <c r="Z68">
        <v>38</v>
      </c>
      <c r="AA68">
        <v>29</v>
      </c>
      <c r="AB68">
        <v>35</v>
      </c>
      <c r="AC68">
        <f t="shared" si="3"/>
        <v>932</v>
      </c>
      <c r="AD68" t="s">
        <v>32</v>
      </c>
    </row>
    <row r="69" hidden="1" spans="1:30">
      <c r="A69" t="s">
        <v>175</v>
      </c>
      <c r="B69" s="1" t="s">
        <v>176</v>
      </c>
      <c r="C69" t="s">
        <v>32</v>
      </c>
      <c r="D69">
        <v>68</v>
      </c>
      <c r="E69">
        <v>71</v>
      </c>
      <c r="F69">
        <v>70</v>
      </c>
      <c r="G69">
        <v>69</v>
      </c>
      <c r="H69">
        <v>67</v>
      </c>
      <c r="I69">
        <v>24</v>
      </c>
      <c r="J69">
        <v>40</v>
      </c>
      <c r="K69">
        <v>24</v>
      </c>
      <c r="L69">
        <v>44</v>
      </c>
      <c r="M69">
        <v>24</v>
      </c>
      <c r="N69">
        <v>40</v>
      </c>
      <c r="O69">
        <v>24</v>
      </c>
      <c r="P69">
        <f t="shared" si="4"/>
        <v>565</v>
      </c>
      <c r="Q69" t="s">
        <v>38</v>
      </c>
      <c r="S69">
        <v>66</v>
      </c>
      <c r="T69">
        <v>58</v>
      </c>
      <c r="U69">
        <v>71</v>
      </c>
      <c r="V69">
        <v>62</v>
      </c>
      <c r="W69">
        <v>67</v>
      </c>
      <c r="X69">
        <v>46</v>
      </c>
      <c r="Y69">
        <v>40</v>
      </c>
      <c r="Z69">
        <v>46</v>
      </c>
      <c r="AA69">
        <v>40</v>
      </c>
      <c r="AB69">
        <v>46</v>
      </c>
      <c r="AC69">
        <f t="shared" si="3"/>
        <v>1107</v>
      </c>
      <c r="AD69" t="s">
        <v>39</v>
      </c>
    </row>
    <row r="70" hidden="1" spans="1:30">
      <c r="A70" t="s">
        <v>177</v>
      </c>
      <c r="B70" s="1" t="s">
        <v>178</v>
      </c>
      <c r="C70" t="s">
        <v>37</v>
      </c>
      <c r="D70">
        <v>56</v>
      </c>
      <c r="E70">
        <v>59</v>
      </c>
      <c r="F70">
        <v>51</v>
      </c>
      <c r="G70">
        <v>44</v>
      </c>
      <c r="H70">
        <v>47</v>
      </c>
      <c r="I70">
        <v>23</v>
      </c>
      <c r="J70">
        <v>38</v>
      </c>
      <c r="K70">
        <v>21</v>
      </c>
      <c r="L70">
        <v>37</v>
      </c>
      <c r="M70">
        <v>21</v>
      </c>
      <c r="N70">
        <v>23</v>
      </c>
      <c r="O70">
        <v>21</v>
      </c>
      <c r="P70">
        <f t="shared" si="4"/>
        <v>441</v>
      </c>
      <c r="Q70" t="s">
        <v>55</v>
      </c>
      <c r="S70">
        <v>59</v>
      </c>
      <c r="T70">
        <v>40</v>
      </c>
      <c r="U70">
        <v>41</v>
      </c>
      <c r="V70">
        <v>51</v>
      </c>
      <c r="W70">
        <v>40</v>
      </c>
      <c r="X70">
        <v>33</v>
      </c>
      <c r="Y70">
        <v>35</v>
      </c>
      <c r="Z70">
        <v>38</v>
      </c>
      <c r="AA70">
        <v>28</v>
      </c>
      <c r="AB70">
        <v>36</v>
      </c>
      <c r="AC70">
        <f t="shared" si="3"/>
        <v>842</v>
      </c>
      <c r="AD70" t="s">
        <v>55</v>
      </c>
    </row>
    <row r="71" hidden="1" spans="1:30">
      <c r="A71" t="s">
        <v>179</v>
      </c>
      <c r="B71" s="1" t="s">
        <v>180</v>
      </c>
      <c r="C71" t="s">
        <v>37</v>
      </c>
      <c r="D71">
        <v>54</v>
      </c>
      <c r="E71">
        <v>40</v>
      </c>
      <c r="F71">
        <v>60</v>
      </c>
      <c r="G71">
        <v>45</v>
      </c>
      <c r="H71">
        <v>59</v>
      </c>
      <c r="I71">
        <v>18</v>
      </c>
      <c r="J71">
        <v>38</v>
      </c>
      <c r="K71">
        <v>18</v>
      </c>
      <c r="L71">
        <v>37</v>
      </c>
      <c r="M71">
        <v>17</v>
      </c>
      <c r="N71">
        <v>24</v>
      </c>
      <c r="O71">
        <v>18</v>
      </c>
      <c r="P71">
        <f t="shared" si="4"/>
        <v>428</v>
      </c>
      <c r="Q71" t="s">
        <v>55</v>
      </c>
      <c r="S71">
        <v>68</v>
      </c>
      <c r="T71">
        <v>58</v>
      </c>
      <c r="U71">
        <v>52</v>
      </c>
      <c r="V71">
        <v>62</v>
      </c>
      <c r="W71">
        <v>54</v>
      </c>
      <c r="X71">
        <v>38</v>
      </c>
      <c r="Y71">
        <v>20</v>
      </c>
      <c r="Z71">
        <v>35</v>
      </c>
      <c r="AA71">
        <v>35</v>
      </c>
      <c r="AB71">
        <v>30</v>
      </c>
      <c r="AC71">
        <f t="shared" si="3"/>
        <v>880</v>
      </c>
      <c r="AD71" t="s">
        <v>55</v>
      </c>
    </row>
    <row r="72" hidden="1" spans="1:30">
      <c r="A72" t="s">
        <v>181</v>
      </c>
      <c r="B72" s="1" t="s">
        <v>182</v>
      </c>
      <c r="C72" t="s">
        <v>32</v>
      </c>
      <c r="D72">
        <v>52</v>
      </c>
      <c r="E72">
        <v>49</v>
      </c>
      <c r="F72">
        <v>47</v>
      </c>
      <c r="G72">
        <v>51</v>
      </c>
      <c r="H72">
        <v>57</v>
      </c>
      <c r="I72">
        <v>20</v>
      </c>
      <c r="J72">
        <v>25</v>
      </c>
      <c r="K72">
        <v>16</v>
      </c>
      <c r="L72">
        <v>30</v>
      </c>
      <c r="M72">
        <v>19</v>
      </c>
      <c r="N72">
        <v>35</v>
      </c>
      <c r="O72">
        <v>19</v>
      </c>
      <c r="P72">
        <f t="shared" si="4"/>
        <v>420</v>
      </c>
      <c r="Q72" t="s">
        <v>42</v>
      </c>
      <c r="S72">
        <v>53</v>
      </c>
      <c r="T72">
        <v>54</v>
      </c>
      <c r="U72">
        <v>57</v>
      </c>
      <c r="V72">
        <v>51</v>
      </c>
      <c r="W72">
        <v>55</v>
      </c>
      <c r="X72">
        <v>33</v>
      </c>
      <c r="Y72">
        <v>20</v>
      </c>
      <c r="Z72">
        <v>39</v>
      </c>
      <c r="AA72">
        <v>24</v>
      </c>
      <c r="AB72">
        <v>27</v>
      </c>
      <c r="AC72">
        <f t="shared" si="3"/>
        <v>833</v>
      </c>
      <c r="AD72" t="s">
        <v>55</v>
      </c>
    </row>
    <row r="73" hidden="1" spans="1:30">
      <c r="A73" t="s">
        <v>183</v>
      </c>
      <c r="B73" s="1" t="s">
        <v>184</v>
      </c>
      <c r="C73" t="s">
        <v>37</v>
      </c>
      <c r="D73">
        <v>49</v>
      </c>
      <c r="E73">
        <v>42</v>
      </c>
      <c r="F73">
        <v>49</v>
      </c>
      <c r="G73">
        <v>47</v>
      </c>
      <c r="H73">
        <v>50</v>
      </c>
      <c r="I73">
        <v>16</v>
      </c>
      <c r="J73">
        <v>38</v>
      </c>
      <c r="K73">
        <v>20</v>
      </c>
      <c r="L73">
        <v>40</v>
      </c>
      <c r="M73">
        <v>15</v>
      </c>
      <c r="N73">
        <v>34</v>
      </c>
      <c r="O73">
        <v>16</v>
      </c>
      <c r="P73">
        <f t="shared" si="4"/>
        <v>416</v>
      </c>
      <c r="Q73" t="s">
        <v>55</v>
      </c>
      <c r="S73">
        <v>56</v>
      </c>
      <c r="T73">
        <v>52</v>
      </c>
      <c r="U73">
        <v>51</v>
      </c>
      <c r="V73">
        <v>44</v>
      </c>
      <c r="W73">
        <v>43</v>
      </c>
      <c r="X73">
        <v>23</v>
      </c>
      <c r="Y73">
        <v>20</v>
      </c>
      <c r="Z73">
        <v>34</v>
      </c>
      <c r="AA73">
        <v>40</v>
      </c>
      <c r="AB73">
        <v>26</v>
      </c>
      <c r="AC73">
        <f t="shared" si="3"/>
        <v>805</v>
      </c>
      <c r="AD73" t="s">
        <v>37</v>
      </c>
    </row>
    <row r="74" hidden="1" spans="1:30">
      <c r="A74" t="s">
        <v>185</v>
      </c>
      <c r="B74" s="1" t="s">
        <v>186</v>
      </c>
      <c r="C74" t="s">
        <v>32</v>
      </c>
      <c r="D74">
        <v>40</v>
      </c>
      <c r="E74">
        <v>43</v>
      </c>
      <c r="F74">
        <v>51</v>
      </c>
      <c r="G74">
        <v>40</v>
      </c>
      <c r="H74">
        <v>56</v>
      </c>
      <c r="I74">
        <v>18</v>
      </c>
      <c r="J74">
        <v>27</v>
      </c>
      <c r="K74">
        <v>21</v>
      </c>
      <c r="L74">
        <v>39</v>
      </c>
      <c r="M74">
        <v>21</v>
      </c>
      <c r="N74">
        <v>25</v>
      </c>
      <c r="O74">
        <v>21</v>
      </c>
      <c r="P74">
        <f t="shared" si="4"/>
        <v>402</v>
      </c>
      <c r="Q74" t="s">
        <v>146</v>
      </c>
      <c r="S74">
        <v>51</v>
      </c>
      <c r="T74">
        <v>51</v>
      </c>
      <c r="U74">
        <v>63</v>
      </c>
      <c r="V74">
        <v>49</v>
      </c>
      <c r="W74">
        <v>74</v>
      </c>
      <c r="X74">
        <v>34</v>
      </c>
      <c r="Y74">
        <v>26</v>
      </c>
      <c r="Z74">
        <v>42</v>
      </c>
      <c r="AA74">
        <v>35</v>
      </c>
      <c r="AB74">
        <v>40</v>
      </c>
      <c r="AC74">
        <f t="shared" si="3"/>
        <v>867</v>
      </c>
      <c r="AD74" t="s">
        <v>55</v>
      </c>
    </row>
    <row r="75" hidden="1" spans="1:30">
      <c r="A75" t="s">
        <v>187</v>
      </c>
      <c r="B75" s="1" t="s">
        <v>188</v>
      </c>
      <c r="C75" t="s">
        <v>37</v>
      </c>
      <c r="D75">
        <v>54</v>
      </c>
      <c r="E75">
        <v>40</v>
      </c>
      <c r="F75">
        <v>55</v>
      </c>
      <c r="G75">
        <v>40</v>
      </c>
      <c r="H75">
        <v>50</v>
      </c>
      <c r="I75">
        <v>20</v>
      </c>
      <c r="J75">
        <v>27</v>
      </c>
      <c r="K75">
        <v>17</v>
      </c>
      <c r="L75">
        <v>22</v>
      </c>
      <c r="M75">
        <v>16</v>
      </c>
      <c r="N75">
        <v>30</v>
      </c>
      <c r="O75">
        <v>20</v>
      </c>
      <c r="P75">
        <f t="shared" si="4"/>
        <v>391</v>
      </c>
      <c r="Q75" t="s">
        <v>146</v>
      </c>
      <c r="S75">
        <v>57</v>
      </c>
      <c r="T75">
        <v>65</v>
      </c>
      <c r="U75">
        <v>68</v>
      </c>
      <c r="V75">
        <v>66</v>
      </c>
      <c r="W75">
        <v>61</v>
      </c>
      <c r="X75">
        <v>28</v>
      </c>
      <c r="Y75">
        <v>20</v>
      </c>
      <c r="Z75">
        <v>30</v>
      </c>
      <c r="AA75">
        <v>32</v>
      </c>
      <c r="AB75">
        <v>40</v>
      </c>
      <c r="AC75">
        <f t="shared" si="3"/>
        <v>858</v>
      </c>
      <c r="AD75" t="s">
        <v>55</v>
      </c>
    </row>
    <row r="76" hidden="1" spans="1:30">
      <c r="A76" t="s">
        <v>189</v>
      </c>
      <c r="B76" s="1" t="s">
        <v>190</v>
      </c>
      <c r="C76" t="s">
        <v>32</v>
      </c>
      <c r="D76">
        <v>74</v>
      </c>
      <c r="E76">
        <v>62</v>
      </c>
      <c r="F76">
        <v>62</v>
      </c>
      <c r="G76">
        <v>62</v>
      </c>
      <c r="H76">
        <v>64</v>
      </c>
      <c r="I76">
        <v>18</v>
      </c>
      <c r="J76">
        <v>31</v>
      </c>
      <c r="K76">
        <v>19</v>
      </c>
      <c r="L76">
        <v>40</v>
      </c>
      <c r="M76">
        <v>18</v>
      </c>
      <c r="N76">
        <v>40</v>
      </c>
      <c r="O76">
        <v>18</v>
      </c>
      <c r="P76">
        <f t="shared" si="4"/>
        <v>508</v>
      </c>
      <c r="Q76" t="s">
        <v>38</v>
      </c>
      <c r="S76">
        <v>56</v>
      </c>
      <c r="T76">
        <v>64</v>
      </c>
      <c r="U76">
        <v>59</v>
      </c>
      <c r="V76">
        <v>51</v>
      </c>
      <c r="W76">
        <v>70</v>
      </c>
      <c r="X76">
        <v>27</v>
      </c>
      <c r="Y76">
        <v>25</v>
      </c>
      <c r="Z76">
        <v>35</v>
      </c>
      <c r="AA76">
        <v>30</v>
      </c>
      <c r="AB76">
        <v>43</v>
      </c>
      <c r="AC76">
        <f t="shared" si="3"/>
        <v>968</v>
      </c>
      <c r="AD76" t="s">
        <v>32</v>
      </c>
    </row>
    <row r="77" hidden="1" spans="1:30">
      <c r="A77" t="s">
        <v>191</v>
      </c>
      <c r="B77" s="1" t="s">
        <v>192</v>
      </c>
      <c r="C77" t="s">
        <v>37</v>
      </c>
      <c r="D77">
        <v>59</v>
      </c>
      <c r="E77">
        <v>56</v>
      </c>
      <c r="F77">
        <v>61</v>
      </c>
      <c r="G77">
        <v>63</v>
      </c>
      <c r="H77">
        <v>65</v>
      </c>
      <c r="I77">
        <v>21</v>
      </c>
      <c r="J77">
        <v>32</v>
      </c>
      <c r="K77">
        <v>21</v>
      </c>
      <c r="L77">
        <v>37</v>
      </c>
      <c r="M77">
        <v>21</v>
      </c>
      <c r="N77">
        <v>41</v>
      </c>
      <c r="O77">
        <v>21</v>
      </c>
      <c r="P77">
        <f t="shared" si="4"/>
        <v>498</v>
      </c>
      <c r="Q77" t="s">
        <v>38</v>
      </c>
      <c r="S77">
        <v>64</v>
      </c>
      <c r="T77">
        <v>62</v>
      </c>
      <c r="U77">
        <v>58</v>
      </c>
      <c r="V77">
        <v>59</v>
      </c>
      <c r="W77">
        <v>68</v>
      </c>
      <c r="X77">
        <v>33</v>
      </c>
      <c r="Y77">
        <v>40</v>
      </c>
      <c r="Z77">
        <v>35</v>
      </c>
      <c r="AA77">
        <v>32</v>
      </c>
      <c r="AB77">
        <v>40</v>
      </c>
      <c r="AC77">
        <f t="shared" si="3"/>
        <v>989</v>
      </c>
      <c r="AD77" t="s">
        <v>32</v>
      </c>
    </row>
    <row r="78" hidden="1" spans="1:30">
      <c r="A78" t="s">
        <v>193</v>
      </c>
      <c r="B78" s="1" t="s">
        <v>194</v>
      </c>
      <c r="C78" t="s">
        <v>32</v>
      </c>
      <c r="D78">
        <v>76</v>
      </c>
      <c r="E78">
        <v>73</v>
      </c>
      <c r="F78">
        <v>71</v>
      </c>
      <c r="G78">
        <v>64</v>
      </c>
      <c r="H78">
        <v>65</v>
      </c>
      <c r="I78">
        <v>23</v>
      </c>
      <c r="J78">
        <v>29</v>
      </c>
      <c r="K78">
        <v>19</v>
      </c>
      <c r="L78">
        <v>40</v>
      </c>
      <c r="M78">
        <v>17</v>
      </c>
      <c r="N78">
        <v>41</v>
      </c>
      <c r="O78">
        <v>17</v>
      </c>
      <c r="P78">
        <f t="shared" si="4"/>
        <v>535</v>
      </c>
      <c r="Q78" t="s">
        <v>38</v>
      </c>
      <c r="S78">
        <v>71</v>
      </c>
      <c r="T78">
        <v>68</v>
      </c>
      <c r="U78">
        <v>66</v>
      </c>
      <c r="V78">
        <v>66</v>
      </c>
      <c r="W78">
        <v>63</v>
      </c>
      <c r="X78">
        <v>38</v>
      </c>
      <c r="Y78">
        <v>42</v>
      </c>
      <c r="Z78">
        <v>41</v>
      </c>
      <c r="AA78">
        <v>21</v>
      </c>
      <c r="AB78">
        <v>38</v>
      </c>
      <c r="AC78">
        <f t="shared" si="3"/>
        <v>1049</v>
      </c>
      <c r="AD78" t="s">
        <v>39</v>
      </c>
    </row>
    <row r="79" hidden="1" spans="1:30">
      <c r="A79" t="s">
        <v>195</v>
      </c>
      <c r="B79" s="1" t="s">
        <v>196</v>
      </c>
      <c r="C79" t="s">
        <v>32</v>
      </c>
      <c r="D79">
        <v>66</v>
      </c>
      <c r="E79">
        <v>69</v>
      </c>
      <c r="F79">
        <v>62</v>
      </c>
      <c r="G79">
        <v>55</v>
      </c>
      <c r="H79">
        <v>55</v>
      </c>
      <c r="I79">
        <v>23</v>
      </c>
      <c r="J79">
        <v>33</v>
      </c>
      <c r="K79">
        <v>22</v>
      </c>
      <c r="L79">
        <v>43</v>
      </c>
      <c r="M79">
        <v>22</v>
      </c>
      <c r="N79">
        <v>31</v>
      </c>
      <c r="O79">
        <v>22</v>
      </c>
      <c r="P79">
        <f t="shared" si="4"/>
        <v>503</v>
      </c>
      <c r="Q79" t="s">
        <v>38</v>
      </c>
      <c r="S79">
        <v>65</v>
      </c>
      <c r="T79">
        <v>66</v>
      </c>
      <c r="U79">
        <v>53</v>
      </c>
      <c r="V79">
        <v>57</v>
      </c>
      <c r="W79">
        <v>61</v>
      </c>
      <c r="X79">
        <v>46</v>
      </c>
      <c r="Y79">
        <v>40</v>
      </c>
      <c r="Z79">
        <v>45</v>
      </c>
      <c r="AA79">
        <v>40</v>
      </c>
      <c r="AB79">
        <v>47</v>
      </c>
      <c r="AC79">
        <f t="shared" si="3"/>
        <v>1023</v>
      </c>
      <c r="AD79" t="s">
        <v>39</v>
      </c>
    </row>
    <row r="80" hidden="1" spans="1:30">
      <c r="A80" t="s">
        <v>197</v>
      </c>
      <c r="B80" s="1" t="s">
        <v>198</v>
      </c>
      <c r="C80" t="s">
        <v>37</v>
      </c>
      <c r="D80">
        <v>61</v>
      </c>
      <c r="E80">
        <v>51</v>
      </c>
      <c r="F80">
        <v>72</v>
      </c>
      <c r="G80">
        <v>63</v>
      </c>
      <c r="H80">
        <v>67</v>
      </c>
      <c r="I80">
        <v>23</v>
      </c>
      <c r="J80">
        <v>36</v>
      </c>
      <c r="K80">
        <v>23</v>
      </c>
      <c r="L80">
        <v>38</v>
      </c>
      <c r="M80">
        <v>22</v>
      </c>
      <c r="N80">
        <v>40</v>
      </c>
      <c r="O80">
        <v>22</v>
      </c>
      <c r="P80">
        <f t="shared" si="4"/>
        <v>518</v>
      </c>
      <c r="Q80" t="s">
        <v>38</v>
      </c>
      <c r="S80">
        <v>57</v>
      </c>
      <c r="T80">
        <v>54</v>
      </c>
      <c r="U80">
        <v>61</v>
      </c>
      <c r="V80">
        <v>57</v>
      </c>
      <c r="W80">
        <v>63</v>
      </c>
      <c r="X80">
        <v>38</v>
      </c>
      <c r="Y80">
        <v>39</v>
      </c>
      <c r="Z80">
        <v>40</v>
      </c>
      <c r="AA80">
        <v>35</v>
      </c>
      <c r="AB80">
        <v>36</v>
      </c>
      <c r="AC80">
        <f t="shared" si="3"/>
        <v>998</v>
      </c>
      <c r="AD80" t="s">
        <v>39</v>
      </c>
    </row>
    <row r="81" hidden="1" spans="1:30">
      <c r="A81" t="s">
        <v>199</v>
      </c>
      <c r="B81" s="1" t="s">
        <v>200</v>
      </c>
      <c r="C81" t="s">
        <v>32</v>
      </c>
      <c r="D81">
        <v>66</v>
      </c>
      <c r="E81">
        <v>63</v>
      </c>
      <c r="F81">
        <v>67</v>
      </c>
      <c r="G81">
        <v>62</v>
      </c>
      <c r="H81">
        <v>61</v>
      </c>
      <c r="I81">
        <v>20</v>
      </c>
      <c r="J81">
        <v>29</v>
      </c>
      <c r="K81">
        <v>18</v>
      </c>
      <c r="L81">
        <v>43</v>
      </c>
      <c r="M81">
        <v>18</v>
      </c>
      <c r="N81">
        <v>38</v>
      </c>
      <c r="O81">
        <v>18</v>
      </c>
      <c r="P81">
        <f t="shared" si="4"/>
        <v>503</v>
      </c>
      <c r="Q81" t="s">
        <v>38</v>
      </c>
      <c r="S81">
        <v>64</v>
      </c>
      <c r="T81">
        <v>63</v>
      </c>
      <c r="U81">
        <v>67</v>
      </c>
      <c r="V81">
        <v>63</v>
      </c>
      <c r="W81">
        <v>65</v>
      </c>
      <c r="X81">
        <v>32</v>
      </c>
      <c r="Y81">
        <v>38</v>
      </c>
      <c r="Z81">
        <v>38</v>
      </c>
      <c r="AA81">
        <v>39</v>
      </c>
      <c r="AB81">
        <v>41</v>
      </c>
      <c r="AC81">
        <f t="shared" si="3"/>
        <v>1013</v>
      </c>
      <c r="AD81" t="s">
        <v>39</v>
      </c>
    </row>
    <row r="82" hidden="1" spans="1:30">
      <c r="A82" t="s">
        <v>201</v>
      </c>
      <c r="B82" s="1" t="s">
        <v>202</v>
      </c>
      <c r="C82" t="s">
        <v>37</v>
      </c>
      <c r="D82">
        <v>70</v>
      </c>
      <c r="E82">
        <v>73</v>
      </c>
      <c r="F82">
        <v>72</v>
      </c>
      <c r="G82">
        <v>56</v>
      </c>
      <c r="H82">
        <v>72</v>
      </c>
      <c r="I82">
        <v>24</v>
      </c>
      <c r="J82">
        <v>41</v>
      </c>
      <c r="K82">
        <v>24</v>
      </c>
      <c r="L82">
        <v>44</v>
      </c>
      <c r="M82">
        <v>24</v>
      </c>
      <c r="N82">
        <v>33</v>
      </c>
      <c r="O82">
        <v>23</v>
      </c>
      <c r="P82">
        <f t="shared" si="4"/>
        <v>556</v>
      </c>
      <c r="Q82" t="s">
        <v>38</v>
      </c>
      <c r="S82">
        <v>69</v>
      </c>
      <c r="T82">
        <v>71</v>
      </c>
      <c r="U82">
        <v>71</v>
      </c>
      <c r="V82">
        <v>60</v>
      </c>
      <c r="W82">
        <v>68</v>
      </c>
      <c r="X82">
        <v>43</v>
      </c>
      <c r="Y82">
        <v>44</v>
      </c>
      <c r="Z82">
        <v>44</v>
      </c>
      <c r="AA82">
        <v>45</v>
      </c>
      <c r="AB82">
        <v>43</v>
      </c>
      <c r="AC82">
        <f t="shared" si="3"/>
        <v>1114</v>
      </c>
      <c r="AD82" t="s">
        <v>39</v>
      </c>
    </row>
    <row r="83" hidden="1" spans="1:30">
      <c r="A83" t="s">
        <v>203</v>
      </c>
      <c r="B83" s="1" t="s">
        <v>204</v>
      </c>
      <c r="C83" t="s">
        <v>37</v>
      </c>
      <c r="D83">
        <v>77</v>
      </c>
      <c r="E83">
        <v>65</v>
      </c>
      <c r="F83">
        <v>69</v>
      </c>
      <c r="G83">
        <v>56</v>
      </c>
      <c r="H83">
        <v>63</v>
      </c>
      <c r="I83">
        <v>23</v>
      </c>
      <c r="J83">
        <v>35</v>
      </c>
      <c r="K83">
        <v>22</v>
      </c>
      <c r="L83">
        <v>43</v>
      </c>
      <c r="M83">
        <v>19</v>
      </c>
      <c r="N83">
        <v>23</v>
      </c>
      <c r="O83">
        <v>20</v>
      </c>
      <c r="P83">
        <f t="shared" si="4"/>
        <v>515</v>
      </c>
      <c r="Q83" t="s">
        <v>38</v>
      </c>
      <c r="S83">
        <v>69</v>
      </c>
      <c r="T83">
        <v>64</v>
      </c>
      <c r="U83">
        <v>72</v>
      </c>
      <c r="V83">
        <v>67</v>
      </c>
      <c r="W83">
        <v>68</v>
      </c>
      <c r="X83">
        <v>22</v>
      </c>
      <c r="Y83">
        <v>20</v>
      </c>
      <c r="Z83">
        <v>35</v>
      </c>
      <c r="AA83">
        <v>26</v>
      </c>
      <c r="AB83">
        <v>34</v>
      </c>
      <c r="AC83">
        <f t="shared" si="3"/>
        <v>992</v>
      </c>
      <c r="AD83" t="s">
        <v>39</v>
      </c>
    </row>
    <row r="84" hidden="1" spans="1:30">
      <c r="A84" t="s">
        <v>205</v>
      </c>
      <c r="B84" s="1" t="s">
        <v>206</v>
      </c>
      <c r="C84" t="s">
        <v>37</v>
      </c>
      <c r="D84">
        <v>80</v>
      </c>
      <c r="E84">
        <v>64</v>
      </c>
      <c r="F84">
        <v>66</v>
      </c>
      <c r="G84">
        <v>69</v>
      </c>
      <c r="H84">
        <v>70</v>
      </c>
      <c r="I84">
        <v>24</v>
      </c>
      <c r="J84">
        <v>31</v>
      </c>
      <c r="K84">
        <v>24</v>
      </c>
      <c r="L84">
        <v>40</v>
      </c>
      <c r="M84">
        <v>23</v>
      </c>
      <c r="N84">
        <v>38</v>
      </c>
      <c r="O84">
        <v>23</v>
      </c>
      <c r="P84">
        <f t="shared" si="4"/>
        <v>552</v>
      </c>
      <c r="Q84" t="s">
        <v>38</v>
      </c>
      <c r="S84">
        <v>71</v>
      </c>
      <c r="T84">
        <v>61</v>
      </c>
      <c r="U84">
        <v>72</v>
      </c>
      <c r="V84">
        <v>66</v>
      </c>
      <c r="W84">
        <v>75</v>
      </c>
      <c r="X84">
        <v>39</v>
      </c>
      <c r="Y84">
        <v>42</v>
      </c>
      <c r="Z84">
        <v>42</v>
      </c>
      <c r="AA84">
        <v>38</v>
      </c>
      <c r="AB84">
        <v>41</v>
      </c>
      <c r="AC84">
        <f t="shared" si="3"/>
        <v>1099</v>
      </c>
      <c r="AD84" t="s">
        <v>39</v>
      </c>
    </row>
    <row r="85" hidden="1" spans="1:31">
      <c r="A85" t="s">
        <v>207</v>
      </c>
      <c r="B85" s="1" t="s">
        <v>208</v>
      </c>
      <c r="C85" t="s">
        <v>32</v>
      </c>
      <c r="D85">
        <v>49</v>
      </c>
      <c r="E85">
        <v>57</v>
      </c>
      <c r="F85">
        <v>53</v>
      </c>
      <c r="G85">
        <v>41</v>
      </c>
      <c r="H85">
        <v>47</v>
      </c>
      <c r="I85">
        <v>19</v>
      </c>
      <c r="J85">
        <v>29</v>
      </c>
      <c r="K85">
        <v>18</v>
      </c>
      <c r="L85">
        <v>36</v>
      </c>
      <c r="M85">
        <v>17</v>
      </c>
      <c r="N85">
        <v>29</v>
      </c>
      <c r="O85">
        <v>17</v>
      </c>
      <c r="P85">
        <f t="shared" si="4"/>
        <v>412</v>
      </c>
      <c r="Q85" t="s">
        <v>146</v>
      </c>
      <c r="S85">
        <v>59</v>
      </c>
      <c r="T85">
        <v>52</v>
      </c>
      <c r="U85">
        <v>55</v>
      </c>
      <c r="V85">
        <v>53</v>
      </c>
      <c r="W85">
        <v>59</v>
      </c>
      <c r="X85">
        <v>37</v>
      </c>
      <c r="Y85">
        <v>20</v>
      </c>
      <c r="Z85">
        <v>41</v>
      </c>
      <c r="AA85">
        <v>22</v>
      </c>
      <c r="AB85">
        <v>44</v>
      </c>
      <c r="AC85">
        <f t="shared" si="3"/>
        <v>854</v>
      </c>
      <c r="AD85" t="s">
        <v>55</v>
      </c>
      <c r="AE85" t="s">
        <v>209</v>
      </c>
    </row>
    <row r="86" hidden="1" spans="1:30">
      <c r="A86" t="s">
        <v>210</v>
      </c>
      <c r="B86" s="1" t="s">
        <v>211</v>
      </c>
      <c r="C86" t="s">
        <v>37</v>
      </c>
      <c r="D86">
        <v>54</v>
      </c>
      <c r="E86">
        <v>44</v>
      </c>
      <c r="F86">
        <v>45</v>
      </c>
      <c r="G86">
        <v>45</v>
      </c>
      <c r="H86">
        <v>52</v>
      </c>
      <c r="I86">
        <v>14</v>
      </c>
      <c r="J86">
        <v>32</v>
      </c>
      <c r="K86">
        <v>18</v>
      </c>
      <c r="L86">
        <v>38</v>
      </c>
      <c r="M86">
        <v>12</v>
      </c>
      <c r="N86">
        <v>29</v>
      </c>
      <c r="O86">
        <v>12</v>
      </c>
      <c r="P86">
        <f t="shared" si="4"/>
        <v>395</v>
      </c>
      <c r="Q86" t="s">
        <v>42</v>
      </c>
      <c r="S86">
        <v>51</v>
      </c>
      <c r="T86">
        <v>43</v>
      </c>
      <c r="U86">
        <v>42</v>
      </c>
      <c r="V86">
        <v>44</v>
      </c>
      <c r="W86">
        <v>52</v>
      </c>
      <c r="X86">
        <v>29</v>
      </c>
      <c r="Y86">
        <v>36</v>
      </c>
      <c r="Z86">
        <v>30</v>
      </c>
      <c r="AA86">
        <v>8</v>
      </c>
      <c r="AB86">
        <v>23</v>
      </c>
      <c r="AC86">
        <f t="shared" si="3"/>
        <v>753</v>
      </c>
      <c r="AD86" t="s">
        <v>34</v>
      </c>
    </row>
    <row r="87" hidden="1" spans="1:30">
      <c r="A87" t="s">
        <v>212</v>
      </c>
      <c r="B87" s="1" t="s">
        <v>213</v>
      </c>
      <c r="C87" t="s">
        <v>32</v>
      </c>
      <c r="D87">
        <v>60</v>
      </c>
      <c r="E87">
        <v>55</v>
      </c>
      <c r="F87">
        <v>57</v>
      </c>
      <c r="G87">
        <v>65</v>
      </c>
      <c r="H87">
        <v>54</v>
      </c>
      <c r="I87">
        <v>20</v>
      </c>
      <c r="J87">
        <v>30</v>
      </c>
      <c r="K87">
        <v>19</v>
      </c>
      <c r="L87">
        <v>35</v>
      </c>
      <c r="M87">
        <v>19</v>
      </c>
      <c r="N87">
        <v>25</v>
      </c>
      <c r="O87">
        <v>19</v>
      </c>
      <c r="P87">
        <f t="shared" si="4"/>
        <v>458</v>
      </c>
      <c r="Q87" t="s">
        <v>33</v>
      </c>
      <c r="S87">
        <v>65</v>
      </c>
      <c r="T87">
        <v>52</v>
      </c>
      <c r="U87">
        <v>58</v>
      </c>
      <c r="V87">
        <v>59</v>
      </c>
      <c r="W87">
        <v>55</v>
      </c>
      <c r="X87">
        <v>37</v>
      </c>
      <c r="Y87">
        <v>20</v>
      </c>
      <c r="Z87">
        <v>42</v>
      </c>
      <c r="AA87">
        <v>36</v>
      </c>
      <c r="AB87">
        <v>40</v>
      </c>
      <c r="AC87">
        <f t="shared" si="3"/>
        <v>922</v>
      </c>
      <c r="AD87" t="s">
        <v>32</v>
      </c>
    </row>
    <row r="88" hidden="1" spans="1:31">
      <c r="A88" t="s">
        <v>214</v>
      </c>
      <c r="B88" s="1" t="s">
        <v>215</v>
      </c>
      <c r="C88" t="s">
        <v>37</v>
      </c>
      <c r="D88">
        <v>56</v>
      </c>
      <c r="E88">
        <v>61</v>
      </c>
      <c r="F88">
        <v>59</v>
      </c>
      <c r="G88">
        <v>64</v>
      </c>
      <c r="H88">
        <v>58</v>
      </c>
      <c r="I88">
        <v>14</v>
      </c>
      <c r="J88">
        <v>25</v>
      </c>
      <c r="K88">
        <v>18</v>
      </c>
      <c r="L88">
        <v>35</v>
      </c>
      <c r="M88">
        <v>15</v>
      </c>
      <c r="N88">
        <v>23</v>
      </c>
      <c r="O88">
        <v>17</v>
      </c>
      <c r="P88">
        <f t="shared" si="4"/>
        <v>445</v>
      </c>
      <c r="Q88" t="s">
        <v>42</v>
      </c>
      <c r="S88">
        <v>65</v>
      </c>
      <c r="T88">
        <v>45</v>
      </c>
      <c r="U88">
        <v>49</v>
      </c>
      <c r="V88">
        <v>58</v>
      </c>
      <c r="W88">
        <v>64</v>
      </c>
      <c r="X88">
        <v>31</v>
      </c>
      <c r="Y88">
        <v>42</v>
      </c>
      <c r="Z88">
        <v>35</v>
      </c>
      <c r="AA88">
        <v>25</v>
      </c>
      <c r="AB88">
        <v>33</v>
      </c>
      <c r="AC88">
        <v>900</v>
      </c>
      <c r="AD88" t="s">
        <v>32</v>
      </c>
      <c r="AE88" t="s">
        <v>216</v>
      </c>
    </row>
    <row r="89" hidden="1" spans="1:30">
      <c r="A89" t="s">
        <v>217</v>
      </c>
      <c r="B89" s="1" t="s">
        <v>218</v>
      </c>
      <c r="C89" t="s">
        <v>32</v>
      </c>
      <c r="D89">
        <v>66</v>
      </c>
      <c r="E89">
        <v>70</v>
      </c>
      <c r="F89">
        <v>63</v>
      </c>
      <c r="G89">
        <v>64</v>
      </c>
      <c r="H89">
        <v>53</v>
      </c>
      <c r="I89">
        <v>20</v>
      </c>
      <c r="J89">
        <v>32</v>
      </c>
      <c r="K89">
        <v>19</v>
      </c>
      <c r="L89">
        <v>43</v>
      </c>
      <c r="M89">
        <v>19</v>
      </c>
      <c r="N89">
        <v>39</v>
      </c>
      <c r="O89">
        <v>19</v>
      </c>
      <c r="P89">
        <f t="shared" si="4"/>
        <v>507</v>
      </c>
      <c r="Q89" t="s">
        <v>38</v>
      </c>
      <c r="S89">
        <v>62</v>
      </c>
      <c r="T89">
        <v>62</v>
      </c>
      <c r="U89">
        <v>64</v>
      </c>
      <c r="V89">
        <v>53</v>
      </c>
      <c r="W89">
        <v>63</v>
      </c>
      <c r="X89">
        <v>30</v>
      </c>
      <c r="Y89">
        <v>38</v>
      </c>
      <c r="Z89">
        <v>38</v>
      </c>
      <c r="AA89">
        <v>38</v>
      </c>
      <c r="AB89">
        <v>41</v>
      </c>
      <c r="AC89">
        <f t="shared" si="3"/>
        <v>996</v>
      </c>
      <c r="AD89" t="s">
        <v>39</v>
      </c>
    </row>
    <row r="90" hidden="1" spans="1:30">
      <c r="A90" t="s">
        <v>219</v>
      </c>
      <c r="B90" s="1" t="s">
        <v>220</v>
      </c>
      <c r="C90" t="s">
        <v>37</v>
      </c>
      <c r="D90">
        <v>72</v>
      </c>
      <c r="E90">
        <v>43</v>
      </c>
      <c r="F90">
        <v>61</v>
      </c>
      <c r="G90">
        <v>52</v>
      </c>
      <c r="H90">
        <v>57</v>
      </c>
      <c r="I90">
        <v>16</v>
      </c>
      <c r="J90">
        <v>25</v>
      </c>
      <c r="K90">
        <v>17</v>
      </c>
      <c r="L90">
        <v>25</v>
      </c>
      <c r="M90">
        <v>14</v>
      </c>
      <c r="N90">
        <v>37</v>
      </c>
      <c r="O90">
        <v>13</v>
      </c>
      <c r="P90">
        <f t="shared" si="4"/>
        <v>432</v>
      </c>
      <c r="Q90" t="s">
        <v>42</v>
      </c>
      <c r="S90">
        <v>68</v>
      </c>
      <c r="T90">
        <v>63</v>
      </c>
      <c r="U90">
        <v>57</v>
      </c>
      <c r="V90">
        <v>54</v>
      </c>
      <c r="W90">
        <v>69</v>
      </c>
      <c r="X90">
        <v>25</v>
      </c>
      <c r="Y90">
        <v>12</v>
      </c>
      <c r="Z90">
        <v>35</v>
      </c>
      <c r="AA90">
        <v>7</v>
      </c>
      <c r="AB90">
        <v>27</v>
      </c>
      <c r="AC90">
        <f t="shared" si="3"/>
        <v>849</v>
      </c>
      <c r="AD90" t="s">
        <v>34</v>
      </c>
    </row>
    <row r="91" hidden="1" spans="1:30">
      <c r="A91" t="s">
        <v>221</v>
      </c>
      <c r="B91" s="1" t="s">
        <v>222</v>
      </c>
      <c r="C91" t="s">
        <v>32</v>
      </c>
      <c r="D91">
        <v>42</v>
      </c>
      <c r="E91">
        <v>40</v>
      </c>
      <c r="F91">
        <v>40</v>
      </c>
      <c r="G91">
        <v>40</v>
      </c>
      <c r="H91">
        <v>40</v>
      </c>
      <c r="I91">
        <v>18</v>
      </c>
      <c r="J91">
        <v>33</v>
      </c>
      <c r="K91">
        <v>15</v>
      </c>
      <c r="L91">
        <v>37</v>
      </c>
      <c r="M91">
        <v>12</v>
      </c>
      <c r="N91">
        <v>38</v>
      </c>
      <c r="O91">
        <v>12</v>
      </c>
      <c r="P91">
        <f t="shared" si="4"/>
        <v>367</v>
      </c>
      <c r="Q91" t="s">
        <v>42</v>
      </c>
      <c r="S91">
        <v>40</v>
      </c>
      <c r="T91">
        <v>29</v>
      </c>
      <c r="U91">
        <v>32</v>
      </c>
      <c r="V91">
        <v>47</v>
      </c>
      <c r="W91">
        <v>40</v>
      </c>
      <c r="X91">
        <v>27</v>
      </c>
      <c r="Y91">
        <v>25</v>
      </c>
      <c r="Z91">
        <v>37</v>
      </c>
      <c r="AA91">
        <v>28</v>
      </c>
      <c r="AB91">
        <v>36</v>
      </c>
      <c r="AC91">
        <f t="shared" si="3"/>
        <v>708</v>
      </c>
      <c r="AD91" t="s">
        <v>34</v>
      </c>
    </row>
    <row r="92" hidden="1" spans="1:30">
      <c r="A92" t="s">
        <v>223</v>
      </c>
      <c r="B92" s="1" t="s">
        <v>224</v>
      </c>
      <c r="C92" t="s">
        <v>37</v>
      </c>
      <c r="D92">
        <v>88</v>
      </c>
      <c r="E92">
        <v>59</v>
      </c>
      <c r="F92">
        <v>73</v>
      </c>
      <c r="G92">
        <v>75</v>
      </c>
      <c r="H92">
        <v>75</v>
      </c>
      <c r="I92">
        <v>23</v>
      </c>
      <c r="J92">
        <v>41</v>
      </c>
      <c r="K92">
        <v>23</v>
      </c>
      <c r="L92">
        <v>44</v>
      </c>
      <c r="M92">
        <v>22</v>
      </c>
      <c r="N92">
        <v>22</v>
      </c>
      <c r="O92">
        <v>23</v>
      </c>
      <c r="P92">
        <f t="shared" si="4"/>
        <v>568</v>
      </c>
      <c r="Q92" t="s">
        <v>38</v>
      </c>
      <c r="S92">
        <v>67</v>
      </c>
      <c r="T92">
        <v>74</v>
      </c>
      <c r="U92">
        <v>76</v>
      </c>
      <c r="V92">
        <v>62</v>
      </c>
      <c r="W92">
        <v>70</v>
      </c>
      <c r="X92">
        <v>37</v>
      </c>
      <c r="Y92">
        <v>38</v>
      </c>
      <c r="Z92">
        <v>44</v>
      </c>
      <c r="AA92">
        <v>44</v>
      </c>
      <c r="AB92">
        <v>44</v>
      </c>
      <c r="AC92">
        <f t="shared" si="3"/>
        <v>1124</v>
      </c>
      <c r="AD92" t="s">
        <v>39</v>
      </c>
    </row>
    <row r="93" hidden="1" spans="1:30">
      <c r="A93" t="s">
        <v>225</v>
      </c>
      <c r="B93" s="1" t="s">
        <v>226</v>
      </c>
      <c r="C93" t="s">
        <v>32</v>
      </c>
      <c r="D93">
        <v>73</v>
      </c>
      <c r="E93">
        <v>45</v>
      </c>
      <c r="F93">
        <v>67</v>
      </c>
      <c r="G93">
        <v>54</v>
      </c>
      <c r="H93">
        <v>66</v>
      </c>
      <c r="I93">
        <v>24</v>
      </c>
      <c r="J93">
        <v>39</v>
      </c>
      <c r="K93">
        <v>24</v>
      </c>
      <c r="L93">
        <v>38</v>
      </c>
      <c r="M93">
        <v>24</v>
      </c>
      <c r="N93">
        <v>40</v>
      </c>
      <c r="O93">
        <v>24</v>
      </c>
      <c r="P93">
        <f t="shared" si="4"/>
        <v>518</v>
      </c>
      <c r="Q93" t="s">
        <v>38</v>
      </c>
      <c r="S93">
        <v>67</v>
      </c>
      <c r="T93">
        <v>70</v>
      </c>
      <c r="U93">
        <v>62</v>
      </c>
      <c r="V93">
        <v>59</v>
      </c>
      <c r="W93">
        <v>68</v>
      </c>
      <c r="X93">
        <v>48</v>
      </c>
      <c r="Y93">
        <v>42</v>
      </c>
      <c r="Z93">
        <v>47</v>
      </c>
      <c r="AA93">
        <v>47</v>
      </c>
      <c r="AB93">
        <v>47</v>
      </c>
      <c r="AC93">
        <f t="shared" si="3"/>
        <v>1075</v>
      </c>
      <c r="AD93" t="s">
        <v>39</v>
      </c>
    </row>
    <row r="94" hidden="1" spans="1:30">
      <c r="A94" t="s">
        <v>227</v>
      </c>
      <c r="B94" s="1" t="s">
        <v>228</v>
      </c>
      <c r="C94" t="s">
        <v>37</v>
      </c>
      <c r="D94">
        <v>57</v>
      </c>
      <c r="E94">
        <v>44</v>
      </c>
      <c r="F94">
        <v>56</v>
      </c>
      <c r="G94">
        <v>55</v>
      </c>
      <c r="H94">
        <v>49</v>
      </c>
      <c r="I94">
        <v>22</v>
      </c>
      <c r="J94">
        <v>35</v>
      </c>
      <c r="K94">
        <v>21</v>
      </c>
      <c r="L94">
        <v>37</v>
      </c>
      <c r="M94">
        <v>21</v>
      </c>
      <c r="N94">
        <v>35</v>
      </c>
      <c r="O94">
        <v>22</v>
      </c>
      <c r="P94">
        <f t="shared" si="4"/>
        <v>454</v>
      </c>
      <c r="Q94" t="s">
        <v>42</v>
      </c>
      <c r="S94">
        <v>64</v>
      </c>
      <c r="T94">
        <v>60</v>
      </c>
      <c r="U94">
        <v>59</v>
      </c>
      <c r="V94">
        <v>58</v>
      </c>
      <c r="W94">
        <v>66</v>
      </c>
      <c r="X94">
        <v>37</v>
      </c>
      <c r="Y94">
        <v>22</v>
      </c>
      <c r="Z94">
        <v>41</v>
      </c>
      <c r="AA94">
        <v>24</v>
      </c>
      <c r="AB94">
        <v>44</v>
      </c>
      <c r="AC94">
        <f t="shared" si="3"/>
        <v>929</v>
      </c>
      <c r="AD94" t="s">
        <v>32</v>
      </c>
    </row>
    <row r="95" hidden="1" spans="1:30">
      <c r="A95" t="s">
        <v>229</v>
      </c>
      <c r="B95" s="1" t="s">
        <v>230</v>
      </c>
      <c r="C95" t="s">
        <v>32</v>
      </c>
      <c r="D95">
        <v>66</v>
      </c>
      <c r="E95">
        <v>40</v>
      </c>
      <c r="F95">
        <v>44</v>
      </c>
      <c r="G95">
        <v>44</v>
      </c>
      <c r="H95">
        <v>44</v>
      </c>
      <c r="I95">
        <v>19</v>
      </c>
      <c r="J95">
        <v>33</v>
      </c>
      <c r="K95">
        <v>15</v>
      </c>
      <c r="L95">
        <v>37</v>
      </c>
      <c r="M95">
        <v>16</v>
      </c>
      <c r="N95">
        <v>38</v>
      </c>
      <c r="O95">
        <v>16</v>
      </c>
      <c r="P95">
        <f t="shared" si="4"/>
        <v>412</v>
      </c>
      <c r="Q95" t="s">
        <v>146</v>
      </c>
      <c r="S95">
        <v>62</v>
      </c>
      <c r="T95">
        <v>54</v>
      </c>
      <c r="U95">
        <v>49</v>
      </c>
      <c r="V95">
        <v>49</v>
      </c>
      <c r="W95">
        <v>40</v>
      </c>
      <c r="X95">
        <v>33</v>
      </c>
      <c r="Y95">
        <v>20</v>
      </c>
      <c r="Z95">
        <v>38</v>
      </c>
      <c r="AA95">
        <v>30</v>
      </c>
      <c r="AB95">
        <v>41</v>
      </c>
      <c r="AC95">
        <f t="shared" si="3"/>
        <v>828</v>
      </c>
      <c r="AD95" t="s">
        <v>55</v>
      </c>
    </row>
    <row r="96" hidden="1" spans="1:30">
      <c r="A96" t="s">
        <v>231</v>
      </c>
      <c r="B96" s="1" t="s">
        <v>232</v>
      </c>
      <c r="C96" t="s">
        <v>37</v>
      </c>
      <c r="D96">
        <v>80</v>
      </c>
      <c r="E96">
        <v>67</v>
      </c>
      <c r="F96">
        <v>70</v>
      </c>
      <c r="G96">
        <v>69</v>
      </c>
      <c r="H96">
        <v>64</v>
      </c>
      <c r="I96">
        <v>21</v>
      </c>
      <c r="J96">
        <v>40</v>
      </c>
      <c r="K96">
        <v>22</v>
      </c>
      <c r="L96">
        <v>44</v>
      </c>
      <c r="M96">
        <v>18</v>
      </c>
      <c r="N96">
        <v>33</v>
      </c>
      <c r="O96">
        <v>21</v>
      </c>
      <c r="P96">
        <f t="shared" si="4"/>
        <v>549</v>
      </c>
      <c r="Q96" t="s">
        <v>38</v>
      </c>
      <c r="S96">
        <v>69</v>
      </c>
      <c r="T96">
        <v>61</v>
      </c>
      <c r="U96">
        <v>58</v>
      </c>
      <c r="V96">
        <v>66</v>
      </c>
      <c r="W96">
        <v>69</v>
      </c>
      <c r="X96">
        <v>34</v>
      </c>
      <c r="Y96">
        <v>35</v>
      </c>
      <c r="Z96">
        <v>44</v>
      </c>
      <c r="AA96">
        <v>44</v>
      </c>
      <c r="AB96">
        <v>44</v>
      </c>
      <c r="AC96">
        <f t="shared" si="3"/>
        <v>1073</v>
      </c>
      <c r="AD96" t="s">
        <v>39</v>
      </c>
    </row>
    <row r="97" hidden="1" spans="1:30">
      <c r="A97" t="s">
        <v>233</v>
      </c>
      <c r="B97" s="1" t="s">
        <v>234</v>
      </c>
      <c r="C97" t="s">
        <v>32</v>
      </c>
      <c r="D97">
        <v>59</v>
      </c>
      <c r="E97">
        <v>66</v>
      </c>
      <c r="F97">
        <v>46</v>
      </c>
      <c r="G97">
        <v>51</v>
      </c>
      <c r="H97">
        <v>43</v>
      </c>
      <c r="I97">
        <v>12</v>
      </c>
      <c r="J97">
        <v>36</v>
      </c>
      <c r="K97">
        <v>11</v>
      </c>
      <c r="L97">
        <v>28</v>
      </c>
      <c r="M97">
        <v>13</v>
      </c>
      <c r="N97">
        <v>12</v>
      </c>
      <c r="O97">
        <v>12</v>
      </c>
      <c r="P97">
        <f t="shared" si="4"/>
        <v>389</v>
      </c>
      <c r="Q97" t="s">
        <v>235</v>
      </c>
      <c r="S97">
        <v>57</v>
      </c>
      <c r="T97">
        <v>62</v>
      </c>
      <c r="U97">
        <v>49</v>
      </c>
      <c r="V97">
        <v>50</v>
      </c>
      <c r="W97">
        <v>60</v>
      </c>
      <c r="X97">
        <v>20</v>
      </c>
      <c r="Y97">
        <v>25</v>
      </c>
      <c r="Z97">
        <v>11</v>
      </c>
      <c r="AA97">
        <v>22</v>
      </c>
      <c r="AB97">
        <v>22</v>
      </c>
      <c r="AC97">
        <f t="shared" si="3"/>
        <v>767</v>
      </c>
      <c r="AD97" t="s">
        <v>34</v>
      </c>
    </row>
    <row r="98" hidden="1" spans="1:30">
      <c r="A98" t="s">
        <v>236</v>
      </c>
      <c r="B98" s="1" t="s">
        <v>237</v>
      </c>
      <c r="C98" t="s">
        <v>37</v>
      </c>
      <c r="D98">
        <v>70</v>
      </c>
      <c r="E98">
        <v>73</v>
      </c>
      <c r="F98">
        <v>48</v>
      </c>
      <c r="G98">
        <v>56</v>
      </c>
      <c r="H98">
        <v>57</v>
      </c>
      <c r="I98">
        <v>20</v>
      </c>
      <c r="J98">
        <v>32</v>
      </c>
      <c r="K98">
        <v>22</v>
      </c>
      <c r="L98">
        <v>39</v>
      </c>
      <c r="M98">
        <v>19</v>
      </c>
      <c r="N98">
        <v>39</v>
      </c>
      <c r="O98">
        <v>20</v>
      </c>
      <c r="P98">
        <f t="shared" si="4"/>
        <v>495</v>
      </c>
      <c r="Q98" t="s">
        <v>42</v>
      </c>
      <c r="S98">
        <v>60</v>
      </c>
      <c r="T98">
        <v>55</v>
      </c>
      <c r="U98">
        <v>51</v>
      </c>
      <c r="V98">
        <v>67</v>
      </c>
      <c r="W98">
        <v>59</v>
      </c>
      <c r="X98">
        <v>37</v>
      </c>
      <c r="Y98">
        <v>39</v>
      </c>
      <c r="Z98">
        <v>37</v>
      </c>
      <c r="AA98">
        <v>37</v>
      </c>
      <c r="AB98">
        <v>43</v>
      </c>
      <c r="AC98">
        <f t="shared" si="3"/>
        <v>980</v>
      </c>
      <c r="AD98" t="s">
        <v>32</v>
      </c>
    </row>
    <row r="99" hidden="1" spans="1:30">
      <c r="A99" t="s">
        <v>238</v>
      </c>
      <c r="B99" s="1" t="s">
        <v>239</v>
      </c>
      <c r="C99" t="s">
        <v>32</v>
      </c>
      <c r="D99">
        <v>56</v>
      </c>
      <c r="E99">
        <v>58</v>
      </c>
      <c r="F99">
        <v>53</v>
      </c>
      <c r="G99">
        <v>56</v>
      </c>
      <c r="H99">
        <v>55</v>
      </c>
      <c r="I99">
        <v>23</v>
      </c>
      <c r="J99">
        <v>31</v>
      </c>
      <c r="K99">
        <v>21</v>
      </c>
      <c r="L99">
        <v>40</v>
      </c>
      <c r="M99">
        <v>19</v>
      </c>
      <c r="N99">
        <v>43</v>
      </c>
      <c r="O99">
        <v>19</v>
      </c>
      <c r="P99">
        <f t="shared" si="4"/>
        <v>474</v>
      </c>
      <c r="Q99" t="s">
        <v>33</v>
      </c>
      <c r="S99">
        <v>59</v>
      </c>
      <c r="T99">
        <v>59</v>
      </c>
      <c r="U99">
        <v>47</v>
      </c>
      <c r="V99">
        <v>50</v>
      </c>
      <c r="W99">
        <v>58</v>
      </c>
      <c r="X99">
        <v>35</v>
      </c>
      <c r="Y99">
        <v>32</v>
      </c>
      <c r="Z99">
        <v>40</v>
      </c>
      <c r="AA99">
        <v>25</v>
      </c>
      <c r="AB99">
        <v>41</v>
      </c>
      <c r="AC99">
        <f t="shared" si="3"/>
        <v>920</v>
      </c>
      <c r="AD99" t="s">
        <v>32</v>
      </c>
    </row>
    <row r="100" hidden="1" spans="1:30">
      <c r="A100" t="s">
        <v>240</v>
      </c>
      <c r="B100" s="1" t="s">
        <v>241</v>
      </c>
      <c r="C100" t="s">
        <v>32</v>
      </c>
      <c r="D100">
        <v>71</v>
      </c>
      <c r="E100">
        <v>62</v>
      </c>
      <c r="F100">
        <v>67</v>
      </c>
      <c r="G100">
        <v>74</v>
      </c>
      <c r="H100">
        <v>72</v>
      </c>
      <c r="I100">
        <v>21</v>
      </c>
      <c r="J100">
        <v>36</v>
      </c>
      <c r="K100">
        <v>20</v>
      </c>
      <c r="L100">
        <v>41</v>
      </c>
      <c r="M100">
        <v>20</v>
      </c>
      <c r="N100">
        <v>41</v>
      </c>
      <c r="O100">
        <v>20</v>
      </c>
      <c r="P100">
        <f t="shared" si="4"/>
        <v>545</v>
      </c>
      <c r="Q100" t="s">
        <v>38</v>
      </c>
      <c r="S100">
        <v>66</v>
      </c>
      <c r="T100">
        <v>62</v>
      </c>
      <c r="U100">
        <v>67</v>
      </c>
      <c r="V100">
        <v>66</v>
      </c>
      <c r="W100">
        <v>61</v>
      </c>
      <c r="X100">
        <v>36</v>
      </c>
      <c r="Y100">
        <v>43</v>
      </c>
      <c r="Z100">
        <v>42</v>
      </c>
      <c r="AA100">
        <v>38</v>
      </c>
      <c r="AB100">
        <v>40</v>
      </c>
      <c r="AC100">
        <f t="shared" si="3"/>
        <v>1066</v>
      </c>
      <c r="AD100" t="s">
        <v>39</v>
      </c>
    </row>
    <row r="101" hidden="1" spans="1:30">
      <c r="A101" t="s">
        <v>242</v>
      </c>
      <c r="B101" s="1" t="s">
        <v>243</v>
      </c>
      <c r="C101" t="s">
        <v>37</v>
      </c>
      <c r="D101">
        <v>66</v>
      </c>
      <c r="E101">
        <v>53</v>
      </c>
      <c r="F101">
        <v>49</v>
      </c>
      <c r="G101">
        <v>42</v>
      </c>
      <c r="H101">
        <v>44</v>
      </c>
      <c r="I101">
        <v>22</v>
      </c>
      <c r="J101">
        <v>36</v>
      </c>
      <c r="K101">
        <v>22</v>
      </c>
      <c r="L101">
        <v>34</v>
      </c>
      <c r="M101">
        <v>19</v>
      </c>
      <c r="N101">
        <v>40</v>
      </c>
      <c r="O101">
        <v>19</v>
      </c>
      <c r="P101">
        <f t="shared" si="4"/>
        <v>446</v>
      </c>
      <c r="Q101" t="s">
        <v>55</v>
      </c>
      <c r="S101">
        <v>62</v>
      </c>
      <c r="T101">
        <v>53</v>
      </c>
      <c r="U101">
        <v>49</v>
      </c>
      <c r="V101">
        <v>59</v>
      </c>
      <c r="W101">
        <v>68</v>
      </c>
      <c r="X101">
        <v>30</v>
      </c>
      <c r="Y101">
        <v>32</v>
      </c>
      <c r="Z101">
        <v>42</v>
      </c>
      <c r="AA101">
        <v>36</v>
      </c>
      <c r="AB101">
        <v>40</v>
      </c>
      <c r="AC101">
        <f t="shared" si="3"/>
        <v>917</v>
      </c>
      <c r="AD101" t="s">
        <v>32</v>
      </c>
    </row>
    <row r="102" hidden="1" spans="1:30">
      <c r="A102" t="s">
        <v>244</v>
      </c>
      <c r="B102" s="1" t="s">
        <v>245</v>
      </c>
      <c r="C102" t="s">
        <v>32</v>
      </c>
      <c r="D102">
        <v>73</v>
      </c>
      <c r="E102">
        <v>73</v>
      </c>
      <c r="F102">
        <v>69</v>
      </c>
      <c r="G102">
        <v>66</v>
      </c>
      <c r="H102">
        <v>65</v>
      </c>
      <c r="I102">
        <v>18</v>
      </c>
      <c r="J102">
        <v>41</v>
      </c>
      <c r="K102">
        <v>19</v>
      </c>
      <c r="L102">
        <v>39</v>
      </c>
      <c r="M102">
        <v>18</v>
      </c>
      <c r="N102">
        <v>38</v>
      </c>
      <c r="O102">
        <v>19</v>
      </c>
      <c r="P102">
        <f t="shared" si="4"/>
        <v>538</v>
      </c>
      <c r="Q102" t="s">
        <v>38</v>
      </c>
      <c r="S102">
        <v>69</v>
      </c>
      <c r="T102">
        <v>72</v>
      </c>
      <c r="U102">
        <v>56</v>
      </c>
      <c r="V102">
        <v>63</v>
      </c>
      <c r="W102">
        <v>69</v>
      </c>
      <c r="X102">
        <v>34</v>
      </c>
      <c r="Y102">
        <v>39</v>
      </c>
      <c r="Z102">
        <v>39</v>
      </c>
      <c r="AA102">
        <v>27</v>
      </c>
      <c r="AB102">
        <v>33</v>
      </c>
      <c r="AC102">
        <f t="shared" si="3"/>
        <v>1039</v>
      </c>
      <c r="AD102" t="s">
        <v>39</v>
      </c>
    </row>
    <row r="103" hidden="1" spans="1:30">
      <c r="A103" t="s">
        <v>246</v>
      </c>
      <c r="B103" s="1" t="s">
        <v>247</v>
      </c>
      <c r="C103" t="s">
        <v>37</v>
      </c>
      <c r="D103">
        <v>69</v>
      </c>
      <c r="E103">
        <v>74</v>
      </c>
      <c r="F103">
        <v>66</v>
      </c>
      <c r="G103">
        <v>68</v>
      </c>
      <c r="H103">
        <v>63</v>
      </c>
      <c r="I103">
        <v>23</v>
      </c>
      <c r="J103">
        <v>29</v>
      </c>
      <c r="K103">
        <v>22</v>
      </c>
      <c r="L103">
        <v>36</v>
      </c>
      <c r="M103">
        <v>21</v>
      </c>
      <c r="N103">
        <v>41</v>
      </c>
      <c r="O103">
        <v>21</v>
      </c>
      <c r="P103">
        <f t="shared" si="4"/>
        <v>533</v>
      </c>
      <c r="Q103" t="s">
        <v>38</v>
      </c>
      <c r="S103">
        <v>57</v>
      </c>
      <c r="T103">
        <v>55</v>
      </c>
      <c r="U103">
        <v>60</v>
      </c>
      <c r="V103">
        <v>59</v>
      </c>
      <c r="W103">
        <v>60</v>
      </c>
      <c r="X103">
        <v>31</v>
      </c>
      <c r="Y103">
        <v>40</v>
      </c>
      <c r="Z103">
        <v>42</v>
      </c>
      <c r="AA103">
        <v>35</v>
      </c>
      <c r="AB103">
        <v>44</v>
      </c>
      <c r="AC103">
        <f t="shared" si="3"/>
        <v>1016</v>
      </c>
      <c r="AD103" t="s">
        <v>39</v>
      </c>
    </row>
    <row r="104" hidden="1" spans="1:30">
      <c r="A104" t="s">
        <v>248</v>
      </c>
      <c r="B104" s="1" t="s">
        <v>249</v>
      </c>
      <c r="C104" t="s">
        <v>32</v>
      </c>
      <c r="D104">
        <v>70</v>
      </c>
      <c r="E104">
        <v>57</v>
      </c>
      <c r="F104">
        <v>65</v>
      </c>
      <c r="G104">
        <v>56</v>
      </c>
      <c r="H104">
        <v>62</v>
      </c>
      <c r="I104">
        <v>21</v>
      </c>
      <c r="J104">
        <v>36</v>
      </c>
      <c r="K104">
        <v>21</v>
      </c>
      <c r="L104">
        <v>44</v>
      </c>
      <c r="M104">
        <v>21</v>
      </c>
      <c r="N104">
        <v>42</v>
      </c>
      <c r="O104">
        <v>21</v>
      </c>
      <c r="P104">
        <f t="shared" si="4"/>
        <v>516</v>
      </c>
      <c r="Q104" t="s">
        <v>38</v>
      </c>
      <c r="S104">
        <v>65</v>
      </c>
      <c r="T104">
        <v>65</v>
      </c>
      <c r="U104">
        <v>54</v>
      </c>
      <c r="V104">
        <v>63</v>
      </c>
      <c r="W104">
        <v>64</v>
      </c>
      <c r="X104">
        <v>34</v>
      </c>
      <c r="Y104">
        <v>35</v>
      </c>
      <c r="Z104">
        <v>38</v>
      </c>
      <c r="AA104">
        <v>37</v>
      </c>
      <c r="AB104">
        <v>35</v>
      </c>
      <c r="AC104">
        <f t="shared" si="3"/>
        <v>1006</v>
      </c>
      <c r="AD104" t="s">
        <v>39</v>
      </c>
    </row>
    <row r="105" hidden="1" spans="1:30">
      <c r="A105" t="s">
        <v>250</v>
      </c>
      <c r="B105" s="1" t="s">
        <v>251</v>
      </c>
      <c r="C105" t="s">
        <v>37</v>
      </c>
      <c r="D105">
        <v>79</v>
      </c>
      <c r="E105">
        <v>64</v>
      </c>
      <c r="F105">
        <v>74</v>
      </c>
      <c r="G105">
        <v>64</v>
      </c>
      <c r="H105">
        <v>65</v>
      </c>
      <c r="I105">
        <v>24</v>
      </c>
      <c r="J105">
        <v>39</v>
      </c>
      <c r="K105">
        <v>24</v>
      </c>
      <c r="L105">
        <v>46</v>
      </c>
      <c r="M105">
        <v>23</v>
      </c>
      <c r="N105">
        <v>29</v>
      </c>
      <c r="O105">
        <v>24</v>
      </c>
      <c r="P105">
        <f t="shared" si="4"/>
        <v>555</v>
      </c>
      <c r="Q105" t="s">
        <v>38</v>
      </c>
      <c r="S105">
        <v>70</v>
      </c>
      <c r="T105">
        <v>66</v>
      </c>
      <c r="U105">
        <v>63</v>
      </c>
      <c r="V105">
        <v>53</v>
      </c>
      <c r="W105">
        <v>67</v>
      </c>
      <c r="X105">
        <v>43</v>
      </c>
      <c r="Y105">
        <v>44</v>
      </c>
      <c r="Z105">
        <v>46</v>
      </c>
      <c r="AA105">
        <v>47</v>
      </c>
      <c r="AB105">
        <v>48</v>
      </c>
      <c r="AC105">
        <f t="shared" si="3"/>
        <v>1102</v>
      </c>
      <c r="AD105" t="s">
        <v>39</v>
      </c>
    </row>
    <row r="106" hidden="1" spans="1:30">
      <c r="A106" t="s">
        <v>252</v>
      </c>
      <c r="B106" s="1" t="s">
        <v>253</v>
      </c>
      <c r="C106" t="s">
        <v>37</v>
      </c>
      <c r="D106">
        <v>74</v>
      </c>
      <c r="E106">
        <v>56</v>
      </c>
      <c r="F106">
        <v>65</v>
      </c>
      <c r="G106">
        <v>53</v>
      </c>
      <c r="H106">
        <v>64</v>
      </c>
      <c r="I106">
        <v>19</v>
      </c>
      <c r="J106">
        <v>28</v>
      </c>
      <c r="K106">
        <v>20</v>
      </c>
      <c r="L106">
        <v>32</v>
      </c>
      <c r="M106">
        <v>19</v>
      </c>
      <c r="N106">
        <v>32</v>
      </c>
      <c r="O106">
        <v>19</v>
      </c>
      <c r="P106">
        <f t="shared" si="4"/>
        <v>481</v>
      </c>
      <c r="Q106" t="s">
        <v>42</v>
      </c>
      <c r="S106">
        <v>64</v>
      </c>
      <c r="T106">
        <v>66</v>
      </c>
      <c r="U106">
        <v>60</v>
      </c>
      <c r="V106">
        <v>52</v>
      </c>
      <c r="W106">
        <v>63</v>
      </c>
      <c r="X106">
        <v>33</v>
      </c>
      <c r="Y106">
        <v>20</v>
      </c>
      <c r="Z106">
        <v>37</v>
      </c>
      <c r="AA106">
        <v>25</v>
      </c>
      <c r="AB106">
        <v>26</v>
      </c>
      <c r="AC106">
        <f t="shared" si="3"/>
        <v>927</v>
      </c>
      <c r="AD106" t="s">
        <v>32</v>
      </c>
    </row>
    <row r="107" hidden="1" spans="1:30">
      <c r="A107" t="s">
        <v>254</v>
      </c>
      <c r="B107" s="1" t="s">
        <v>255</v>
      </c>
      <c r="C107" t="s">
        <v>32</v>
      </c>
      <c r="D107">
        <v>62</v>
      </c>
      <c r="E107">
        <v>62</v>
      </c>
      <c r="F107">
        <v>73</v>
      </c>
      <c r="G107">
        <v>60</v>
      </c>
      <c r="H107">
        <v>62</v>
      </c>
      <c r="I107">
        <v>19</v>
      </c>
      <c r="J107">
        <v>33</v>
      </c>
      <c r="K107">
        <v>19</v>
      </c>
      <c r="L107">
        <v>44</v>
      </c>
      <c r="M107">
        <v>19</v>
      </c>
      <c r="N107">
        <v>25</v>
      </c>
      <c r="O107">
        <v>19</v>
      </c>
      <c r="P107">
        <f t="shared" si="4"/>
        <v>497</v>
      </c>
      <c r="Q107" t="s">
        <v>38</v>
      </c>
      <c r="S107">
        <v>63</v>
      </c>
      <c r="T107">
        <v>60</v>
      </c>
      <c r="U107">
        <v>58</v>
      </c>
      <c r="V107">
        <v>44</v>
      </c>
      <c r="W107">
        <v>57</v>
      </c>
      <c r="X107">
        <v>38</v>
      </c>
      <c r="Y107">
        <v>35</v>
      </c>
      <c r="Z107">
        <v>41</v>
      </c>
      <c r="AA107">
        <v>27</v>
      </c>
      <c r="AB107">
        <v>43</v>
      </c>
      <c r="AC107">
        <f t="shared" si="3"/>
        <v>963</v>
      </c>
      <c r="AD107" t="s">
        <v>32</v>
      </c>
    </row>
    <row r="108" hidden="1" spans="1:31">
      <c r="A108" t="s">
        <v>256</v>
      </c>
      <c r="B108" s="1" t="s">
        <v>257</v>
      </c>
      <c r="C108" t="s">
        <v>37</v>
      </c>
      <c r="D108">
        <v>60</v>
      </c>
      <c r="E108">
        <v>44</v>
      </c>
      <c r="F108">
        <v>73</v>
      </c>
      <c r="G108">
        <v>49</v>
      </c>
      <c r="H108">
        <v>57</v>
      </c>
      <c r="I108">
        <v>18</v>
      </c>
      <c r="J108">
        <v>15</v>
      </c>
      <c r="K108">
        <v>19</v>
      </c>
      <c r="L108">
        <v>37</v>
      </c>
      <c r="M108">
        <v>15</v>
      </c>
      <c r="N108">
        <v>28</v>
      </c>
      <c r="O108">
        <v>18</v>
      </c>
      <c r="P108">
        <f t="shared" si="4"/>
        <v>433</v>
      </c>
      <c r="Q108" t="s">
        <v>42</v>
      </c>
      <c r="S108">
        <v>50</v>
      </c>
      <c r="T108">
        <v>55</v>
      </c>
      <c r="U108">
        <v>70</v>
      </c>
      <c r="V108">
        <v>40</v>
      </c>
      <c r="W108">
        <v>62</v>
      </c>
      <c r="X108">
        <v>30</v>
      </c>
      <c r="Y108">
        <v>25</v>
      </c>
      <c r="Z108">
        <v>36</v>
      </c>
      <c r="AA108">
        <v>20</v>
      </c>
      <c r="AB108">
        <v>36</v>
      </c>
      <c r="AC108">
        <f t="shared" si="3"/>
        <v>857</v>
      </c>
      <c r="AD108" t="s">
        <v>55</v>
      </c>
      <c r="AE108" t="s">
        <v>258</v>
      </c>
    </row>
    <row r="109" hidden="1" spans="1:30">
      <c r="A109" t="s">
        <v>259</v>
      </c>
      <c r="B109" s="1" t="s">
        <v>260</v>
      </c>
      <c r="C109" t="s">
        <v>37</v>
      </c>
      <c r="D109">
        <v>55</v>
      </c>
      <c r="E109">
        <v>50</v>
      </c>
      <c r="F109">
        <v>42</v>
      </c>
      <c r="G109">
        <v>40</v>
      </c>
      <c r="H109">
        <v>40</v>
      </c>
      <c r="I109">
        <v>21</v>
      </c>
      <c r="J109">
        <v>30</v>
      </c>
      <c r="K109">
        <v>21</v>
      </c>
      <c r="L109">
        <v>34</v>
      </c>
      <c r="M109">
        <v>21</v>
      </c>
      <c r="N109">
        <v>21</v>
      </c>
      <c r="O109">
        <v>21</v>
      </c>
      <c r="P109">
        <f t="shared" si="4"/>
        <v>396</v>
      </c>
      <c r="Q109" t="s">
        <v>146</v>
      </c>
      <c r="S109">
        <v>62</v>
      </c>
      <c r="T109">
        <v>41</v>
      </c>
      <c r="U109">
        <v>55</v>
      </c>
      <c r="V109">
        <v>31</v>
      </c>
      <c r="W109">
        <v>53</v>
      </c>
      <c r="X109">
        <v>32</v>
      </c>
      <c r="Y109">
        <v>28</v>
      </c>
      <c r="Z109">
        <v>37</v>
      </c>
      <c r="AA109">
        <v>28</v>
      </c>
      <c r="AB109">
        <v>37</v>
      </c>
      <c r="AC109">
        <f t="shared" si="3"/>
        <v>800</v>
      </c>
      <c r="AD109" t="s">
        <v>37</v>
      </c>
    </row>
    <row r="110" hidden="1" spans="1:30">
      <c r="A110" t="s">
        <v>261</v>
      </c>
      <c r="B110" s="1" t="s">
        <v>262</v>
      </c>
      <c r="C110" t="s">
        <v>32</v>
      </c>
      <c r="D110">
        <v>75</v>
      </c>
      <c r="E110">
        <v>56</v>
      </c>
      <c r="F110">
        <v>63</v>
      </c>
      <c r="G110">
        <v>55</v>
      </c>
      <c r="H110">
        <v>61</v>
      </c>
      <c r="I110">
        <v>24</v>
      </c>
      <c r="J110">
        <v>43</v>
      </c>
      <c r="K110">
        <v>22</v>
      </c>
      <c r="L110">
        <v>42</v>
      </c>
      <c r="M110">
        <v>21</v>
      </c>
      <c r="N110">
        <v>47</v>
      </c>
      <c r="O110">
        <v>23</v>
      </c>
      <c r="P110">
        <f t="shared" si="4"/>
        <v>532</v>
      </c>
      <c r="Q110" t="s">
        <v>38</v>
      </c>
      <c r="S110">
        <v>51</v>
      </c>
      <c r="T110">
        <v>49</v>
      </c>
      <c r="U110">
        <v>40</v>
      </c>
      <c r="V110">
        <v>40</v>
      </c>
      <c r="W110">
        <v>41</v>
      </c>
      <c r="X110">
        <v>44</v>
      </c>
      <c r="Y110">
        <v>33</v>
      </c>
      <c r="Z110">
        <v>45</v>
      </c>
      <c r="AA110">
        <v>45</v>
      </c>
      <c r="AB110">
        <v>43</v>
      </c>
      <c r="AC110">
        <f t="shared" si="3"/>
        <v>963</v>
      </c>
      <c r="AD110" t="s">
        <v>32</v>
      </c>
    </row>
    <row r="111" hidden="1" spans="1:30">
      <c r="A111" t="s">
        <v>263</v>
      </c>
      <c r="B111" s="1" t="s">
        <v>264</v>
      </c>
      <c r="C111" t="s">
        <v>32</v>
      </c>
      <c r="D111">
        <v>60</v>
      </c>
      <c r="E111">
        <v>67</v>
      </c>
      <c r="F111">
        <v>73</v>
      </c>
      <c r="G111">
        <v>57</v>
      </c>
      <c r="H111">
        <v>67</v>
      </c>
      <c r="I111">
        <v>24</v>
      </c>
      <c r="J111">
        <v>39</v>
      </c>
      <c r="K111">
        <v>23</v>
      </c>
      <c r="L111">
        <v>41</v>
      </c>
      <c r="M111">
        <v>19</v>
      </c>
      <c r="N111">
        <v>28</v>
      </c>
      <c r="O111">
        <v>23</v>
      </c>
      <c r="P111">
        <f t="shared" si="4"/>
        <v>521</v>
      </c>
      <c r="Q111" t="s">
        <v>38</v>
      </c>
      <c r="S111">
        <v>71</v>
      </c>
      <c r="T111">
        <v>63</v>
      </c>
      <c r="U111">
        <v>60</v>
      </c>
      <c r="V111">
        <v>46</v>
      </c>
      <c r="W111">
        <v>55</v>
      </c>
      <c r="X111">
        <v>45</v>
      </c>
      <c r="Y111">
        <v>42</v>
      </c>
      <c r="Z111">
        <v>42</v>
      </c>
      <c r="AA111">
        <v>35</v>
      </c>
      <c r="AB111">
        <v>46</v>
      </c>
      <c r="AC111">
        <f t="shared" si="3"/>
        <v>1026</v>
      </c>
      <c r="AD111" t="s">
        <v>39</v>
      </c>
    </row>
    <row r="112" hidden="1" spans="1:30">
      <c r="A112" t="s">
        <v>265</v>
      </c>
      <c r="B112" s="1" t="s">
        <v>266</v>
      </c>
      <c r="C112" t="s">
        <v>37</v>
      </c>
      <c r="D112">
        <v>79</v>
      </c>
      <c r="E112">
        <v>55</v>
      </c>
      <c r="F112">
        <v>67</v>
      </c>
      <c r="G112">
        <v>57</v>
      </c>
      <c r="H112">
        <v>69</v>
      </c>
      <c r="I112">
        <v>24</v>
      </c>
      <c r="J112">
        <v>38</v>
      </c>
      <c r="K112">
        <v>23</v>
      </c>
      <c r="L112">
        <v>40</v>
      </c>
      <c r="M112">
        <v>23</v>
      </c>
      <c r="N112">
        <v>33</v>
      </c>
      <c r="O112">
        <v>22</v>
      </c>
      <c r="P112">
        <f t="shared" si="4"/>
        <v>530</v>
      </c>
      <c r="Q112" t="s">
        <v>38</v>
      </c>
      <c r="S112">
        <v>73</v>
      </c>
      <c r="T112">
        <v>67</v>
      </c>
      <c r="U112">
        <v>67</v>
      </c>
      <c r="V112">
        <v>49</v>
      </c>
      <c r="W112">
        <v>58</v>
      </c>
      <c r="X112">
        <v>42</v>
      </c>
      <c r="Y112">
        <v>43</v>
      </c>
      <c r="Z112">
        <v>40</v>
      </c>
      <c r="AA112">
        <v>37</v>
      </c>
      <c r="AB112">
        <v>41</v>
      </c>
      <c r="AC112">
        <f t="shared" si="3"/>
        <v>1047</v>
      </c>
      <c r="AD112" t="s">
        <v>39</v>
      </c>
    </row>
    <row r="113" hidden="1" spans="1:31">
      <c r="A113" t="s">
        <v>267</v>
      </c>
      <c r="B113" s="1" t="s">
        <v>268</v>
      </c>
      <c r="C113" t="s">
        <v>37</v>
      </c>
      <c r="D113">
        <v>60</v>
      </c>
      <c r="E113">
        <v>46</v>
      </c>
      <c r="F113">
        <v>67</v>
      </c>
      <c r="G113">
        <v>59</v>
      </c>
      <c r="H113">
        <v>65</v>
      </c>
      <c r="I113">
        <v>24</v>
      </c>
      <c r="J113">
        <v>35</v>
      </c>
      <c r="K113">
        <v>24</v>
      </c>
      <c r="L113">
        <v>46</v>
      </c>
      <c r="M113">
        <v>23</v>
      </c>
      <c r="N113">
        <v>26</v>
      </c>
      <c r="O113">
        <v>24</v>
      </c>
      <c r="P113">
        <f t="shared" si="4"/>
        <v>499</v>
      </c>
      <c r="Q113" t="s">
        <v>38</v>
      </c>
      <c r="S113">
        <v>57</v>
      </c>
      <c r="T113">
        <v>65</v>
      </c>
      <c r="U113">
        <v>64</v>
      </c>
      <c r="V113">
        <v>30</v>
      </c>
      <c r="W113">
        <v>56</v>
      </c>
      <c r="X113">
        <v>43</v>
      </c>
      <c r="Y113">
        <v>40</v>
      </c>
      <c r="Z113">
        <v>45</v>
      </c>
      <c r="AA113">
        <v>28</v>
      </c>
      <c r="AB113">
        <v>43</v>
      </c>
      <c r="AC113">
        <f t="shared" si="3"/>
        <v>970</v>
      </c>
      <c r="AD113" t="s">
        <v>32</v>
      </c>
      <c r="AE113" t="s">
        <v>269</v>
      </c>
    </row>
    <row r="114" hidden="1" spans="1:31">
      <c r="A114" t="s">
        <v>270</v>
      </c>
      <c r="B114" s="1" t="s">
        <v>271</v>
      </c>
      <c r="C114" t="s">
        <v>32</v>
      </c>
      <c r="D114">
        <v>59</v>
      </c>
      <c r="E114">
        <v>51</v>
      </c>
      <c r="F114">
        <v>61</v>
      </c>
      <c r="G114">
        <v>40</v>
      </c>
      <c r="H114">
        <v>59</v>
      </c>
      <c r="I114">
        <v>18</v>
      </c>
      <c r="J114">
        <v>32</v>
      </c>
      <c r="K114">
        <v>19</v>
      </c>
      <c r="L114">
        <v>42</v>
      </c>
      <c r="M114">
        <v>16</v>
      </c>
      <c r="N114">
        <v>40</v>
      </c>
      <c r="O114">
        <v>20</v>
      </c>
      <c r="P114">
        <f t="shared" si="4"/>
        <v>457</v>
      </c>
      <c r="Q114" t="s">
        <v>42</v>
      </c>
      <c r="S114">
        <v>56</v>
      </c>
      <c r="T114">
        <v>54</v>
      </c>
      <c r="U114">
        <v>56</v>
      </c>
      <c r="V114">
        <v>40</v>
      </c>
      <c r="W114">
        <v>53</v>
      </c>
      <c r="X114">
        <v>40</v>
      </c>
      <c r="Y114">
        <v>35</v>
      </c>
      <c r="Z114">
        <v>39</v>
      </c>
      <c r="AA114">
        <v>26</v>
      </c>
      <c r="AB114">
        <v>39</v>
      </c>
      <c r="AC114">
        <v>900</v>
      </c>
      <c r="AD114" t="s">
        <v>32</v>
      </c>
      <c r="AE114" t="s">
        <v>272</v>
      </c>
    </row>
    <row r="115" hidden="1" spans="1:30">
      <c r="A115" t="s">
        <v>273</v>
      </c>
      <c r="B115" s="1" t="s">
        <v>274</v>
      </c>
      <c r="C115" t="s">
        <v>37</v>
      </c>
      <c r="D115">
        <v>46</v>
      </c>
      <c r="E115">
        <v>43</v>
      </c>
      <c r="F115">
        <v>62</v>
      </c>
      <c r="G115">
        <v>45</v>
      </c>
      <c r="H115">
        <v>49</v>
      </c>
      <c r="I115">
        <v>17</v>
      </c>
      <c r="J115">
        <v>21</v>
      </c>
      <c r="K115">
        <v>15</v>
      </c>
      <c r="L115">
        <v>39</v>
      </c>
      <c r="M115">
        <v>12</v>
      </c>
      <c r="N115">
        <v>32</v>
      </c>
      <c r="O115">
        <v>14</v>
      </c>
      <c r="P115">
        <f t="shared" si="4"/>
        <v>395</v>
      </c>
      <c r="Q115" t="s">
        <v>146</v>
      </c>
      <c r="S115">
        <v>49</v>
      </c>
      <c r="T115">
        <v>45</v>
      </c>
      <c r="U115">
        <v>43</v>
      </c>
      <c r="V115">
        <v>22</v>
      </c>
      <c r="W115">
        <v>48</v>
      </c>
      <c r="X115">
        <v>21</v>
      </c>
      <c r="Y115">
        <v>35</v>
      </c>
      <c r="Z115">
        <v>32</v>
      </c>
      <c r="AA115">
        <v>5</v>
      </c>
      <c r="AB115">
        <v>32</v>
      </c>
      <c r="AC115">
        <f t="shared" si="3"/>
        <v>727</v>
      </c>
      <c r="AD115" t="s">
        <v>34</v>
      </c>
    </row>
    <row r="116" hidden="1" spans="1:30">
      <c r="A116" t="s">
        <v>275</v>
      </c>
      <c r="B116" s="1" t="s">
        <v>276</v>
      </c>
      <c r="C116" t="s">
        <v>32</v>
      </c>
      <c r="D116">
        <v>63</v>
      </c>
      <c r="E116">
        <v>50</v>
      </c>
      <c r="F116">
        <v>63</v>
      </c>
      <c r="G116">
        <v>51</v>
      </c>
      <c r="H116">
        <v>55</v>
      </c>
      <c r="I116">
        <v>17</v>
      </c>
      <c r="J116">
        <v>29</v>
      </c>
      <c r="K116">
        <v>16</v>
      </c>
      <c r="L116">
        <v>41</v>
      </c>
      <c r="M116">
        <v>14</v>
      </c>
      <c r="N116">
        <v>29</v>
      </c>
      <c r="O116">
        <v>17</v>
      </c>
      <c r="P116">
        <f t="shared" si="4"/>
        <v>445</v>
      </c>
      <c r="Q116" t="s">
        <v>55</v>
      </c>
      <c r="S116">
        <v>40</v>
      </c>
      <c r="T116">
        <v>56</v>
      </c>
      <c r="U116">
        <v>58</v>
      </c>
      <c r="V116">
        <v>20</v>
      </c>
      <c r="W116">
        <v>20</v>
      </c>
      <c r="X116">
        <v>27</v>
      </c>
      <c r="Y116">
        <v>38</v>
      </c>
      <c r="Z116">
        <v>30</v>
      </c>
      <c r="AA116">
        <v>21</v>
      </c>
      <c r="AB116">
        <v>20</v>
      </c>
      <c r="AC116">
        <f t="shared" si="3"/>
        <v>775</v>
      </c>
      <c r="AD116" t="s">
        <v>34</v>
      </c>
    </row>
    <row r="117" hidden="1" spans="1:30">
      <c r="A117" t="s">
        <v>277</v>
      </c>
      <c r="B117" s="1" t="s">
        <v>278</v>
      </c>
      <c r="C117" t="s">
        <v>32</v>
      </c>
      <c r="D117">
        <v>69</v>
      </c>
      <c r="E117">
        <v>60</v>
      </c>
      <c r="F117">
        <v>67</v>
      </c>
      <c r="G117">
        <v>71</v>
      </c>
      <c r="H117">
        <v>57</v>
      </c>
      <c r="I117">
        <v>18</v>
      </c>
      <c r="J117">
        <v>35</v>
      </c>
      <c r="K117">
        <v>19</v>
      </c>
      <c r="L117">
        <v>40</v>
      </c>
      <c r="M117">
        <v>16</v>
      </c>
      <c r="N117">
        <v>23</v>
      </c>
      <c r="O117">
        <v>18</v>
      </c>
      <c r="P117">
        <f t="shared" si="4"/>
        <v>493</v>
      </c>
      <c r="Q117" t="s">
        <v>42</v>
      </c>
      <c r="S117">
        <v>65</v>
      </c>
      <c r="T117">
        <v>64</v>
      </c>
      <c r="U117">
        <v>70</v>
      </c>
      <c r="V117">
        <v>48</v>
      </c>
      <c r="W117">
        <v>57</v>
      </c>
      <c r="X117">
        <v>37</v>
      </c>
      <c r="Y117">
        <v>38</v>
      </c>
      <c r="Z117">
        <v>38</v>
      </c>
      <c r="AA117">
        <v>25</v>
      </c>
      <c r="AB117">
        <v>36</v>
      </c>
      <c r="AC117">
        <f t="shared" si="3"/>
        <v>971</v>
      </c>
      <c r="AD117" t="s">
        <v>32</v>
      </c>
    </row>
    <row r="118" hidden="1" spans="1:31">
      <c r="A118" t="s">
        <v>279</v>
      </c>
      <c r="B118" s="1" t="s">
        <v>280</v>
      </c>
      <c r="C118" t="s">
        <v>37</v>
      </c>
      <c r="D118">
        <v>42</v>
      </c>
      <c r="E118">
        <v>48</v>
      </c>
      <c r="F118">
        <v>42</v>
      </c>
      <c r="G118">
        <v>40</v>
      </c>
      <c r="H118">
        <v>56</v>
      </c>
      <c r="I118">
        <v>22</v>
      </c>
      <c r="J118">
        <v>27</v>
      </c>
      <c r="K118">
        <v>16</v>
      </c>
      <c r="L118">
        <v>27</v>
      </c>
      <c r="M118">
        <v>15</v>
      </c>
      <c r="N118">
        <v>26</v>
      </c>
      <c r="O118">
        <v>16</v>
      </c>
      <c r="P118">
        <f t="shared" si="4"/>
        <v>377</v>
      </c>
      <c r="Q118" t="s">
        <v>42</v>
      </c>
      <c r="S118">
        <v>40</v>
      </c>
      <c r="T118">
        <v>42</v>
      </c>
      <c r="U118">
        <v>40</v>
      </c>
      <c r="V118">
        <v>22</v>
      </c>
      <c r="W118">
        <v>45</v>
      </c>
      <c r="X118">
        <v>29</v>
      </c>
      <c r="Y118" t="s">
        <v>91</v>
      </c>
      <c r="Z118">
        <v>34</v>
      </c>
      <c r="AA118">
        <v>5</v>
      </c>
      <c r="AB118">
        <v>29</v>
      </c>
      <c r="AC118">
        <f t="shared" si="3"/>
        <v>663</v>
      </c>
      <c r="AD118" t="s">
        <v>34</v>
      </c>
      <c r="AE118" t="s">
        <v>281</v>
      </c>
    </row>
    <row r="119" hidden="1" spans="1:30">
      <c r="A119" t="s">
        <v>282</v>
      </c>
      <c r="B119" s="1" t="s">
        <v>283</v>
      </c>
      <c r="C119" t="s">
        <v>32</v>
      </c>
      <c r="D119">
        <v>64</v>
      </c>
      <c r="E119">
        <v>50</v>
      </c>
      <c r="F119">
        <v>72</v>
      </c>
      <c r="G119">
        <v>65</v>
      </c>
      <c r="H119">
        <v>65</v>
      </c>
      <c r="I119">
        <v>19</v>
      </c>
      <c r="J119">
        <v>30</v>
      </c>
      <c r="K119">
        <v>17</v>
      </c>
      <c r="L119">
        <v>43</v>
      </c>
      <c r="M119">
        <v>18</v>
      </c>
      <c r="N119">
        <v>43</v>
      </c>
      <c r="O119">
        <v>19</v>
      </c>
      <c r="P119">
        <f t="shared" si="4"/>
        <v>505</v>
      </c>
      <c r="Q119" t="s">
        <v>38</v>
      </c>
      <c r="S119">
        <v>59</v>
      </c>
      <c r="T119">
        <v>58</v>
      </c>
      <c r="U119">
        <v>59</v>
      </c>
      <c r="V119">
        <v>45</v>
      </c>
      <c r="W119">
        <v>59</v>
      </c>
      <c r="X119">
        <v>36</v>
      </c>
      <c r="Y119">
        <v>33</v>
      </c>
      <c r="Z119">
        <v>42</v>
      </c>
      <c r="AA119">
        <v>38</v>
      </c>
      <c r="AB119">
        <v>34</v>
      </c>
      <c r="AC119">
        <f t="shared" si="3"/>
        <v>968</v>
      </c>
      <c r="AD119" t="s">
        <v>32</v>
      </c>
    </row>
    <row r="120" hidden="1" spans="1:31">
      <c r="A120" t="s">
        <v>284</v>
      </c>
      <c r="B120" s="1" t="s">
        <v>285</v>
      </c>
      <c r="C120" t="s">
        <v>32</v>
      </c>
      <c r="D120">
        <v>61</v>
      </c>
      <c r="E120">
        <v>40</v>
      </c>
      <c r="F120">
        <v>54</v>
      </c>
      <c r="G120">
        <v>49</v>
      </c>
      <c r="H120">
        <v>55</v>
      </c>
      <c r="I120">
        <v>19</v>
      </c>
      <c r="J120">
        <v>31</v>
      </c>
      <c r="K120">
        <v>22</v>
      </c>
      <c r="L120">
        <v>25</v>
      </c>
      <c r="M120">
        <v>18</v>
      </c>
      <c r="N120">
        <v>42</v>
      </c>
      <c r="O120">
        <v>18</v>
      </c>
      <c r="P120">
        <f t="shared" si="4"/>
        <v>434</v>
      </c>
      <c r="Q120" t="s">
        <v>55</v>
      </c>
      <c r="S120">
        <v>63</v>
      </c>
      <c r="T120">
        <v>59</v>
      </c>
      <c r="U120">
        <v>55</v>
      </c>
      <c r="V120">
        <v>40</v>
      </c>
      <c r="W120">
        <v>59</v>
      </c>
      <c r="X120">
        <v>38</v>
      </c>
      <c r="Y120">
        <v>38</v>
      </c>
      <c r="Z120">
        <v>39</v>
      </c>
      <c r="AA120">
        <v>32</v>
      </c>
      <c r="AB120">
        <v>38</v>
      </c>
      <c r="AC120">
        <f t="shared" si="3"/>
        <v>895</v>
      </c>
      <c r="AD120" t="s">
        <v>32</v>
      </c>
      <c r="AE120" t="s">
        <v>272</v>
      </c>
    </row>
    <row r="121" hidden="1" spans="1:30">
      <c r="A121" t="s">
        <v>286</v>
      </c>
      <c r="B121" s="1" t="s">
        <v>287</v>
      </c>
      <c r="C121" t="s">
        <v>37</v>
      </c>
      <c r="D121">
        <v>78</v>
      </c>
      <c r="E121">
        <v>57</v>
      </c>
      <c r="F121">
        <v>77</v>
      </c>
      <c r="G121">
        <v>67</v>
      </c>
      <c r="H121">
        <v>59</v>
      </c>
      <c r="I121">
        <v>23</v>
      </c>
      <c r="J121">
        <v>32</v>
      </c>
      <c r="K121">
        <v>24</v>
      </c>
      <c r="L121">
        <v>40</v>
      </c>
      <c r="M121">
        <v>24</v>
      </c>
      <c r="N121">
        <v>43</v>
      </c>
      <c r="O121">
        <v>24</v>
      </c>
      <c r="P121">
        <f t="shared" si="4"/>
        <v>548</v>
      </c>
      <c r="Q121" t="s">
        <v>38</v>
      </c>
      <c r="S121">
        <v>57</v>
      </c>
      <c r="T121">
        <v>65</v>
      </c>
      <c r="U121">
        <v>65</v>
      </c>
      <c r="V121">
        <v>50</v>
      </c>
      <c r="W121">
        <v>65</v>
      </c>
      <c r="X121">
        <v>41</v>
      </c>
      <c r="Y121">
        <v>44</v>
      </c>
      <c r="Z121">
        <v>44</v>
      </c>
      <c r="AA121">
        <v>42</v>
      </c>
      <c r="AB121">
        <v>42</v>
      </c>
      <c r="AC121">
        <f t="shared" si="3"/>
        <v>1063</v>
      </c>
      <c r="AD121" t="s">
        <v>39</v>
      </c>
    </row>
    <row r="122" hidden="1" spans="1:30">
      <c r="A122" t="s">
        <v>288</v>
      </c>
      <c r="B122" s="1" t="s">
        <v>289</v>
      </c>
      <c r="C122" t="s">
        <v>32</v>
      </c>
      <c r="D122">
        <v>46</v>
      </c>
      <c r="E122">
        <v>40</v>
      </c>
      <c r="F122">
        <v>66</v>
      </c>
      <c r="G122">
        <v>60</v>
      </c>
      <c r="H122">
        <v>61</v>
      </c>
      <c r="I122">
        <v>19</v>
      </c>
      <c r="J122">
        <v>21</v>
      </c>
      <c r="K122">
        <v>19</v>
      </c>
      <c r="L122">
        <v>38</v>
      </c>
      <c r="M122">
        <v>16</v>
      </c>
      <c r="N122">
        <v>35</v>
      </c>
      <c r="O122">
        <v>19</v>
      </c>
      <c r="P122">
        <f t="shared" si="4"/>
        <v>440</v>
      </c>
      <c r="Q122" t="s">
        <v>42</v>
      </c>
      <c r="S122">
        <v>55</v>
      </c>
      <c r="T122">
        <v>41</v>
      </c>
      <c r="U122">
        <v>50</v>
      </c>
      <c r="V122">
        <v>26</v>
      </c>
      <c r="W122">
        <v>52</v>
      </c>
      <c r="X122">
        <v>27</v>
      </c>
      <c r="Y122">
        <v>36</v>
      </c>
      <c r="Z122">
        <v>34</v>
      </c>
      <c r="AA122">
        <v>22</v>
      </c>
      <c r="AB122">
        <v>30</v>
      </c>
      <c r="AC122">
        <f t="shared" si="3"/>
        <v>813</v>
      </c>
      <c r="AD122" t="s">
        <v>34</v>
      </c>
    </row>
    <row r="123" hidden="1" spans="1:30">
      <c r="A123" t="s">
        <v>290</v>
      </c>
      <c r="B123" s="1" t="s">
        <v>291</v>
      </c>
      <c r="C123" t="s">
        <v>32</v>
      </c>
      <c r="D123">
        <v>56</v>
      </c>
      <c r="E123">
        <v>40</v>
      </c>
      <c r="F123">
        <v>62</v>
      </c>
      <c r="G123">
        <v>46</v>
      </c>
      <c r="H123">
        <v>46</v>
      </c>
      <c r="I123">
        <v>21</v>
      </c>
      <c r="J123">
        <v>30</v>
      </c>
      <c r="K123">
        <v>20</v>
      </c>
      <c r="L123">
        <v>43</v>
      </c>
      <c r="M123">
        <v>18</v>
      </c>
      <c r="N123">
        <v>44</v>
      </c>
      <c r="O123">
        <v>20</v>
      </c>
      <c r="P123">
        <f t="shared" si="4"/>
        <v>446</v>
      </c>
      <c r="Q123" t="s">
        <v>55</v>
      </c>
      <c r="S123">
        <v>62</v>
      </c>
      <c r="T123">
        <v>45</v>
      </c>
      <c r="U123">
        <v>48</v>
      </c>
      <c r="V123">
        <v>40</v>
      </c>
      <c r="W123">
        <v>53</v>
      </c>
      <c r="X123">
        <v>32</v>
      </c>
      <c r="Y123">
        <v>25</v>
      </c>
      <c r="Z123">
        <v>36</v>
      </c>
      <c r="AA123">
        <v>32</v>
      </c>
      <c r="AB123">
        <v>36</v>
      </c>
      <c r="AC123">
        <f t="shared" si="3"/>
        <v>855</v>
      </c>
      <c r="AD123" t="s">
        <v>55</v>
      </c>
    </row>
    <row r="124" hidden="1" spans="1:30">
      <c r="A124" t="s">
        <v>292</v>
      </c>
      <c r="B124" s="1" t="s">
        <v>293</v>
      </c>
      <c r="C124" t="s">
        <v>37</v>
      </c>
      <c r="D124">
        <v>58</v>
      </c>
      <c r="E124">
        <v>44</v>
      </c>
      <c r="F124">
        <v>56</v>
      </c>
      <c r="G124">
        <v>54</v>
      </c>
      <c r="H124">
        <v>70</v>
      </c>
      <c r="I124">
        <v>21</v>
      </c>
      <c r="J124">
        <v>43</v>
      </c>
      <c r="K124">
        <v>19</v>
      </c>
      <c r="L124">
        <v>37</v>
      </c>
      <c r="M124">
        <v>20</v>
      </c>
      <c r="N124">
        <v>25</v>
      </c>
      <c r="O124">
        <v>20</v>
      </c>
      <c r="P124">
        <f t="shared" si="4"/>
        <v>467</v>
      </c>
      <c r="Q124" t="s">
        <v>33</v>
      </c>
      <c r="S124">
        <v>61</v>
      </c>
      <c r="T124">
        <v>54</v>
      </c>
      <c r="U124">
        <v>61</v>
      </c>
      <c r="V124">
        <v>31</v>
      </c>
      <c r="W124">
        <v>59</v>
      </c>
      <c r="X124">
        <v>39</v>
      </c>
      <c r="Y124">
        <v>45</v>
      </c>
      <c r="Z124">
        <v>40</v>
      </c>
      <c r="AA124">
        <v>35</v>
      </c>
      <c r="AB124">
        <v>48</v>
      </c>
      <c r="AC124">
        <v>937</v>
      </c>
      <c r="AD124" t="s">
        <v>32</v>
      </c>
    </row>
    <row r="125" hidden="1" spans="1:30">
      <c r="A125" t="s">
        <v>294</v>
      </c>
      <c r="B125" s="1" t="s">
        <v>295</v>
      </c>
      <c r="C125" t="s">
        <v>37</v>
      </c>
      <c r="D125">
        <v>59</v>
      </c>
      <c r="E125">
        <v>55</v>
      </c>
      <c r="F125">
        <v>62</v>
      </c>
      <c r="G125">
        <v>40</v>
      </c>
      <c r="H125">
        <v>46</v>
      </c>
      <c r="I125">
        <v>19</v>
      </c>
      <c r="J125">
        <v>23</v>
      </c>
      <c r="K125">
        <v>20</v>
      </c>
      <c r="L125">
        <v>43</v>
      </c>
      <c r="M125">
        <v>18</v>
      </c>
      <c r="N125">
        <v>29</v>
      </c>
      <c r="O125">
        <v>18</v>
      </c>
      <c r="P125">
        <f t="shared" si="4"/>
        <v>432</v>
      </c>
      <c r="Q125" t="s">
        <v>55</v>
      </c>
      <c r="S125">
        <v>63</v>
      </c>
      <c r="T125">
        <v>48</v>
      </c>
      <c r="U125">
        <v>61</v>
      </c>
      <c r="V125">
        <v>29</v>
      </c>
      <c r="W125">
        <v>47</v>
      </c>
      <c r="X125">
        <v>38</v>
      </c>
      <c r="Y125">
        <v>38</v>
      </c>
      <c r="Z125">
        <v>42</v>
      </c>
      <c r="AA125">
        <v>33</v>
      </c>
      <c r="AB125">
        <v>38</v>
      </c>
      <c r="AC125">
        <f t="shared" si="3"/>
        <v>869</v>
      </c>
      <c r="AD125" t="s">
        <v>34</v>
      </c>
    </row>
    <row r="126" hidden="1" spans="1:31">
      <c r="A126" t="s">
        <v>296</v>
      </c>
      <c r="B126" s="1" t="s">
        <v>297</v>
      </c>
      <c r="C126" t="s">
        <v>32</v>
      </c>
      <c r="D126">
        <v>66</v>
      </c>
      <c r="E126">
        <v>47</v>
      </c>
      <c r="F126">
        <v>63</v>
      </c>
      <c r="G126">
        <v>52</v>
      </c>
      <c r="H126">
        <v>50</v>
      </c>
      <c r="I126">
        <v>18</v>
      </c>
      <c r="J126">
        <v>22</v>
      </c>
      <c r="K126">
        <v>21</v>
      </c>
      <c r="L126">
        <v>40</v>
      </c>
      <c r="M126">
        <v>16</v>
      </c>
      <c r="N126">
        <v>28</v>
      </c>
      <c r="O126">
        <v>18</v>
      </c>
      <c r="P126">
        <f t="shared" si="4"/>
        <v>441</v>
      </c>
      <c r="Q126" t="s">
        <v>55</v>
      </c>
      <c r="S126">
        <v>64</v>
      </c>
      <c r="T126">
        <v>54</v>
      </c>
      <c r="U126">
        <v>57</v>
      </c>
      <c r="V126">
        <v>44</v>
      </c>
      <c r="W126">
        <v>55</v>
      </c>
      <c r="X126">
        <v>36</v>
      </c>
      <c r="Y126">
        <v>37</v>
      </c>
      <c r="Z126">
        <v>39</v>
      </c>
      <c r="AA126">
        <v>32</v>
      </c>
      <c r="AB126">
        <v>37</v>
      </c>
      <c r="AC126">
        <v>900</v>
      </c>
      <c r="AD126" t="s">
        <v>32</v>
      </c>
      <c r="AE126" t="s">
        <v>298</v>
      </c>
    </row>
    <row r="127" hidden="1" spans="1:30">
      <c r="A127" t="s">
        <v>299</v>
      </c>
      <c r="B127" s="1" t="s">
        <v>300</v>
      </c>
      <c r="C127" t="s">
        <v>32</v>
      </c>
      <c r="D127">
        <v>65</v>
      </c>
      <c r="E127">
        <v>59</v>
      </c>
      <c r="F127">
        <v>70</v>
      </c>
      <c r="G127">
        <v>57</v>
      </c>
      <c r="H127">
        <v>51</v>
      </c>
      <c r="I127">
        <v>24</v>
      </c>
      <c r="J127">
        <v>33</v>
      </c>
      <c r="K127">
        <v>24</v>
      </c>
      <c r="L127">
        <v>44</v>
      </c>
      <c r="M127">
        <v>19</v>
      </c>
      <c r="N127">
        <v>25</v>
      </c>
      <c r="O127">
        <v>23</v>
      </c>
      <c r="P127">
        <f t="shared" si="4"/>
        <v>494</v>
      </c>
      <c r="Q127" t="s">
        <v>42</v>
      </c>
      <c r="S127">
        <v>59</v>
      </c>
      <c r="T127">
        <v>51</v>
      </c>
      <c r="U127">
        <v>61</v>
      </c>
      <c r="V127">
        <v>40</v>
      </c>
      <c r="W127">
        <v>47</v>
      </c>
      <c r="X127">
        <v>43</v>
      </c>
      <c r="Y127">
        <v>43</v>
      </c>
      <c r="Z127">
        <v>42</v>
      </c>
      <c r="AA127">
        <v>38</v>
      </c>
      <c r="AB127">
        <v>42</v>
      </c>
      <c r="AC127">
        <f t="shared" si="3"/>
        <v>960</v>
      </c>
      <c r="AD127" t="s">
        <v>32</v>
      </c>
    </row>
    <row r="128" hidden="1" spans="1:30">
      <c r="A128" t="s">
        <v>301</v>
      </c>
      <c r="B128" s="1" t="s">
        <v>302</v>
      </c>
      <c r="C128" t="s">
        <v>37</v>
      </c>
      <c r="D128">
        <v>40</v>
      </c>
      <c r="E128">
        <v>45</v>
      </c>
      <c r="F128">
        <v>40</v>
      </c>
      <c r="G128">
        <v>50</v>
      </c>
      <c r="H128">
        <v>45</v>
      </c>
      <c r="I128">
        <v>10</v>
      </c>
      <c r="J128">
        <v>6</v>
      </c>
      <c r="K128">
        <v>12</v>
      </c>
      <c r="L128">
        <v>8</v>
      </c>
      <c r="M128">
        <v>10</v>
      </c>
      <c r="N128">
        <v>8</v>
      </c>
      <c r="O128">
        <v>12</v>
      </c>
      <c r="P128">
        <f t="shared" si="4"/>
        <v>286</v>
      </c>
      <c r="Q128" t="s">
        <v>42</v>
      </c>
      <c r="S128">
        <v>57</v>
      </c>
      <c r="T128">
        <v>49</v>
      </c>
      <c r="U128">
        <v>47</v>
      </c>
      <c r="V128">
        <v>16</v>
      </c>
      <c r="W128">
        <v>42</v>
      </c>
      <c r="X128">
        <v>20</v>
      </c>
      <c r="Y128">
        <v>20</v>
      </c>
      <c r="Z128">
        <v>25</v>
      </c>
      <c r="AA128">
        <v>27</v>
      </c>
      <c r="AB128">
        <v>20</v>
      </c>
      <c r="AC128">
        <f t="shared" si="3"/>
        <v>609</v>
      </c>
      <c r="AD128" t="s">
        <v>34</v>
      </c>
    </row>
    <row r="129" hidden="1" spans="1:30">
      <c r="A129" t="s">
        <v>303</v>
      </c>
      <c r="B129" s="1" t="s">
        <v>304</v>
      </c>
      <c r="C129" t="s">
        <v>32</v>
      </c>
      <c r="D129">
        <v>43</v>
      </c>
      <c r="E129">
        <v>44</v>
      </c>
      <c r="F129">
        <v>52</v>
      </c>
      <c r="G129">
        <v>40</v>
      </c>
      <c r="H129">
        <v>40</v>
      </c>
      <c r="I129">
        <v>21</v>
      </c>
      <c r="J129">
        <v>23</v>
      </c>
      <c r="K129">
        <v>24</v>
      </c>
      <c r="L129">
        <v>41</v>
      </c>
      <c r="M129">
        <v>20</v>
      </c>
      <c r="N129">
        <v>31</v>
      </c>
      <c r="O129">
        <v>21</v>
      </c>
      <c r="P129">
        <f t="shared" si="4"/>
        <v>400</v>
      </c>
      <c r="Q129" t="s">
        <v>146</v>
      </c>
      <c r="S129">
        <v>49</v>
      </c>
      <c r="T129">
        <v>30</v>
      </c>
      <c r="U129">
        <v>47</v>
      </c>
      <c r="V129">
        <v>28</v>
      </c>
      <c r="W129">
        <v>40</v>
      </c>
      <c r="X129">
        <v>37</v>
      </c>
      <c r="Y129">
        <v>36</v>
      </c>
      <c r="Z129">
        <v>37</v>
      </c>
      <c r="AA129">
        <v>22</v>
      </c>
      <c r="AB129">
        <v>40</v>
      </c>
      <c r="AC129">
        <f t="shared" ref="AC129:AC137" si="5">SUM(S129:AB129,P129)</f>
        <v>766</v>
      </c>
      <c r="AD129" t="s">
        <v>34</v>
      </c>
    </row>
    <row r="130" hidden="1" spans="1:30">
      <c r="A130" t="s">
        <v>305</v>
      </c>
      <c r="B130" s="1" t="s">
        <v>306</v>
      </c>
      <c r="C130" t="s">
        <v>37</v>
      </c>
      <c r="D130">
        <v>72</v>
      </c>
      <c r="E130">
        <v>61</v>
      </c>
      <c r="F130">
        <v>70</v>
      </c>
      <c r="G130">
        <v>61</v>
      </c>
      <c r="H130">
        <v>71</v>
      </c>
      <c r="I130">
        <v>22</v>
      </c>
      <c r="J130">
        <v>33</v>
      </c>
      <c r="K130">
        <v>20</v>
      </c>
      <c r="L130">
        <v>42</v>
      </c>
      <c r="M130">
        <v>20</v>
      </c>
      <c r="N130">
        <v>31</v>
      </c>
      <c r="O130">
        <v>21</v>
      </c>
      <c r="P130">
        <f t="shared" ref="P130:P137" si="6">SUM(D130:O130)</f>
        <v>524</v>
      </c>
      <c r="Q130" t="s">
        <v>38</v>
      </c>
      <c r="S130">
        <v>66</v>
      </c>
      <c r="T130">
        <v>68</v>
      </c>
      <c r="U130">
        <v>64</v>
      </c>
      <c r="V130">
        <v>48</v>
      </c>
      <c r="W130">
        <v>58</v>
      </c>
      <c r="X130">
        <v>38</v>
      </c>
      <c r="Y130">
        <v>43</v>
      </c>
      <c r="Z130">
        <v>38</v>
      </c>
      <c r="AA130">
        <v>35</v>
      </c>
      <c r="AB130">
        <v>42</v>
      </c>
      <c r="AC130">
        <f t="shared" si="5"/>
        <v>1024</v>
      </c>
      <c r="AD130" t="s">
        <v>39</v>
      </c>
    </row>
    <row r="131" hidden="1" spans="1:30">
      <c r="A131" t="s">
        <v>307</v>
      </c>
      <c r="B131" s="1" t="s">
        <v>308</v>
      </c>
      <c r="C131" t="s">
        <v>37</v>
      </c>
      <c r="D131">
        <v>40</v>
      </c>
      <c r="E131">
        <v>43</v>
      </c>
      <c r="F131">
        <v>48</v>
      </c>
      <c r="G131">
        <v>40</v>
      </c>
      <c r="H131">
        <v>51</v>
      </c>
      <c r="I131">
        <v>10</v>
      </c>
      <c r="J131">
        <v>27</v>
      </c>
      <c r="K131">
        <v>12</v>
      </c>
      <c r="L131">
        <v>20</v>
      </c>
      <c r="M131">
        <v>10</v>
      </c>
      <c r="N131">
        <v>9</v>
      </c>
      <c r="O131">
        <v>13</v>
      </c>
      <c r="P131">
        <f t="shared" si="6"/>
        <v>323</v>
      </c>
      <c r="Q131" t="s">
        <v>235</v>
      </c>
      <c r="S131">
        <v>40</v>
      </c>
      <c r="T131">
        <v>40</v>
      </c>
      <c r="U131">
        <v>40</v>
      </c>
      <c r="V131">
        <v>32</v>
      </c>
      <c r="W131">
        <v>43</v>
      </c>
      <c r="X131">
        <v>21</v>
      </c>
      <c r="Y131">
        <v>30</v>
      </c>
      <c r="Z131">
        <v>25</v>
      </c>
      <c r="AA131">
        <v>4</v>
      </c>
      <c r="AB131">
        <v>22</v>
      </c>
      <c r="AC131">
        <f t="shared" si="5"/>
        <v>620</v>
      </c>
      <c r="AD131" t="s">
        <v>34</v>
      </c>
    </row>
    <row r="132" hidden="1" spans="1:30">
      <c r="A132" t="s">
        <v>309</v>
      </c>
      <c r="B132" s="1" t="s">
        <v>310</v>
      </c>
      <c r="C132" t="s">
        <v>37</v>
      </c>
      <c r="D132">
        <v>67</v>
      </c>
      <c r="E132">
        <v>58</v>
      </c>
      <c r="F132">
        <v>59</v>
      </c>
      <c r="G132">
        <v>57</v>
      </c>
      <c r="H132">
        <v>63</v>
      </c>
      <c r="I132">
        <v>24</v>
      </c>
      <c r="J132">
        <v>21</v>
      </c>
      <c r="K132">
        <v>23</v>
      </c>
      <c r="L132">
        <v>38</v>
      </c>
      <c r="M132">
        <v>23</v>
      </c>
      <c r="N132">
        <v>25</v>
      </c>
      <c r="O132">
        <v>22</v>
      </c>
      <c r="P132">
        <f t="shared" si="6"/>
        <v>480</v>
      </c>
      <c r="Q132" t="s">
        <v>33</v>
      </c>
      <c r="S132">
        <v>64</v>
      </c>
      <c r="T132">
        <v>60</v>
      </c>
      <c r="U132">
        <v>63</v>
      </c>
      <c r="V132">
        <v>56</v>
      </c>
      <c r="W132">
        <v>65</v>
      </c>
      <c r="X132">
        <v>36</v>
      </c>
      <c r="Y132">
        <v>34</v>
      </c>
      <c r="Z132">
        <v>38</v>
      </c>
      <c r="AA132">
        <v>34</v>
      </c>
      <c r="AB132">
        <v>37</v>
      </c>
      <c r="AC132">
        <f t="shared" si="5"/>
        <v>967</v>
      </c>
      <c r="AD132" t="s">
        <v>32</v>
      </c>
    </row>
    <row r="133" hidden="1" spans="1:30">
      <c r="A133" t="s">
        <v>311</v>
      </c>
      <c r="B133" s="1" t="s">
        <v>312</v>
      </c>
      <c r="C133" t="s">
        <v>32</v>
      </c>
      <c r="D133">
        <v>68</v>
      </c>
      <c r="E133">
        <v>72</v>
      </c>
      <c r="F133">
        <v>69</v>
      </c>
      <c r="G133">
        <v>69</v>
      </c>
      <c r="H133">
        <v>62</v>
      </c>
      <c r="I133">
        <v>23</v>
      </c>
      <c r="J133">
        <v>32</v>
      </c>
      <c r="K133">
        <v>23</v>
      </c>
      <c r="L133">
        <v>40</v>
      </c>
      <c r="M133">
        <v>20</v>
      </c>
      <c r="N133">
        <v>41</v>
      </c>
      <c r="O133">
        <v>23</v>
      </c>
      <c r="P133">
        <f t="shared" si="6"/>
        <v>542</v>
      </c>
      <c r="Q133" t="s">
        <v>38</v>
      </c>
      <c r="S133">
        <v>67</v>
      </c>
      <c r="T133">
        <v>63</v>
      </c>
      <c r="U133">
        <v>69</v>
      </c>
      <c r="V133">
        <v>59</v>
      </c>
      <c r="W133">
        <v>56</v>
      </c>
      <c r="X133">
        <v>39</v>
      </c>
      <c r="Y133">
        <v>40</v>
      </c>
      <c r="Z133">
        <v>38</v>
      </c>
      <c r="AA133">
        <v>37</v>
      </c>
      <c r="AB133">
        <v>41</v>
      </c>
      <c r="AC133">
        <f t="shared" si="5"/>
        <v>1051</v>
      </c>
      <c r="AD133" t="s">
        <v>39</v>
      </c>
    </row>
    <row r="134" hidden="1" spans="1:30">
      <c r="A134" t="s">
        <v>313</v>
      </c>
      <c r="B134" s="1" t="s">
        <v>314</v>
      </c>
      <c r="C134" t="s">
        <v>37</v>
      </c>
      <c r="D134">
        <v>78</v>
      </c>
      <c r="E134">
        <v>51</v>
      </c>
      <c r="F134">
        <v>76</v>
      </c>
      <c r="G134">
        <v>58</v>
      </c>
      <c r="H134">
        <v>68</v>
      </c>
      <c r="I134">
        <v>23</v>
      </c>
      <c r="J134">
        <v>44</v>
      </c>
      <c r="K134">
        <v>24</v>
      </c>
      <c r="L134">
        <v>40</v>
      </c>
      <c r="M134">
        <v>24</v>
      </c>
      <c r="N134">
        <v>37</v>
      </c>
      <c r="O134">
        <v>23</v>
      </c>
      <c r="P134">
        <f t="shared" si="6"/>
        <v>546</v>
      </c>
      <c r="Q134" t="s">
        <v>38</v>
      </c>
      <c r="S134">
        <v>62</v>
      </c>
      <c r="T134">
        <v>70</v>
      </c>
      <c r="U134">
        <v>72</v>
      </c>
      <c r="V134">
        <v>55</v>
      </c>
      <c r="W134">
        <v>72</v>
      </c>
      <c r="X134">
        <v>42</v>
      </c>
      <c r="Y134">
        <v>36</v>
      </c>
      <c r="Z134">
        <v>43</v>
      </c>
      <c r="AA134">
        <v>40</v>
      </c>
      <c r="AB134">
        <v>43</v>
      </c>
      <c r="AC134">
        <f t="shared" si="5"/>
        <v>1081</v>
      </c>
      <c r="AD134" t="s">
        <v>39</v>
      </c>
    </row>
    <row r="135" hidden="1" spans="1:30">
      <c r="A135" t="s">
        <v>315</v>
      </c>
      <c r="B135" s="1" t="s">
        <v>316</v>
      </c>
      <c r="C135" t="s">
        <v>37</v>
      </c>
      <c r="D135">
        <v>69</v>
      </c>
      <c r="E135">
        <v>40</v>
      </c>
      <c r="F135">
        <v>56</v>
      </c>
      <c r="G135">
        <v>55</v>
      </c>
      <c r="H135">
        <v>52</v>
      </c>
      <c r="I135">
        <v>23</v>
      </c>
      <c r="J135">
        <v>32</v>
      </c>
      <c r="K135">
        <v>20</v>
      </c>
      <c r="L135">
        <v>42</v>
      </c>
      <c r="M135">
        <v>21</v>
      </c>
      <c r="N135">
        <v>37</v>
      </c>
      <c r="O135">
        <v>21</v>
      </c>
      <c r="P135">
        <f t="shared" si="6"/>
        <v>468</v>
      </c>
      <c r="Q135" t="s">
        <v>42</v>
      </c>
      <c r="S135">
        <v>62</v>
      </c>
      <c r="T135">
        <v>53</v>
      </c>
      <c r="U135">
        <v>56</v>
      </c>
      <c r="V135">
        <v>32</v>
      </c>
      <c r="W135">
        <v>46</v>
      </c>
      <c r="X135">
        <v>41</v>
      </c>
      <c r="Y135">
        <v>37</v>
      </c>
      <c r="Z135">
        <v>42</v>
      </c>
      <c r="AA135">
        <v>30</v>
      </c>
      <c r="AB135">
        <v>38</v>
      </c>
      <c r="AC135">
        <f t="shared" si="5"/>
        <v>905</v>
      </c>
      <c r="AD135" t="s">
        <v>32</v>
      </c>
    </row>
    <row r="136" hidden="1" spans="1:30">
      <c r="A136" t="s">
        <v>317</v>
      </c>
      <c r="B136" s="1" t="s">
        <v>318</v>
      </c>
      <c r="C136" t="s">
        <v>32</v>
      </c>
      <c r="D136">
        <v>75</v>
      </c>
      <c r="E136">
        <v>55</v>
      </c>
      <c r="F136">
        <v>64</v>
      </c>
      <c r="G136">
        <v>61</v>
      </c>
      <c r="H136">
        <v>62</v>
      </c>
      <c r="I136">
        <v>21</v>
      </c>
      <c r="J136">
        <v>38</v>
      </c>
      <c r="K136">
        <v>22</v>
      </c>
      <c r="L136">
        <v>39</v>
      </c>
      <c r="M136">
        <v>17</v>
      </c>
      <c r="N136">
        <v>30</v>
      </c>
      <c r="O136">
        <v>21</v>
      </c>
      <c r="P136">
        <f t="shared" si="6"/>
        <v>505</v>
      </c>
      <c r="Q136" t="s">
        <v>38</v>
      </c>
      <c r="S136">
        <v>54</v>
      </c>
      <c r="T136">
        <v>60</v>
      </c>
      <c r="U136">
        <v>68</v>
      </c>
      <c r="V136">
        <v>50</v>
      </c>
      <c r="W136">
        <v>61</v>
      </c>
      <c r="X136">
        <v>39</v>
      </c>
      <c r="Y136">
        <v>40</v>
      </c>
      <c r="Z136">
        <v>39</v>
      </c>
      <c r="AA136">
        <v>35</v>
      </c>
      <c r="AB136">
        <v>30</v>
      </c>
      <c r="AC136">
        <f t="shared" si="5"/>
        <v>981</v>
      </c>
      <c r="AD136" t="s">
        <v>32</v>
      </c>
    </row>
    <row r="137" hidden="1" spans="1:30">
      <c r="A137" t="s">
        <v>319</v>
      </c>
      <c r="B137" s="1" t="s">
        <v>320</v>
      </c>
      <c r="C137" t="s">
        <v>32</v>
      </c>
      <c r="D137">
        <v>60</v>
      </c>
      <c r="E137">
        <v>44</v>
      </c>
      <c r="F137">
        <v>57</v>
      </c>
      <c r="G137">
        <v>40</v>
      </c>
      <c r="H137">
        <v>47</v>
      </c>
      <c r="I137">
        <v>17</v>
      </c>
      <c r="J137">
        <v>28</v>
      </c>
      <c r="K137">
        <v>22</v>
      </c>
      <c r="L137">
        <v>40</v>
      </c>
      <c r="M137">
        <v>18</v>
      </c>
      <c r="N137">
        <v>37</v>
      </c>
      <c r="O137">
        <v>18</v>
      </c>
      <c r="P137">
        <f t="shared" si="6"/>
        <v>428</v>
      </c>
      <c r="Q137" t="s">
        <v>42</v>
      </c>
      <c r="S137">
        <v>65</v>
      </c>
      <c r="T137">
        <v>66</v>
      </c>
      <c r="U137">
        <v>66</v>
      </c>
      <c r="V137">
        <v>54</v>
      </c>
      <c r="W137">
        <v>56</v>
      </c>
      <c r="X137">
        <v>33</v>
      </c>
      <c r="Y137">
        <v>35</v>
      </c>
      <c r="Z137">
        <v>37</v>
      </c>
      <c r="AA137">
        <v>37</v>
      </c>
      <c r="AB137">
        <v>35</v>
      </c>
      <c r="AC137">
        <f t="shared" si="5"/>
        <v>912</v>
      </c>
      <c r="AD137" t="s">
        <v>32</v>
      </c>
    </row>
    <row r="138" hidden="1"/>
    <row r="139" hidden="1"/>
    <row r="140" hidden="1"/>
    <row r="141" hidden="1" spans="4:14">
      <c r="D141" t="s">
        <v>3</v>
      </c>
      <c r="E141" t="s">
        <v>4</v>
      </c>
      <c r="F141" t="s">
        <v>5</v>
      </c>
      <c r="G141" t="s">
        <v>6</v>
      </c>
      <c r="H141" t="s">
        <v>7</v>
      </c>
      <c r="J141" t="s">
        <v>9</v>
      </c>
      <c r="L141" t="s">
        <v>11</v>
      </c>
      <c r="N141" t="s">
        <v>13</v>
      </c>
    </row>
    <row r="142" hidden="1" spans="3:30">
      <c r="C142" t="s">
        <v>321</v>
      </c>
      <c r="D142">
        <f>COUNTIF(D2:D139,"&gt;=66")</f>
        <v>68</v>
      </c>
      <c r="E142">
        <f t="shared" ref="E142:H142" si="7">COUNTIF(E2:E139,"&gt;=66")</f>
        <v>24</v>
      </c>
      <c r="F142">
        <f t="shared" si="7"/>
        <v>60</v>
      </c>
      <c r="G142">
        <f t="shared" si="7"/>
        <v>27</v>
      </c>
      <c r="H142">
        <f t="shared" si="7"/>
        <v>16</v>
      </c>
      <c r="I142" t="s">
        <v>235</v>
      </c>
      <c r="J142">
        <f>COUNTIF(J2:J139,"&gt;=20")</f>
        <v>130</v>
      </c>
      <c r="L142">
        <f>COUNTIF(L2:L139,"&gt;=20")</f>
        <v>135</v>
      </c>
      <c r="N142">
        <f>COUNTIF(N2:N139,"&gt;=20")</f>
        <v>130</v>
      </c>
      <c r="Q142">
        <f>COUNTIF(Q2:Q137,"DIST")</f>
        <v>62</v>
      </c>
      <c r="R142" t="s">
        <v>321</v>
      </c>
      <c r="S142">
        <f>COUNTIF(S2:S139,"&gt;=66")</f>
        <v>39</v>
      </c>
      <c r="T142">
        <f t="shared" ref="T142:W142" si="8">COUNTIF(T2:T139,"&gt;=66")</f>
        <v>16</v>
      </c>
      <c r="U142">
        <f t="shared" si="8"/>
        <v>28</v>
      </c>
      <c r="V142">
        <f t="shared" si="8"/>
        <v>13</v>
      </c>
      <c r="W142">
        <f t="shared" si="8"/>
        <v>20</v>
      </c>
      <c r="Y142">
        <f>COUNTIF(Y2:Y139,"&gt;=20")</f>
        <v>129</v>
      </c>
      <c r="AA142">
        <f>COUNTIF(AA2:AA139,"&gt;=20")</f>
        <v>125</v>
      </c>
      <c r="AC142" t="s">
        <v>38</v>
      </c>
      <c r="AD142">
        <f>COUNTIF(AD2:AD137,"D")</f>
        <v>55</v>
      </c>
    </row>
    <row r="143" hidden="1" spans="3:30">
      <c r="C143" t="s">
        <v>322</v>
      </c>
      <c r="D143">
        <f>COUNTIFS(D2:D139,"&gt;=60",D2:D139,"&lt;66")</f>
        <v>16</v>
      </c>
      <c r="E143">
        <f>COUNTIFS(E2:E139,"&gt;=60",E2:E139,"&lt;66")</f>
        <v>17</v>
      </c>
      <c r="F143">
        <f>COUNTIFS(F2:F139,"&gt;=60",F2:F139,"&lt;66")</f>
        <v>32</v>
      </c>
      <c r="G143">
        <f>COUNTIFS(G2:G139,"&gt;=60",G2:G139,"&lt;66")</f>
        <v>30</v>
      </c>
      <c r="H143">
        <f>COUNTIFS(H2:H139,"&gt;=60",H2:H139,"&lt;66")</f>
        <v>31</v>
      </c>
      <c r="I143" t="s">
        <v>323</v>
      </c>
      <c r="J143">
        <f>COUNTIF(J2:J139,"&lt;20")</f>
        <v>4</v>
      </c>
      <c r="L143">
        <f>COUNTIF(L2:L139,"&lt;20")</f>
        <v>1</v>
      </c>
      <c r="N143">
        <f>COUNTIF(N2:N139,"&lt;20")</f>
        <v>6</v>
      </c>
      <c r="Q143">
        <f>COUNTIF(Q2:Q137,"FC")</f>
        <v>13</v>
      </c>
      <c r="R143" t="s">
        <v>322</v>
      </c>
      <c r="S143">
        <f>COUNTIFS(S2:S139,"&gt;=60",S2:S139,"&lt;66")</f>
        <v>41</v>
      </c>
      <c r="T143">
        <f t="shared" ref="T143:W143" si="9">COUNTIFS(T2:T139,"&gt;=60",T2:T139,"&lt;66")</f>
        <v>36</v>
      </c>
      <c r="U143">
        <f t="shared" si="9"/>
        <v>36</v>
      </c>
      <c r="V143">
        <f t="shared" si="9"/>
        <v>26</v>
      </c>
      <c r="W143">
        <f t="shared" si="9"/>
        <v>25</v>
      </c>
      <c r="Y143">
        <f>COUNTIF(Y2:Y139,"&lt;20")</f>
        <v>3</v>
      </c>
      <c r="AA143">
        <f>COUNTIF(AA2:AA139,"&lt;20")</f>
        <v>9</v>
      </c>
      <c r="AC143" t="s">
        <v>33</v>
      </c>
      <c r="AD143">
        <f>COUNTIF(AD2:AD137,"I")</f>
        <v>36</v>
      </c>
    </row>
    <row r="144" hidden="1" spans="3:30">
      <c r="C144" t="s">
        <v>55</v>
      </c>
      <c r="D144">
        <f>COUNTIFS(D2:D139,"&gt;=55",D2:D139,"&lt;60")</f>
        <v>15</v>
      </c>
      <c r="E144">
        <f>COUNTIFS(E2:E139,"&gt;=55",E2:E139,"&lt;60")</f>
        <v>24</v>
      </c>
      <c r="F144">
        <f>COUNTIFS(F2:F139,"&gt;=55",F2:F139,"&lt;60")</f>
        <v>14</v>
      </c>
      <c r="G144">
        <f>COUNTIFS(G2:G139,"&gt;=55",G2:G139,"&lt;60")</f>
        <v>27</v>
      </c>
      <c r="H144">
        <f>COUNTIFS(H2:H139,"&gt;=55",H2:H139,"&lt;60")</f>
        <v>36</v>
      </c>
      <c r="I144" t="s">
        <v>324</v>
      </c>
      <c r="J144">
        <f>COUNTIF(J2:J139,"A")</f>
        <v>2</v>
      </c>
      <c r="L144">
        <f>COUNTIF(L2:L139,"A")</f>
        <v>0</v>
      </c>
      <c r="N144">
        <f>COUNTIF(N2:N139,"A")</f>
        <v>0</v>
      </c>
      <c r="Q144">
        <f>COUNTIF(Q2:Q137,"HSC")</f>
        <v>12</v>
      </c>
      <c r="R144" t="s">
        <v>55</v>
      </c>
      <c r="S144">
        <f>COUNTIFS(S2:S139,"&gt;=55",S2:S139,"&lt;60")</f>
        <v>22</v>
      </c>
      <c r="T144">
        <f t="shared" ref="T144:W144" si="10">COUNTIFS(T2:T139,"&gt;=55",T2:T139,"&lt;60")</f>
        <v>29</v>
      </c>
      <c r="U144">
        <f t="shared" si="10"/>
        <v>29</v>
      </c>
      <c r="V144">
        <f t="shared" si="10"/>
        <v>28</v>
      </c>
      <c r="W144">
        <f t="shared" si="10"/>
        <v>33</v>
      </c>
      <c r="Y144">
        <f>COUNTIF(Y2:Y139,"A")</f>
        <v>4</v>
      </c>
      <c r="AA144">
        <f>COUNTIF(AA2:AA139,"A")</f>
        <v>2</v>
      </c>
      <c r="AC144" t="s">
        <v>55</v>
      </c>
      <c r="AD144">
        <f>COUNTIF(AD2:AD137,"HSC")</f>
        <v>17</v>
      </c>
    </row>
    <row r="145" hidden="1" spans="3:30">
      <c r="C145" t="s">
        <v>146</v>
      </c>
      <c r="D145">
        <f>COUNTIFS(D2:D139,"&gt;=50",D2:D139,"&lt;55")</f>
        <v>12</v>
      </c>
      <c r="E145">
        <f>COUNTIFS(E2:E139,"&gt;=50",E2:E139,"&lt;55")</f>
        <v>19</v>
      </c>
      <c r="F145">
        <f>COUNTIFS(F2:F139,"&gt;=50",F2:F139,"&lt;55")</f>
        <v>10</v>
      </c>
      <c r="G145">
        <f>COUNTIFS(G2:G139,"&gt;=50",G2:G139,"&lt;55")</f>
        <v>16</v>
      </c>
      <c r="H145">
        <f>COUNTIFS(H2:H139,"&gt;=50",H2:H139,"&lt;55")</f>
        <v>23</v>
      </c>
      <c r="Q145">
        <f>COUNTIF(Q2:Q137,"SC")</f>
        <v>8</v>
      </c>
      <c r="R145" t="s">
        <v>146</v>
      </c>
      <c r="S145">
        <f>COUNTIFS(S2:S139,"&gt;=50",S2:S139,"&lt;55")</f>
        <v>12</v>
      </c>
      <c r="T145">
        <f t="shared" ref="T145:W145" si="11">COUNTIFS(T2:T139,"&gt;=50",T2:T139,"&lt;55")</f>
        <v>21</v>
      </c>
      <c r="U145">
        <f t="shared" si="11"/>
        <v>16</v>
      </c>
      <c r="V145">
        <f t="shared" si="11"/>
        <v>20</v>
      </c>
      <c r="W145">
        <f t="shared" si="11"/>
        <v>28</v>
      </c>
      <c r="AC145" t="s">
        <v>146</v>
      </c>
      <c r="AD145">
        <f>COUNTIF(AD2:AD137,"II")</f>
        <v>6</v>
      </c>
    </row>
    <row r="146" hidden="1" spans="3:30">
      <c r="C146" t="s">
        <v>325</v>
      </c>
      <c r="D146">
        <f>COUNTIFS(D2:D139,"&gt;=40",D2:D139,"&lt;50")</f>
        <v>25</v>
      </c>
      <c r="E146">
        <f>COUNTIFS(E2:E139,"&gt;=40",E2:E139,"&lt;50")</f>
        <v>50</v>
      </c>
      <c r="F146">
        <f>COUNTIFS(F2:F139,"&gt;=40",F2:F139,"&lt;50")</f>
        <v>20</v>
      </c>
      <c r="G146">
        <f>COUNTIFS(G2:G139,"&gt;=40",G2:G139,"&lt;50")</f>
        <v>35</v>
      </c>
      <c r="H146">
        <f>COUNTIFS(H2:H139,"&gt;=40",H2:H139,"&lt;50")</f>
        <v>29</v>
      </c>
      <c r="Q146">
        <f>COUNTIF(Q2:Q137,"PASS")</f>
        <v>2</v>
      </c>
      <c r="R146" t="s">
        <v>325</v>
      </c>
      <c r="S146">
        <f>COUNTIFS(S2:S139,"&gt;=40",S2:S139,"&lt;50")</f>
        <v>21</v>
      </c>
      <c r="T146">
        <f t="shared" ref="T146:W146" si="12">COUNTIFS(T2:T139,"&gt;=40",T2:T139,"&lt;50")</f>
        <v>29</v>
      </c>
      <c r="U146">
        <f t="shared" si="12"/>
        <v>26</v>
      </c>
      <c r="V146">
        <v>36</v>
      </c>
      <c r="W146">
        <f t="shared" si="12"/>
        <v>29</v>
      </c>
      <c r="AC146" t="s">
        <v>235</v>
      </c>
      <c r="AD146">
        <f>COUNTIF(AD2:AD137,"PASS")</f>
        <v>0</v>
      </c>
    </row>
    <row r="147" hidden="1" spans="3:30">
      <c r="C147" t="s">
        <v>326</v>
      </c>
      <c r="D147">
        <f>COUNTIF(D2:D139,"&lt;40")</f>
        <v>0</v>
      </c>
      <c r="E147">
        <f t="shared" ref="E147:H147" si="13">COUNTIF(E2:E139,"&lt;40")</f>
        <v>1</v>
      </c>
      <c r="F147">
        <f t="shared" si="13"/>
        <v>0</v>
      </c>
      <c r="G147">
        <f t="shared" si="13"/>
        <v>0</v>
      </c>
      <c r="H147">
        <f t="shared" si="13"/>
        <v>0</v>
      </c>
      <c r="Q147">
        <f>COUNTIF(Q2:Q137,"FAILS")</f>
        <v>39</v>
      </c>
      <c r="R147" t="s">
        <v>326</v>
      </c>
      <c r="S147">
        <f>COUNTIF(S2:S139,"&lt;40")</f>
        <v>1</v>
      </c>
      <c r="T147">
        <f t="shared" ref="T147:W147" si="14">COUNTIF(T2:T139,"&lt;40")</f>
        <v>4</v>
      </c>
      <c r="U147">
        <f t="shared" si="14"/>
        <v>1</v>
      </c>
      <c r="V147">
        <v>12</v>
      </c>
      <c r="W147">
        <f t="shared" si="14"/>
        <v>1</v>
      </c>
      <c r="AC147" t="s">
        <v>34</v>
      </c>
      <c r="AD147">
        <f>COUNTIF(AD2:AD137,"ATKT")</f>
        <v>20</v>
      </c>
    </row>
    <row r="148" hidden="1" spans="3:30">
      <c r="C148" t="s">
        <v>327</v>
      </c>
      <c r="D148">
        <f>COUNTIF(D2:D139,"A")</f>
        <v>0</v>
      </c>
      <c r="E148">
        <f t="shared" ref="E148:H148" si="15">COUNTIF(E2:E139,"A")</f>
        <v>1</v>
      </c>
      <c r="F148">
        <f t="shared" si="15"/>
        <v>0</v>
      </c>
      <c r="G148">
        <f t="shared" si="15"/>
        <v>1</v>
      </c>
      <c r="H148">
        <f t="shared" si="15"/>
        <v>1</v>
      </c>
      <c r="Q148">
        <f t="shared" ref="Q148" si="16">COUNTIF(Q8:Q145,"&gt;=66")</f>
        <v>0</v>
      </c>
      <c r="R148" t="s">
        <v>327</v>
      </c>
      <c r="S148">
        <f>COUNTIF(S2:S139,"A")</f>
        <v>0</v>
      </c>
      <c r="T148">
        <f t="shared" ref="T148:W148" si="17">COUNTIF(T2:T139,"A")</f>
        <v>1</v>
      </c>
      <c r="U148">
        <f t="shared" si="17"/>
        <v>0</v>
      </c>
      <c r="V148">
        <f t="shared" si="17"/>
        <v>1</v>
      </c>
      <c r="W148">
        <f t="shared" si="17"/>
        <v>0</v>
      </c>
      <c r="AC148" t="s">
        <v>42</v>
      </c>
      <c r="AD148">
        <v>2</v>
      </c>
    </row>
    <row r="149" hidden="1" spans="3:23">
      <c r="C149" t="s">
        <v>15</v>
      </c>
      <c r="D149">
        <f>SUM(D142:D148)</f>
        <v>136</v>
      </c>
      <c r="E149">
        <f t="shared" ref="E149:H149" si="18">SUM(E142:E148)</f>
        <v>136</v>
      </c>
      <c r="F149">
        <f t="shared" si="18"/>
        <v>136</v>
      </c>
      <c r="G149">
        <f t="shared" si="18"/>
        <v>136</v>
      </c>
      <c r="H149">
        <f t="shared" si="18"/>
        <v>136</v>
      </c>
      <c r="R149" t="s">
        <v>15</v>
      </c>
      <c r="S149">
        <f>SUM(S142:S148)</f>
        <v>136</v>
      </c>
      <c r="T149">
        <f t="shared" ref="T149:W149" si="19">SUM(T142:T148)</f>
        <v>136</v>
      </c>
      <c r="U149">
        <f t="shared" si="19"/>
        <v>136</v>
      </c>
      <c r="V149">
        <f t="shared" si="19"/>
        <v>136</v>
      </c>
      <c r="W149">
        <f t="shared" si="19"/>
        <v>136</v>
      </c>
    </row>
    <row r="150" hidden="1" spans="3:23">
      <c r="C150" t="s">
        <v>328</v>
      </c>
      <c r="D150" s="3">
        <f>SUM(D142:D146)/D149*100</f>
        <v>100</v>
      </c>
      <c r="E150" s="3">
        <f>SUM(E142:E146)/E149*100</f>
        <v>98.5294117647059</v>
      </c>
      <c r="F150" s="3">
        <f>SUM(F142:F146)/F149*100</f>
        <v>100</v>
      </c>
      <c r="G150" s="3">
        <f>SUM(G142:G146)/G149*100</f>
        <v>99.2647058823529</v>
      </c>
      <c r="H150" s="3">
        <f>SUM(H142:H146)/H149*100</f>
        <v>99.2647058823529</v>
      </c>
      <c r="R150" t="s">
        <v>328</v>
      </c>
      <c r="S150" s="3">
        <f>SUM(S142:S146)/S149*100</f>
        <v>99.2647058823529</v>
      </c>
      <c r="T150" s="3">
        <f t="shared" ref="T150:W150" si="20">SUM(T142:T146)/T149*100</f>
        <v>96.3235294117647</v>
      </c>
      <c r="U150" s="3">
        <f t="shared" si="20"/>
        <v>99.2647058823529</v>
      </c>
      <c r="V150" s="3">
        <f t="shared" si="20"/>
        <v>90.4411764705882</v>
      </c>
      <c r="W150" s="3">
        <f t="shared" si="20"/>
        <v>99.2647058823529</v>
      </c>
    </row>
    <row r="151" hidden="1"/>
    <row r="152" hidden="1" spans="3:8">
      <c r="C152" t="s">
        <v>329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</row>
    <row r="153" hidden="1" spans="4:16">
      <c r="D153">
        <f>MAX(D2:D137)</f>
        <v>88</v>
      </c>
      <c r="E153">
        <f>MAX(E2:E137)</f>
        <v>74</v>
      </c>
      <c r="F153">
        <f>MAX(F2:F137)</f>
        <v>80</v>
      </c>
      <c r="G153">
        <f>MAX(G2:G137)</f>
        <v>75</v>
      </c>
      <c r="H153">
        <f>MAX(H2:H137)</f>
        <v>75</v>
      </c>
      <c r="P153">
        <f>MAX(P2:P137)</f>
        <v>588</v>
      </c>
    </row>
    <row r="154" hidden="1"/>
    <row r="155" hidden="1" spans="3:9">
      <c r="C155" t="s">
        <v>15</v>
      </c>
      <c r="D155" t="s">
        <v>321</v>
      </c>
      <c r="E155" t="s">
        <v>33</v>
      </c>
      <c r="F155" t="s">
        <v>55</v>
      </c>
      <c r="G155" t="s">
        <v>146</v>
      </c>
      <c r="H155" t="s">
        <v>235</v>
      </c>
      <c r="I155" t="s">
        <v>42</v>
      </c>
    </row>
    <row r="156" hidden="1" spans="3:9">
      <c r="C156">
        <v>138</v>
      </c>
      <c r="D156">
        <v>62</v>
      </c>
      <c r="E156">
        <v>13</v>
      </c>
      <c r="F156">
        <v>12</v>
      </c>
      <c r="G156">
        <v>8</v>
      </c>
      <c r="H156">
        <v>2</v>
      </c>
      <c r="I156">
        <v>41</v>
      </c>
    </row>
  </sheetData>
  <autoFilter ref="AD1:AD156">
    <filterColumn colId="0">
      <customFilters>
        <customFilter operator="equal" val="FAILS"/>
      </customFilters>
    </filterColumn>
    <extLst/>
  </autoFilter>
  <pageMargins left="0.699305555555556" right="0.699305555555556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7"/>
  <sheetViews>
    <sheetView tabSelected="1" topLeftCell="L1" workbookViewId="0">
      <selection activeCell="V78" sqref="V78"/>
    </sheetView>
  </sheetViews>
  <sheetFormatPr defaultColWidth="9" defaultRowHeight="15"/>
  <cols>
    <col min="1" max="1" width="11.5714285714286" customWidth="1"/>
    <col min="2" max="2" width="33" style="1" customWidth="1"/>
    <col min="3" max="3" width="8.14285714285714" customWidth="1"/>
    <col min="17" max="17" width="9" hidden="1" customWidth="1"/>
    <col min="31" max="31" width="12.2857142857143" customWidth="1"/>
  </cols>
  <sheetData>
    <row r="1" ht="30" spans="1:3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s="2" t="s">
        <v>29</v>
      </c>
    </row>
    <row r="2" spans="1:30">
      <c r="A2" t="s">
        <v>30</v>
      </c>
      <c r="B2" s="1" t="s">
        <v>31</v>
      </c>
      <c r="C2" t="s">
        <v>32</v>
      </c>
      <c r="D2">
        <v>72</v>
      </c>
      <c r="E2">
        <v>54</v>
      </c>
      <c r="F2">
        <v>57</v>
      </c>
      <c r="G2">
        <v>71</v>
      </c>
      <c r="H2">
        <v>53</v>
      </c>
      <c r="I2">
        <v>21</v>
      </c>
      <c r="J2">
        <v>35</v>
      </c>
      <c r="K2">
        <v>18</v>
      </c>
      <c r="L2">
        <v>38</v>
      </c>
      <c r="M2">
        <v>18</v>
      </c>
      <c r="N2">
        <v>39</v>
      </c>
      <c r="O2">
        <v>18</v>
      </c>
      <c r="P2">
        <v>494</v>
      </c>
      <c r="Q2" t="s">
        <v>33</v>
      </c>
      <c r="S2">
        <v>52</v>
      </c>
      <c r="T2">
        <v>54</v>
      </c>
      <c r="U2">
        <v>57</v>
      </c>
      <c r="V2">
        <v>63</v>
      </c>
      <c r="W2">
        <v>57</v>
      </c>
      <c r="X2">
        <v>21</v>
      </c>
      <c r="Y2">
        <v>5</v>
      </c>
      <c r="Z2">
        <v>30</v>
      </c>
      <c r="AA2">
        <v>41</v>
      </c>
      <c r="AB2">
        <v>36</v>
      </c>
      <c r="AC2">
        <f>SUM(S2:AB2,P2)</f>
        <v>910</v>
      </c>
      <c r="AD2" t="s">
        <v>34</v>
      </c>
    </row>
    <row r="3" spans="1:30">
      <c r="A3" t="s">
        <v>43</v>
      </c>
      <c r="B3" s="1" t="s">
        <v>44</v>
      </c>
      <c r="C3" t="s">
        <v>32</v>
      </c>
      <c r="D3">
        <v>40</v>
      </c>
      <c r="E3">
        <v>29</v>
      </c>
      <c r="F3">
        <v>46</v>
      </c>
      <c r="G3">
        <v>40</v>
      </c>
      <c r="H3">
        <v>43</v>
      </c>
      <c r="I3">
        <v>15</v>
      </c>
      <c r="J3">
        <v>28</v>
      </c>
      <c r="K3">
        <v>13</v>
      </c>
      <c r="L3">
        <v>20</v>
      </c>
      <c r="M3">
        <v>15</v>
      </c>
      <c r="N3">
        <v>10</v>
      </c>
      <c r="O3">
        <v>14</v>
      </c>
      <c r="P3">
        <f t="shared" ref="P3:P33" si="0">SUM(D3:O3)</f>
        <v>313</v>
      </c>
      <c r="Q3" t="s">
        <v>42</v>
      </c>
      <c r="S3">
        <v>40</v>
      </c>
      <c r="T3">
        <v>40</v>
      </c>
      <c r="U3">
        <v>45</v>
      </c>
      <c r="V3">
        <v>40</v>
      </c>
      <c r="W3">
        <v>47</v>
      </c>
      <c r="X3">
        <v>20</v>
      </c>
      <c r="Y3">
        <v>3</v>
      </c>
      <c r="Z3">
        <v>28</v>
      </c>
      <c r="AA3">
        <v>8</v>
      </c>
      <c r="AB3">
        <v>26</v>
      </c>
      <c r="AC3">
        <f t="shared" ref="AC3:AC32" si="1">SUM(S3:AB3,P3)</f>
        <v>610</v>
      </c>
      <c r="AD3" t="s">
        <v>34</v>
      </c>
    </row>
    <row r="4" spans="1:30">
      <c r="A4" t="s">
        <v>47</v>
      </c>
      <c r="B4" s="1" t="s">
        <v>48</v>
      </c>
      <c r="C4" t="s">
        <v>32</v>
      </c>
      <c r="D4">
        <v>49</v>
      </c>
      <c r="E4">
        <v>42</v>
      </c>
      <c r="F4">
        <v>71</v>
      </c>
      <c r="G4">
        <v>62</v>
      </c>
      <c r="H4">
        <v>55</v>
      </c>
      <c r="I4">
        <v>21</v>
      </c>
      <c r="J4">
        <v>38</v>
      </c>
      <c r="K4">
        <v>20</v>
      </c>
      <c r="L4">
        <v>38</v>
      </c>
      <c r="M4">
        <v>18</v>
      </c>
      <c r="N4">
        <v>36</v>
      </c>
      <c r="O4">
        <v>20</v>
      </c>
      <c r="P4">
        <f t="shared" si="0"/>
        <v>470</v>
      </c>
      <c r="Q4" t="s">
        <v>33</v>
      </c>
      <c r="S4">
        <v>54</v>
      </c>
      <c r="T4">
        <v>59</v>
      </c>
      <c r="U4">
        <v>53</v>
      </c>
      <c r="V4">
        <v>59</v>
      </c>
      <c r="W4">
        <v>52</v>
      </c>
      <c r="X4">
        <v>39</v>
      </c>
      <c r="Y4">
        <v>40</v>
      </c>
      <c r="Z4">
        <v>35</v>
      </c>
      <c r="AA4">
        <v>40</v>
      </c>
      <c r="AB4">
        <v>39</v>
      </c>
      <c r="AC4">
        <f t="shared" si="1"/>
        <v>940</v>
      </c>
      <c r="AD4" t="s">
        <v>32</v>
      </c>
    </row>
    <row r="5" spans="1:30">
      <c r="A5" t="s">
        <v>49</v>
      </c>
      <c r="B5" s="1" t="s">
        <v>50</v>
      </c>
      <c r="C5" t="s">
        <v>32</v>
      </c>
      <c r="D5">
        <v>48</v>
      </c>
      <c r="E5">
        <v>40</v>
      </c>
      <c r="F5">
        <v>54</v>
      </c>
      <c r="G5">
        <v>61</v>
      </c>
      <c r="H5">
        <v>45</v>
      </c>
      <c r="I5">
        <v>24</v>
      </c>
      <c r="J5">
        <v>24</v>
      </c>
      <c r="K5">
        <v>20</v>
      </c>
      <c r="L5">
        <v>25</v>
      </c>
      <c r="M5">
        <v>21</v>
      </c>
      <c r="N5">
        <v>28</v>
      </c>
      <c r="O5">
        <v>21</v>
      </c>
      <c r="P5">
        <f t="shared" si="0"/>
        <v>411</v>
      </c>
      <c r="Q5" t="s">
        <v>42</v>
      </c>
      <c r="S5">
        <v>50</v>
      </c>
      <c r="T5">
        <v>50</v>
      </c>
      <c r="U5">
        <v>48</v>
      </c>
      <c r="V5">
        <v>40</v>
      </c>
      <c r="W5">
        <v>52</v>
      </c>
      <c r="X5">
        <v>29</v>
      </c>
      <c r="Y5">
        <v>28</v>
      </c>
      <c r="Z5">
        <v>37</v>
      </c>
      <c r="AA5">
        <v>26</v>
      </c>
      <c r="AB5">
        <v>37</v>
      </c>
      <c r="AC5">
        <f t="shared" si="1"/>
        <v>808</v>
      </c>
      <c r="AD5" t="s">
        <v>37</v>
      </c>
    </row>
    <row r="6" spans="1:31">
      <c r="A6" t="s">
        <v>56</v>
      </c>
      <c r="B6" s="1" t="s">
        <v>57</v>
      </c>
      <c r="C6" t="s">
        <v>32</v>
      </c>
      <c r="D6">
        <v>62</v>
      </c>
      <c r="E6">
        <v>63</v>
      </c>
      <c r="F6">
        <v>57</v>
      </c>
      <c r="G6">
        <v>66</v>
      </c>
      <c r="H6">
        <v>49</v>
      </c>
      <c r="I6">
        <v>24</v>
      </c>
      <c r="J6">
        <v>38</v>
      </c>
      <c r="K6">
        <v>21</v>
      </c>
      <c r="L6">
        <v>39</v>
      </c>
      <c r="M6">
        <v>22</v>
      </c>
      <c r="N6">
        <v>38</v>
      </c>
      <c r="O6">
        <v>21</v>
      </c>
      <c r="P6">
        <f t="shared" si="0"/>
        <v>500</v>
      </c>
      <c r="Q6" t="s">
        <v>38</v>
      </c>
      <c r="S6">
        <v>42</v>
      </c>
      <c r="T6">
        <v>48</v>
      </c>
      <c r="U6">
        <v>41</v>
      </c>
      <c r="V6">
        <v>41</v>
      </c>
      <c r="W6">
        <v>45</v>
      </c>
      <c r="X6">
        <v>36</v>
      </c>
      <c r="Y6">
        <v>25</v>
      </c>
      <c r="Z6">
        <v>38</v>
      </c>
      <c r="AA6">
        <v>35</v>
      </c>
      <c r="AB6">
        <v>40</v>
      </c>
      <c r="AC6">
        <v>900</v>
      </c>
      <c r="AD6" t="s">
        <v>32</v>
      </c>
      <c r="AE6">
        <v>9</v>
      </c>
    </row>
    <row r="7" spans="1:30">
      <c r="A7" t="s">
        <v>62</v>
      </c>
      <c r="B7" s="1" t="s">
        <v>63</v>
      </c>
      <c r="C7" t="s">
        <v>32</v>
      </c>
      <c r="D7">
        <v>59</v>
      </c>
      <c r="E7">
        <v>69</v>
      </c>
      <c r="F7">
        <v>68</v>
      </c>
      <c r="G7">
        <v>68</v>
      </c>
      <c r="H7">
        <v>55</v>
      </c>
      <c r="I7">
        <v>20</v>
      </c>
      <c r="J7">
        <v>33</v>
      </c>
      <c r="K7">
        <v>16</v>
      </c>
      <c r="L7">
        <v>31</v>
      </c>
      <c r="M7">
        <v>14</v>
      </c>
      <c r="N7">
        <v>32</v>
      </c>
      <c r="O7">
        <v>16</v>
      </c>
      <c r="P7">
        <f t="shared" si="0"/>
        <v>481</v>
      </c>
      <c r="Q7" t="s">
        <v>33</v>
      </c>
      <c r="S7">
        <v>61</v>
      </c>
      <c r="T7">
        <v>56</v>
      </c>
      <c r="U7">
        <v>52</v>
      </c>
      <c r="V7">
        <v>48</v>
      </c>
      <c r="W7">
        <v>54</v>
      </c>
      <c r="X7">
        <v>20</v>
      </c>
      <c r="Y7">
        <v>36</v>
      </c>
      <c r="Z7">
        <v>30</v>
      </c>
      <c r="AA7">
        <v>35</v>
      </c>
      <c r="AB7">
        <v>37</v>
      </c>
      <c r="AC7">
        <f t="shared" si="1"/>
        <v>910</v>
      </c>
      <c r="AD7" t="s">
        <v>32</v>
      </c>
    </row>
    <row r="8" spans="1:30">
      <c r="A8" t="s">
        <v>64</v>
      </c>
      <c r="B8" s="1" t="s">
        <v>65</v>
      </c>
      <c r="C8" t="s">
        <v>32</v>
      </c>
      <c r="D8">
        <v>45</v>
      </c>
      <c r="E8">
        <v>40</v>
      </c>
      <c r="F8">
        <v>46</v>
      </c>
      <c r="G8">
        <v>40</v>
      </c>
      <c r="H8">
        <v>42</v>
      </c>
      <c r="I8">
        <v>21</v>
      </c>
      <c r="J8">
        <v>39</v>
      </c>
      <c r="K8">
        <v>22</v>
      </c>
      <c r="L8">
        <v>41</v>
      </c>
      <c r="M8">
        <v>21</v>
      </c>
      <c r="N8">
        <v>17</v>
      </c>
      <c r="O8">
        <v>22</v>
      </c>
      <c r="P8">
        <f t="shared" si="0"/>
        <v>396</v>
      </c>
      <c r="Q8" t="s">
        <v>42</v>
      </c>
      <c r="S8">
        <v>40</v>
      </c>
      <c r="T8">
        <v>40</v>
      </c>
      <c r="U8">
        <v>40</v>
      </c>
      <c r="V8">
        <v>28</v>
      </c>
      <c r="W8">
        <v>42</v>
      </c>
      <c r="X8">
        <v>29</v>
      </c>
      <c r="Y8">
        <v>32</v>
      </c>
      <c r="Z8">
        <v>33</v>
      </c>
      <c r="AA8">
        <v>9</v>
      </c>
      <c r="AB8">
        <v>31</v>
      </c>
      <c r="AC8">
        <f t="shared" si="1"/>
        <v>720</v>
      </c>
      <c r="AD8" t="s">
        <v>34</v>
      </c>
    </row>
    <row r="9" spans="1:31">
      <c r="A9" t="s">
        <v>68</v>
      </c>
      <c r="B9" s="1" t="s">
        <v>69</v>
      </c>
      <c r="C9" t="s">
        <v>32</v>
      </c>
      <c r="D9">
        <v>62</v>
      </c>
      <c r="E9">
        <v>49</v>
      </c>
      <c r="F9">
        <v>56</v>
      </c>
      <c r="G9">
        <v>45</v>
      </c>
      <c r="H9">
        <v>52</v>
      </c>
      <c r="I9">
        <v>22</v>
      </c>
      <c r="J9">
        <v>34</v>
      </c>
      <c r="K9">
        <v>23</v>
      </c>
      <c r="L9">
        <v>42</v>
      </c>
      <c r="M9">
        <v>20</v>
      </c>
      <c r="N9">
        <v>35</v>
      </c>
      <c r="O9">
        <v>20</v>
      </c>
      <c r="P9">
        <f t="shared" si="0"/>
        <v>460</v>
      </c>
      <c r="Q9" t="s">
        <v>42</v>
      </c>
      <c r="S9">
        <v>50</v>
      </c>
      <c r="T9">
        <v>47</v>
      </c>
      <c r="U9">
        <v>55</v>
      </c>
      <c r="V9">
        <v>32</v>
      </c>
      <c r="W9">
        <v>45</v>
      </c>
      <c r="X9">
        <v>34</v>
      </c>
      <c r="Y9">
        <v>41</v>
      </c>
      <c r="Z9">
        <v>42</v>
      </c>
      <c r="AA9">
        <v>44</v>
      </c>
      <c r="AB9">
        <v>39</v>
      </c>
      <c r="AC9">
        <f t="shared" si="1"/>
        <v>889</v>
      </c>
      <c r="AD9" t="s">
        <v>55</v>
      </c>
      <c r="AE9" t="s">
        <v>70</v>
      </c>
    </row>
    <row r="10" spans="1:31">
      <c r="A10" t="s">
        <v>73</v>
      </c>
      <c r="B10" s="1" t="s">
        <v>74</v>
      </c>
      <c r="C10" t="s">
        <v>32</v>
      </c>
      <c r="D10">
        <v>47</v>
      </c>
      <c r="E10">
        <v>55</v>
      </c>
      <c r="F10">
        <v>58</v>
      </c>
      <c r="G10">
        <v>50</v>
      </c>
      <c r="H10">
        <v>47</v>
      </c>
      <c r="I10">
        <v>23</v>
      </c>
      <c r="J10">
        <v>32</v>
      </c>
      <c r="K10">
        <v>20</v>
      </c>
      <c r="L10">
        <v>36</v>
      </c>
      <c r="M10">
        <v>20</v>
      </c>
      <c r="N10">
        <v>22</v>
      </c>
      <c r="O10">
        <v>20</v>
      </c>
      <c r="P10">
        <f t="shared" si="0"/>
        <v>430</v>
      </c>
      <c r="Q10" t="s">
        <v>42</v>
      </c>
      <c r="S10">
        <v>47</v>
      </c>
      <c r="T10">
        <v>58</v>
      </c>
      <c r="U10">
        <v>52</v>
      </c>
      <c r="V10">
        <v>45</v>
      </c>
      <c r="W10">
        <v>54</v>
      </c>
      <c r="X10">
        <v>33</v>
      </c>
      <c r="Y10">
        <v>20</v>
      </c>
      <c r="Z10">
        <v>28</v>
      </c>
      <c r="AA10">
        <v>22</v>
      </c>
      <c r="AB10">
        <v>33</v>
      </c>
      <c r="AC10">
        <v>825</v>
      </c>
      <c r="AD10" t="s">
        <v>55</v>
      </c>
      <c r="AE10">
        <v>3</v>
      </c>
    </row>
    <row r="11" spans="1:30">
      <c r="A11" t="s">
        <v>77</v>
      </c>
      <c r="B11" s="1" t="s">
        <v>78</v>
      </c>
      <c r="C11" t="s">
        <v>32</v>
      </c>
      <c r="D11">
        <v>70</v>
      </c>
      <c r="E11">
        <v>51</v>
      </c>
      <c r="F11">
        <v>66</v>
      </c>
      <c r="G11">
        <v>58</v>
      </c>
      <c r="H11">
        <v>65</v>
      </c>
      <c r="I11">
        <v>24</v>
      </c>
      <c r="J11">
        <v>34</v>
      </c>
      <c r="K11">
        <v>23</v>
      </c>
      <c r="L11">
        <v>39</v>
      </c>
      <c r="M11">
        <v>24</v>
      </c>
      <c r="N11">
        <v>40</v>
      </c>
      <c r="O11">
        <v>23</v>
      </c>
      <c r="P11">
        <f t="shared" si="0"/>
        <v>517</v>
      </c>
      <c r="Q11" t="s">
        <v>38</v>
      </c>
      <c r="S11">
        <v>56</v>
      </c>
      <c r="T11">
        <v>63</v>
      </c>
      <c r="U11">
        <v>66</v>
      </c>
      <c r="V11">
        <v>54</v>
      </c>
      <c r="W11">
        <v>62</v>
      </c>
      <c r="X11">
        <v>38</v>
      </c>
      <c r="Y11">
        <v>25</v>
      </c>
      <c r="Z11">
        <v>44</v>
      </c>
      <c r="AA11">
        <v>37</v>
      </c>
      <c r="AB11">
        <v>44</v>
      </c>
      <c r="AC11">
        <f t="shared" si="1"/>
        <v>1006</v>
      </c>
      <c r="AD11" t="s">
        <v>39</v>
      </c>
    </row>
    <row r="12" spans="1:30">
      <c r="A12" t="s">
        <v>79</v>
      </c>
      <c r="B12" s="1" t="s">
        <v>80</v>
      </c>
      <c r="C12" t="s">
        <v>32</v>
      </c>
      <c r="D12">
        <v>75</v>
      </c>
      <c r="E12">
        <v>53</v>
      </c>
      <c r="F12">
        <v>60</v>
      </c>
      <c r="G12">
        <v>63</v>
      </c>
      <c r="H12">
        <v>63</v>
      </c>
      <c r="I12">
        <v>24</v>
      </c>
      <c r="J12">
        <v>38</v>
      </c>
      <c r="K12">
        <v>23</v>
      </c>
      <c r="L12">
        <v>44</v>
      </c>
      <c r="M12">
        <v>21</v>
      </c>
      <c r="N12">
        <v>38</v>
      </c>
      <c r="O12">
        <v>22</v>
      </c>
      <c r="P12">
        <f t="shared" si="0"/>
        <v>524</v>
      </c>
      <c r="Q12" t="s">
        <v>42</v>
      </c>
      <c r="S12">
        <v>65</v>
      </c>
      <c r="T12">
        <v>66</v>
      </c>
      <c r="U12">
        <v>64</v>
      </c>
      <c r="V12">
        <v>50</v>
      </c>
      <c r="W12">
        <v>63</v>
      </c>
      <c r="X12">
        <v>40</v>
      </c>
      <c r="Y12">
        <v>35</v>
      </c>
      <c r="Z12">
        <v>42</v>
      </c>
      <c r="AA12">
        <v>42</v>
      </c>
      <c r="AB12">
        <v>41</v>
      </c>
      <c r="AC12">
        <f t="shared" si="1"/>
        <v>1032</v>
      </c>
      <c r="AD12" t="s">
        <v>39</v>
      </c>
    </row>
    <row r="13" spans="1:30">
      <c r="A13" t="s">
        <v>81</v>
      </c>
      <c r="B13" s="1" t="s">
        <v>82</v>
      </c>
      <c r="C13" t="s">
        <v>32</v>
      </c>
      <c r="D13">
        <v>66</v>
      </c>
      <c r="E13">
        <v>61</v>
      </c>
      <c r="F13">
        <v>80</v>
      </c>
      <c r="G13">
        <v>69</v>
      </c>
      <c r="H13">
        <v>66</v>
      </c>
      <c r="I13">
        <v>24</v>
      </c>
      <c r="J13">
        <v>36</v>
      </c>
      <c r="K13">
        <v>24</v>
      </c>
      <c r="L13">
        <v>41</v>
      </c>
      <c r="M13">
        <v>21</v>
      </c>
      <c r="N13">
        <v>40</v>
      </c>
      <c r="O13">
        <v>22</v>
      </c>
      <c r="P13">
        <f t="shared" si="0"/>
        <v>550</v>
      </c>
      <c r="Q13" t="s">
        <v>38</v>
      </c>
      <c r="S13">
        <v>70</v>
      </c>
      <c r="T13">
        <v>40</v>
      </c>
      <c r="U13">
        <v>70</v>
      </c>
      <c r="V13">
        <v>62</v>
      </c>
      <c r="W13">
        <v>54</v>
      </c>
      <c r="X13">
        <v>31</v>
      </c>
      <c r="Y13">
        <v>40</v>
      </c>
      <c r="Z13">
        <v>42</v>
      </c>
      <c r="AA13">
        <v>39</v>
      </c>
      <c r="AB13">
        <v>43</v>
      </c>
      <c r="AC13">
        <f t="shared" si="1"/>
        <v>1041</v>
      </c>
      <c r="AD13" t="s">
        <v>39</v>
      </c>
    </row>
    <row r="14" spans="1:30">
      <c r="A14" t="s">
        <v>83</v>
      </c>
      <c r="B14" s="1" t="s">
        <v>84</v>
      </c>
      <c r="C14" t="s">
        <v>32</v>
      </c>
      <c r="D14">
        <v>67</v>
      </c>
      <c r="E14">
        <v>66</v>
      </c>
      <c r="F14">
        <v>72</v>
      </c>
      <c r="G14">
        <v>68</v>
      </c>
      <c r="H14">
        <v>48</v>
      </c>
      <c r="I14">
        <v>21</v>
      </c>
      <c r="J14">
        <v>34</v>
      </c>
      <c r="K14">
        <v>23</v>
      </c>
      <c r="L14">
        <v>39</v>
      </c>
      <c r="M14">
        <v>20</v>
      </c>
      <c r="N14">
        <v>29</v>
      </c>
      <c r="O14">
        <v>21</v>
      </c>
      <c r="P14">
        <f t="shared" si="0"/>
        <v>508</v>
      </c>
      <c r="Q14" t="s">
        <v>38</v>
      </c>
      <c r="S14">
        <v>64</v>
      </c>
      <c r="T14">
        <v>59</v>
      </c>
      <c r="U14">
        <v>60</v>
      </c>
      <c r="V14">
        <v>65</v>
      </c>
      <c r="W14">
        <v>56</v>
      </c>
      <c r="X14">
        <v>35</v>
      </c>
      <c r="Y14">
        <v>47</v>
      </c>
      <c r="Z14">
        <v>40</v>
      </c>
      <c r="AA14">
        <v>33</v>
      </c>
      <c r="AB14">
        <v>37</v>
      </c>
      <c r="AC14">
        <f t="shared" si="1"/>
        <v>1004</v>
      </c>
      <c r="AD14" t="s">
        <v>39</v>
      </c>
    </row>
    <row r="15" spans="1:30">
      <c r="A15" t="s">
        <v>92</v>
      </c>
      <c r="B15" s="1" t="s">
        <v>93</v>
      </c>
      <c r="C15" t="s">
        <v>32</v>
      </c>
      <c r="D15">
        <v>77</v>
      </c>
      <c r="E15">
        <v>55</v>
      </c>
      <c r="F15">
        <v>73</v>
      </c>
      <c r="G15">
        <v>66</v>
      </c>
      <c r="H15">
        <v>59</v>
      </c>
      <c r="I15">
        <v>24</v>
      </c>
      <c r="J15">
        <v>44</v>
      </c>
      <c r="K15">
        <v>22</v>
      </c>
      <c r="L15">
        <v>43</v>
      </c>
      <c r="M15">
        <v>22</v>
      </c>
      <c r="N15">
        <v>31</v>
      </c>
      <c r="O15">
        <v>22</v>
      </c>
      <c r="P15">
        <f t="shared" si="0"/>
        <v>538</v>
      </c>
      <c r="Q15" t="s">
        <v>38</v>
      </c>
      <c r="S15">
        <v>63</v>
      </c>
      <c r="T15">
        <v>54</v>
      </c>
      <c r="U15">
        <v>65</v>
      </c>
      <c r="V15">
        <v>53</v>
      </c>
      <c r="W15">
        <v>60</v>
      </c>
      <c r="X15">
        <v>39</v>
      </c>
      <c r="Y15">
        <v>38</v>
      </c>
      <c r="Z15">
        <v>40</v>
      </c>
      <c r="AA15">
        <v>34</v>
      </c>
      <c r="AB15">
        <v>44</v>
      </c>
      <c r="AC15">
        <f t="shared" si="1"/>
        <v>1028</v>
      </c>
      <c r="AD15" t="s">
        <v>39</v>
      </c>
    </row>
    <row r="16" spans="1:30">
      <c r="A16" t="s">
        <v>94</v>
      </c>
      <c r="B16" s="1" t="s">
        <v>95</v>
      </c>
      <c r="C16" t="s">
        <v>32</v>
      </c>
      <c r="D16">
        <v>52</v>
      </c>
      <c r="E16" t="s">
        <v>91</v>
      </c>
      <c r="F16">
        <v>60</v>
      </c>
      <c r="G16">
        <v>40</v>
      </c>
      <c r="H16">
        <v>53</v>
      </c>
      <c r="I16">
        <v>10</v>
      </c>
      <c r="J16" t="s">
        <v>91</v>
      </c>
      <c r="K16">
        <v>11</v>
      </c>
      <c r="L16">
        <v>30</v>
      </c>
      <c r="M16">
        <v>13</v>
      </c>
      <c r="N16">
        <v>8</v>
      </c>
      <c r="O16">
        <v>13</v>
      </c>
      <c r="P16">
        <f t="shared" si="0"/>
        <v>290</v>
      </c>
      <c r="Q16" t="s">
        <v>42</v>
      </c>
      <c r="S16">
        <v>43</v>
      </c>
      <c r="T16">
        <v>41</v>
      </c>
      <c r="U16">
        <v>55</v>
      </c>
      <c r="V16">
        <v>30</v>
      </c>
      <c r="W16">
        <v>52</v>
      </c>
      <c r="X16">
        <v>20</v>
      </c>
      <c r="Y16" t="s">
        <v>91</v>
      </c>
      <c r="Z16">
        <v>20</v>
      </c>
      <c r="AA16" t="s">
        <v>91</v>
      </c>
      <c r="AB16">
        <v>20</v>
      </c>
      <c r="AC16">
        <f t="shared" si="1"/>
        <v>571</v>
      </c>
      <c r="AD16" t="s">
        <v>42</v>
      </c>
    </row>
    <row r="17" spans="1:30">
      <c r="A17" t="s">
        <v>96</v>
      </c>
      <c r="B17" s="1" t="s">
        <v>97</v>
      </c>
      <c r="C17" t="s">
        <v>32</v>
      </c>
      <c r="D17">
        <v>69</v>
      </c>
      <c r="E17">
        <v>66</v>
      </c>
      <c r="F17">
        <v>79</v>
      </c>
      <c r="G17">
        <v>67</v>
      </c>
      <c r="H17">
        <v>55</v>
      </c>
      <c r="I17">
        <v>21</v>
      </c>
      <c r="J17">
        <v>34</v>
      </c>
      <c r="K17">
        <v>22</v>
      </c>
      <c r="L17">
        <v>40</v>
      </c>
      <c r="M17">
        <v>18</v>
      </c>
      <c r="N17">
        <v>31</v>
      </c>
      <c r="O17">
        <v>19</v>
      </c>
      <c r="P17">
        <f t="shared" si="0"/>
        <v>521</v>
      </c>
      <c r="Q17" t="s">
        <v>42</v>
      </c>
      <c r="S17">
        <v>65</v>
      </c>
      <c r="T17">
        <v>58</v>
      </c>
      <c r="U17">
        <v>55</v>
      </c>
      <c r="V17">
        <v>60</v>
      </c>
      <c r="W17">
        <v>40</v>
      </c>
      <c r="X17">
        <v>31</v>
      </c>
      <c r="Y17">
        <v>36</v>
      </c>
      <c r="Z17">
        <v>30</v>
      </c>
      <c r="AA17">
        <v>36</v>
      </c>
      <c r="AB17">
        <v>37</v>
      </c>
      <c r="AC17">
        <f t="shared" si="1"/>
        <v>969</v>
      </c>
      <c r="AD17" t="s">
        <v>32</v>
      </c>
    </row>
    <row r="18" spans="1:30">
      <c r="A18" t="s">
        <v>102</v>
      </c>
      <c r="B18" s="1" t="s">
        <v>103</v>
      </c>
      <c r="C18" t="s">
        <v>32</v>
      </c>
      <c r="D18">
        <v>40</v>
      </c>
      <c r="E18">
        <v>40</v>
      </c>
      <c r="F18">
        <v>41</v>
      </c>
      <c r="G18">
        <v>40</v>
      </c>
      <c r="H18">
        <v>48</v>
      </c>
      <c r="I18">
        <v>10</v>
      </c>
      <c r="J18">
        <v>31</v>
      </c>
      <c r="K18">
        <v>15</v>
      </c>
      <c r="L18">
        <v>20</v>
      </c>
      <c r="M18">
        <v>14</v>
      </c>
      <c r="N18">
        <v>30</v>
      </c>
      <c r="O18">
        <v>16</v>
      </c>
      <c r="P18">
        <f t="shared" si="0"/>
        <v>345</v>
      </c>
      <c r="Q18" t="s">
        <v>42</v>
      </c>
      <c r="S18">
        <v>31</v>
      </c>
      <c r="T18">
        <v>48</v>
      </c>
      <c r="U18">
        <v>43</v>
      </c>
      <c r="V18">
        <v>45</v>
      </c>
      <c r="W18">
        <v>47</v>
      </c>
      <c r="X18">
        <v>20</v>
      </c>
      <c r="Y18">
        <v>30</v>
      </c>
      <c r="Z18">
        <v>20</v>
      </c>
      <c r="AA18">
        <v>4</v>
      </c>
      <c r="AB18">
        <v>30</v>
      </c>
      <c r="AC18">
        <f t="shared" si="1"/>
        <v>663</v>
      </c>
      <c r="AD18" t="s">
        <v>34</v>
      </c>
    </row>
    <row r="19" spans="1:30">
      <c r="A19" t="s">
        <v>106</v>
      </c>
      <c r="B19" s="1" t="s">
        <v>107</v>
      </c>
      <c r="C19" t="s">
        <v>32</v>
      </c>
      <c r="D19">
        <v>52</v>
      </c>
      <c r="E19">
        <v>45</v>
      </c>
      <c r="F19">
        <v>50</v>
      </c>
      <c r="G19">
        <v>67</v>
      </c>
      <c r="H19">
        <v>52</v>
      </c>
      <c r="I19">
        <v>23</v>
      </c>
      <c r="J19">
        <v>30</v>
      </c>
      <c r="K19">
        <v>19</v>
      </c>
      <c r="L19">
        <v>39</v>
      </c>
      <c r="M19">
        <v>18</v>
      </c>
      <c r="N19">
        <v>25</v>
      </c>
      <c r="O19">
        <v>18</v>
      </c>
      <c r="P19">
        <f t="shared" si="0"/>
        <v>438</v>
      </c>
      <c r="Q19" t="s">
        <v>42</v>
      </c>
      <c r="S19">
        <v>53</v>
      </c>
      <c r="T19">
        <v>57</v>
      </c>
      <c r="U19">
        <v>47</v>
      </c>
      <c r="V19">
        <v>51</v>
      </c>
      <c r="W19">
        <v>46</v>
      </c>
      <c r="X19">
        <v>31</v>
      </c>
      <c r="Y19">
        <v>40</v>
      </c>
      <c r="Z19">
        <v>30</v>
      </c>
      <c r="AA19">
        <v>25</v>
      </c>
      <c r="AB19">
        <v>37</v>
      </c>
      <c r="AC19">
        <f t="shared" si="1"/>
        <v>855</v>
      </c>
      <c r="AD19" t="s">
        <v>55</v>
      </c>
    </row>
    <row r="20" spans="1:30">
      <c r="A20" t="s">
        <v>116</v>
      </c>
      <c r="B20" s="1" t="s">
        <v>117</v>
      </c>
      <c r="C20" t="s">
        <v>32</v>
      </c>
      <c r="D20">
        <v>52</v>
      </c>
      <c r="E20">
        <v>44</v>
      </c>
      <c r="F20">
        <v>61</v>
      </c>
      <c r="G20">
        <v>64</v>
      </c>
      <c r="H20">
        <v>57</v>
      </c>
      <c r="I20">
        <v>17</v>
      </c>
      <c r="J20">
        <v>38</v>
      </c>
      <c r="K20">
        <v>17</v>
      </c>
      <c r="L20">
        <v>41</v>
      </c>
      <c r="M20">
        <v>17</v>
      </c>
      <c r="N20">
        <v>32</v>
      </c>
      <c r="O20">
        <v>18</v>
      </c>
      <c r="P20">
        <f t="shared" si="0"/>
        <v>458</v>
      </c>
      <c r="Q20" t="s">
        <v>33</v>
      </c>
      <c r="S20">
        <v>64</v>
      </c>
      <c r="T20">
        <v>54</v>
      </c>
      <c r="U20">
        <v>61</v>
      </c>
      <c r="V20">
        <v>55</v>
      </c>
      <c r="W20">
        <v>63</v>
      </c>
      <c r="X20">
        <v>29</v>
      </c>
      <c r="Y20">
        <v>20</v>
      </c>
      <c r="Z20">
        <v>34</v>
      </c>
      <c r="AA20">
        <v>30</v>
      </c>
      <c r="AB20">
        <v>37</v>
      </c>
      <c r="AC20">
        <f t="shared" si="1"/>
        <v>905</v>
      </c>
      <c r="AD20" t="s">
        <v>32</v>
      </c>
    </row>
    <row r="21" spans="1:30">
      <c r="A21" t="s">
        <v>118</v>
      </c>
      <c r="B21" s="1" t="s">
        <v>119</v>
      </c>
      <c r="C21" t="s">
        <v>32</v>
      </c>
      <c r="D21">
        <v>73</v>
      </c>
      <c r="E21">
        <v>62</v>
      </c>
      <c r="F21">
        <v>68</v>
      </c>
      <c r="G21">
        <v>61</v>
      </c>
      <c r="H21">
        <v>55</v>
      </c>
      <c r="I21">
        <v>22</v>
      </c>
      <c r="J21">
        <v>40</v>
      </c>
      <c r="K21">
        <v>21</v>
      </c>
      <c r="L21">
        <v>40</v>
      </c>
      <c r="M21">
        <v>22</v>
      </c>
      <c r="N21">
        <v>41</v>
      </c>
      <c r="O21">
        <v>22</v>
      </c>
      <c r="P21">
        <f t="shared" si="0"/>
        <v>527</v>
      </c>
      <c r="Q21" t="s">
        <v>38</v>
      </c>
      <c r="S21">
        <v>68</v>
      </c>
      <c r="T21">
        <v>62</v>
      </c>
      <c r="U21">
        <v>61</v>
      </c>
      <c r="V21">
        <v>60</v>
      </c>
      <c r="W21">
        <v>55</v>
      </c>
      <c r="X21">
        <v>39</v>
      </c>
      <c r="Y21">
        <v>35</v>
      </c>
      <c r="Z21">
        <v>43</v>
      </c>
      <c r="AA21">
        <v>40</v>
      </c>
      <c r="AB21">
        <v>43</v>
      </c>
      <c r="AC21">
        <f t="shared" si="1"/>
        <v>1033</v>
      </c>
      <c r="AD21" t="s">
        <v>39</v>
      </c>
    </row>
    <row r="22" spans="1:30">
      <c r="A22" t="s">
        <v>122</v>
      </c>
      <c r="B22" s="1" t="s">
        <v>123</v>
      </c>
      <c r="C22" t="s">
        <v>32</v>
      </c>
      <c r="D22">
        <v>71</v>
      </c>
      <c r="E22">
        <v>67</v>
      </c>
      <c r="F22">
        <v>67</v>
      </c>
      <c r="G22">
        <v>57</v>
      </c>
      <c r="H22">
        <v>55</v>
      </c>
      <c r="I22">
        <v>22</v>
      </c>
      <c r="J22">
        <v>30</v>
      </c>
      <c r="K22">
        <v>21</v>
      </c>
      <c r="L22">
        <v>39</v>
      </c>
      <c r="M22">
        <v>22</v>
      </c>
      <c r="N22">
        <v>37</v>
      </c>
      <c r="O22">
        <v>23</v>
      </c>
      <c r="P22">
        <f t="shared" si="0"/>
        <v>511</v>
      </c>
      <c r="Q22" t="s">
        <v>38</v>
      </c>
      <c r="S22">
        <v>71</v>
      </c>
      <c r="T22">
        <v>63</v>
      </c>
      <c r="U22">
        <v>62</v>
      </c>
      <c r="V22">
        <v>69</v>
      </c>
      <c r="W22">
        <v>51</v>
      </c>
      <c r="X22">
        <v>40</v>
      </c>
      <c r="Y22">
        <v>35</v>
      </c>
      <c r="Z22">
        <v>45</v>
      </c>
      <c r="AA22">
        <v>32</v>
      </c>
      <c r="AB22">
        <v>45</v>
      </c>
      <c r="AC22">
        <f t="shared" si="1"/>
        <v>1024</v>
      </c>
      <c r="AD22" t="s">
        <v>39</v>
      </c>
    </row>
    <row r="23" spans="1:30">
      <c r="A23" t="s">
        <v>126</v>
      </c>
      <c r="B23" s="1" t="s">
        <v>127</v>
      </c>
      <c r="C23" t="s">
        <v>32</v>
      </c>
      <c r="D23">
        <v>76</v>
      </c>
      <c r="E23">
        <v>72</v>
      </c>
      <c r="F23">
        <v>69</v>
      </c>
      <c r="G23">
        <v>70</v>
      </c>
      <c r="H23">
        <v>64</v>
      </c>
      <c r="I23">
        <v>20</v>
      </c>
      <c r="J23">
        <v>35</v>
      </c>
      <c r="K23">
        <v>22</v>
      </c>
      <c r="L23">
        <v>43</v>
      </c>
      <c r="M23">
        <v>20</v>
      </c>
      <c r="N23">
        <v>36</v>
      </c>
      <c r="O23">
        <v>20</v>
      </c>
      <c r="P23">
        <f t="shared" si="0"/>
        <v>547</v>
      </c>
      <c r="Q23" t="s">
        <v>38</v>
      </c>
      <c r="S23">
        <v>69</v>
      </c>
      <c r="T23">
        <v>64</v>
      </c>
      <c r="U23">
        <v>59</v>
      </c>
      <c r="V23">
        <v>62</v>
      </c>
      <c r="W23">
        <v>56</v>
      </c>
      <c r="X23">
        <v>39</v>
      </c>
      <c r="Y23">
        <v>30</v>
      </c>
      <c r="Z23">
        <v>38</v>
      </c>
      <c r="AA23">
        <v>39</v>
      </c>
      <c r="AB23">
        <v>40</v>
      </c>
      <c r="AC23">
        <f t="shared" si="1"/>
        <v>1043</v>
      </c>
      <c r="AD23" t="s">
        <v>39</v>
      </c>
    </row>
    <row r="24" spans="1:30">
      <c r="A24" t="s">
        <v>130</v>
      </c>
      <c r="B24" s="1" t="s">
        <v>131</v>
      </c>
      <c r="C24" t="s">
        <v>32</v>
      </c>
      <c r="D24">
        <v>66</v>
      </c>
      <c r="E24">
        <v>49</v>
      </c>
      <c r="F24">
        <v>73</v>
      </c>
      <c r="G24">
        <v>54</v>
      </c>
      <c r="H24">
        <v>56</v>
      </c>
      <c r="I24">
        <v>20</v>
      </c>
      <c r="J24">
        <v>42</v>
      </c>
      <c r="K24">
        <v>19</v>
      </c>
      <c r="L24">
        <v>40</v>
      </c>
      <c r="M24">
        <v>19</v>
      </c>
      <c r="N24">
        <v>39</v>
      </c>
      <c r="O24">
        <v>20</v>
      </c>
      <c r="P24">
        <f t="shared" si="0"/>
        <v>497</v>
      </c>
      <c r="Q24" t="s">
        <v>38</v>
      </c>
      <c r="S24">
        <v>68</v>
      </c>
      <c r="T24">
        <v>63</v>
      </c>
      <c r="U24">
        <v>60</v>
      </c>
      <c r="V24">
        <v>67</v>
      </c>
      <c r="W24">
        <v>56</v>
      </c>
      <c r="X24">
        <v>37</v>
      </c>
      <c r="Y24">
        <v>39</v>
      </c>
      <c r="Z24">
        <v>38</v>
      </c>
      <c r="AA24">
        <v>25</v>
      </c>
      <c r="AB24">
        <v>43</v>
      </c>
      <c r="AC24">
        <f t="shared" si="1"/>
        <v>993</v>
      </c>
      <c r="AD24" t="s">
        <v>39</v>
      </c>
    </row>
    <row r="25" spans="1:30">
      <c r="A25" t="s">
        <v>134</v>
      </c>
      <c r="B25" s="1" t="s">
        <v>135</v>
      </c>
      <c r="C25" t="s">
        <v>32</v>
      </c>
      <c r="D25">
        <v>72</v>
      </c>
      <c r="E25">
        <v>43</v>
      </c>
      <c r="F25">
        <v>74</v>
      </c>
      <c r="G25">
        <v>57</v>
      </c>
      <c r="H25">
        <v>59</v>
      </c>
      <c r="I25">
        <v>24</v>
      </c>
      <c r="J25">
        <v>37</v>
      </c>
      <c r="K25">
        <v>23</v>
      </c>
      <c r="L25">
        <v>43</v>
      </c>
      <c r="M25">
        <v>24</v>
      </c>
      <c r="N25">
        <v>45</v>
      </c>
      <c r="O25">
        <v>23</v>
      </c>
      <c r="P25">
        <f t="shared" si="0"/>
        <v>524</v>
      </c>
      <c r="Q25" t="s">
        <v>38</v>
      </c>
      <c r="S25">
        <v>74</v>
      </c>
      <c r="T25">
        <v>54</v>
      </c>
      <c r="U25">
        <v>57</v>
      </c>
      <c r="V25">
        <v>58</v>
      </c>
      <c r="W25">
        <v>60</v>
      </c>
      <c r="X25">
        <v>42</v>
      </c>
      <c r="Y25">
        <v>44</v>
      </c>
      <c r="Z25">
        <v>40</v>
      </c>
      <c r="AA25">
        <v>43</v>
      </c>
      <c r="AB25">
        <v>48</v>
      </c>
      <c r="AC25">
        <f t="shared" si="1"/>
        <v>1044</v>
      </c>
      <c r="AD25" t="s">
        <v>39</v>
      </c>
    </row>
    <row r="26" spans="1:30">
      <c r="A26" t="s">
        <v>138</v>
      </c>
      <c r="B26" s="1" t="s">
        <v>139</v>
      </c>
      <c r="C26" t="s">
        <v>32</v>
      </c>
      <c r="D26">
        <v>74</v>
      </c>
      <c r="E26">
        <v>64</v>
      </c>
      <c r="F26">
        <v>69</v>
      </c>
      <c r="G26">
        <v>61</v>
      </c>
      <c r="H26">
        <v>60</v>
      </c>
      <c r="I26">
        <v>21</v>
      </c>
      <c r="J26">
        <v>40</v>
      </c>
      <c r="K26">
        <v>22</v>
      </c>
      <c r="L26">
        <v>39</v>
      </c>
      <c r="M26">
        <v>23</v>
      </c>
      <c r="N26">
        <v>40</v>
      </c>
      <c r="O26">
        <v>22</v>
      </c>
      <c r="P26">
        <f t="shared" si="0"/>
        <v>535</v>
      </c>
      <c r="Q26" t="s">
        <v>38</v>
      </c>
      <c r="S26">
        <v>69</v>
      </c>
      <c r="T26">
        <v>56</v>
      </c>
      <c r="U26">
        <v>62</v>
      </c>
      <c r="V26">
        <v>59</v>
      </c>
      <c r="W26">
        <v>61</v>
      </c>
      <c r="X26">
        <v>43</v>
      </c>
      <c r="Y26">
        <v>36</v>
      </c>
      <c r="Z26">
        <v>42</v>
      </c>
      <c r="AA26">
        <v>37</v>
      </c>
      <c r="AB26">
        <v>36</v>
      </c>
      <c r="AC26">
        <f t="shared" si="1"/>
        <v>1036</v>
      </c>
      <c r="AD26" t="s">
        <v>39</v>
      </c>
    </row>
    <row r="27" spans="1:30">
      <c r="A27" t="s">
        <v>140</v>
      </c>
      <c r="B27" s="1" t="s">
        <v>141</v>
      </c>
      <c r="C27" t="s">
        <v>32</v>
      </c>
      <c r="D27">
        <v>56</v>
      </c>
      <c r="E27">
        <v>53</v>
      </c>
      <c r="F27">
        <v>63</v>
      </c>
      <c r="G27">
        <v>62</v>
      </c>
      <c r="H27">
        <v>62</v>
      </c>
      <c r="I27">
        <v>20</v>
      </c>
      <c r="J27">
        <v>35</v>
      </c>
      <c r="K27">
        <v>21</v>
      </c>
      <c r="L27">
        <v>42</v>
      </c>
      <c r="M27">
        <v>21</v>
      </c>
      <c r="N27">
        <v>20</v>
      </c>
      <c r="O27">
        <v>21</v>
      </c>
      <c r="P27">
        <f t="shared" si="0"/>
        <v>476</v>
      </c>
      <c r="Q27" t="s">
        <v>33</v>
      </c>
      <c r="S27">
        <v>69</v>
      </c>
      <c r="T27">
        <v>60</v>
      </c>
      <c r="U27">
        <v>67</v>
      </c>
      <c r="V27">
        <v>59</v>
      </c>
      <c r="W27">
        <v>53</v>
      </c>
      <c r="X27">
        <v>36</v>
      </c>
      <c r="Y27">
        <v>30</v>
      </c>
      <c r="Z27">
        <v>40</v>
      </c>
      <c r="AA27">
        <v>38</v>
      </c>
      <c r="AB27">
        <v>41</v>
      </c>
      <c r="AC27">
        <f t="shared" si="1"/>
        <v>969</v>
      </c>
      <c r="AD27" t="s">
        <v>32</v>
      </c>
    </row>
    <row r="28" spans="1:30">
      <c r="A28" t="s">
        <v>144</v>
      </c>
      <c r="B28" s="1" t="s">
        <v>145</v>
      </c>
      <c r="C28" t="s">
        <v>32</v>
      </c>
      <c r="D28">
        <v>48</v>
      </c>
      <c r="E28">
        <v>42</v>
      </c>
      <c r="F28">
        <v>53</v>
      </c>
      <c r="G28">
        <v>41</v>
      </c>
      <c r="H28">
        <v>40</v>
      </c>
      <c r="I28">
        <v>17</v>
      </c>
      <c r="J28">
        <v>40</v>
      </c>
      <c r="K28">
        <v>19</v>
      </c>
      <c r="L28">
        <v>41</v>
      </c>
      <c r="M28">
        <v>16</v>
      </c>
      <c r="N28">
        <v>25</v>
      </c>
      <c r="O28">
        <v>17</v>
      </c>
      <c r="P28">
        <f t="shared" si="0"/>
        <v>399</v>
      </c>
      <c r="Q28" t="s">
        <v>146</v>
      </c>
      <c r="S28">
        <v>58</v>
      </c>
      <c r="T28">
        <v>46</v>
      </c>
      <c r="U28">
        <v>55</v>
      </c>
      <c r="V28">
        <v>53</v>
      </c>
      <c r="W28">
        <v>48</v>
      </c>
      <c r="X28">
        <v>30</v>
      </c>
      <c r="Y28">
        <v>20</v>
      </c>
      <c r="Z28">
        <v>30</v>
      </c>
      <c r="AA28">
        <v>25</v>
      </c>
      <c r="AB28">
        <v>34</v>
      </c>
      <c r="AC28">
        <f t="shared" si="1"/>
        <v>798</v>
      </c>
      <c r="AD28" t="s">
        <v>37</v>
      </c>
    </row>
    <row r="29" spans="1:30">
      <c r="A29" t="s">
        <v>153</v>
      </c>
      <c r="B29" s="1" t="s">
        <v>154</v>
      </c>
      <c r="C29" t="s">
        <v>32</v>
      </c>
      <c r="D29">
        <v>66</v>
      </c>
      <c r="E29">
        <v>54</v>
      </c>
      <c r="F29">
        <v>63</v>
      </c>
      <c r="G29">
        <v>58</v>
      </c>
      <c r="H29">
        <v>48</v>
      </c>
      <c r="I29">
        <v>22</v>
      </c>
      <c r="J29">
        <v>27</v>
      </c>
      <c r="K29">
        <v>23</v>
      </c>
      <c r="L29">
        <v>42</v>
      </c>
      <c r="M29">
        <v>22</v>
      </c>
      <c r="N29">
        <v>38</v>
      </c>
      <c r="O29">
        <v>22</v>
      </c>
      <c r="P29">
        <f t="shared" si="0"/>
        <v>485</v>
      </c>
      <c r="Q29" t="s">
        <v>33</v>
      </c>
      <c r="S29">
        <v>72</v>
      </c>
      <c r="T29">
        <v>48</v>
      </c>
      <c r="U29">
        <v>65</v>
      </c>
      <c r="V29">
        <v>53</v>
      </c>
      <c r="W29">
        <v>50</v>
      </c>
      <c r="X29">
        <v>40</v>
      </c>
      <c r="Y29">
        <v>39</v>
      </c>
      <c r="Z29">
        <v>42</v>
      </c>
      <c r="AA29">
        <v>39</v>
      </c>
      <c r="AB29">
        <v>41</v>
      </c>
      <c r="AC29">
        <f t="shared" si="1"/>
        <v>974</v>
      </c>
      <c r="AD29" t="s">
        <v>32</v>
      </c>
    </row>
    <row r="30" spans="1:30">
      <c r="A30" t="s">
        <v>157</v>
      </c>
      <c r="B30" s="1" t="s">
        <v>158</v>
      </c>
      <c r="C30" t="s">
        <v>32</v>
      </c>
      <c r="D30">
        <v>71</v>
      </c>
      <c r="E30">
        <v>59</v>
      </c>
      <c r="F30">
        <v>79</v>
      </c>
      <c r="G30">
        <v>71</v>
      </c>
      <c r="H30">
        <v>60</v>
      </c>
      <c r="I30">
        <v>23</v>
      </c>
      <c r="J30">
        <v>35</v>
      </c>
      <c r="K30">
        <v>23</v>
      </c>
      <c r="L30">
        <v>43</v>
      </c>
      <c r="M30">
        <v>21</v>
      </c>
      <c r="N30">
        <v>36</v>
      </c>
      <c r="O30">
        <v>22</v>
      </c>
      <c r="P30">
        <f t="shared" si="0"/>
        <v>543</v>
      </c>
      <c r="Q30" t="s">
        <v>38</v>
      </c>
      <c r="S30">
        <v>74</v>
      </c>
      <c r="T30">
        <v>58</v>
      </c>
      <c r="U30">
        <v>64</v>
      </c>
      <c r="V30">
        <v>61</v>
      </c>
      <c r="W30">
        <v>69</v>
      </c>
      <c r="X30">
        <v>40</v>
      </c>
      <c r="Y30">
        <v>40</v>
      </c>
      <c r="Z30">
        <v>44</v>
      </c>
      <c r="AA30">
        <v>40</v>
      </c>
      <c r="AB30">
        <v>45</v>
      </c>
      <c r="AC30">
        <f t="shared" si="1"/>
        <v>1078</v>
      </c>
      <c r="AD30" t="s">
        <v>39</v>
      </c>
    </row>
    <row r="31" spans="1:30">
      <c r="A31" t="s">
        <v>163</v>
      </c>
      <c r="B31" s="1" t="s">
        <v>164</v>
      </c>
      <c r="C31" t="s">
        <v>32</v>
      </c>
      <c r="D31">
        <v>53</v>
      </c>
      <c r="E31">
        <v>52</v>
      </c>
      <c r="F31">
        <v>62</v>
      </c>
      <c r="G31">
        <v>56</v>
      </c>
      <c r="H31">
        <v>51</v>
      </c>
      <c r="I31">
        <v>20</v>
      </c>
      <c r="J31">
        <v>35</v>
      </c>
      <c r="K31">
        <v>23</v>
      </c>
      <c r="L31">
        <v>40</v>
      </c>
      <c r="M31">
        <v>20</v>
      </c>
      <c r="N31">
        <v>41</v>
      </c>
      <c r="O31">
        <v>20</v>
      </c>
      <c r="P31">
        <f t="shared" si="0"/>
        <v>473</v>
      </c>
      <c r="Q31" t="s">
        <v>33</v>
      </c>
      <c r="S31">
        <v>73</v>
      </c>
      <c r="T31">
        <v>55</v>
      </c>
      <c r="U31">
        <v>61</v>
      </c>
      <c r="V31">
        <v>66</v>
      </c>
      <c r="W31">
        <v>57</v>
      </c>
      <c r="X31">
        <v>39</v>
      </c>
      <c r="Y31">
        <v>41</v>
      </c>
      <c r="Z31">
        <v>35</v>
      </c>
      <c r="AA31">
        <v>40</v>
      </c>
      <c r="AB31">
        <v>43</v>
      </c>
      <c r="AC31">
        <f t="shared" si="1"/>
        <v>983</v>
      </c>
      <c r="AD31" t="s">
        <v>32</v>
      </c>
    </row>
    <row r="32" spans="1:30">
      <c r="A32" t="s">
        <v>167</v>
      </c>
      <c r="B32" s="1" t="s">
        <v>168</v>
      </c>
      <c r="C32" t="s">
        <v>32</v>
      </c>
      <c r="D32">
        <v>60</v>
      </c>
      <c r="E32">
        <v>48</v>
      </c>
      <c r="F32">
        <v>64</v>
      </c>
      <c r="G32">
        <v>57</v>
      </c>
      <c r="H32">
        <v>49</v>
      </c>
      <c r="I32">
        <v>22</v>
      </c>
      <c r="J32">
        <v>44</v>
      </c>
      <c r="K32">
        <v>23</v>
      </c>
      <c r="L32">
        <v>42</v>
      </c>
      <c r="M32">
        <v>24</v>
      </c>
      <c r="N32">
        <v>45</v>
      </c>
      <c r="O32">
        <v>22</v>
      </c>
      <c r="P32">
        <f t="shared" si="0"/>
        <v>500</v>
      </c>
      <c r="Q32" t="s">
        <v>38</v>
      </c>
      <c r="S32">
        <v>63</v>
      </c>
      <c r="T32">
        <v>58</v>
      </c>
      <c r="U32">
        <v>48</v>
      </c>
      <c r="V32">
        <v>59</v>
      </c>
      <c r="W32">
        <v>51</v>
      </c>
      <c r="X32">
        <v>42</v>
      </c>
      <c r="Y32">
        <v>36</v>
      </c>
      <c r="Z32">
        <v>45</v>
      </c>
      <c r="AA32">
        <v>32</v>
      </c>
      <c r="AB32">
        <v>44</v>
      </c>
      <c r="AC32">
        <f t="shared" si="1"/>
        <v>978</v>
      </c>
      <c r="AD32" t="s">
        <v>32</v>
      </c>
    </row>
    <row r="33" spans="1:30">
      <c r="A33" t="s">
        <v>171</v>
      </c>
      <c r="B33" s="1" t="s">
        <v>172</v>
      </c>
      <c r="C33" t="s">
        <v>32</v>
      </c>
      <c r="D33">
        <v>73</v>
      </c>
      <c r="E33">
        <v>73</v>
      </c>
      <c r="F33">
        <v>77</v>
      </c>
      <c r="G33">
        <v>68</v>
      </c>
      <c r="H33">
        <v>68</v>
      </c>
      <c r="I33">
        <v>23</v>
      </c>
      <c r="J33">
        <v>38</v>
      </c>
      <c r="K33">
        <v>24</v>
      </c>
      <c r="L33">
        <v>42</v>
      </c>
      <c r="M33">
        <v>21</v>
      </c>
      <c r="N33">
        <v>44</v>
      </c>
      <c r="O33">
        <v>22</v>
      </c>
      <c r="P33">
        <f t="shared" si="0"/>
        <v>573</v>
      </c>
      <c r="Q33" t="s">
        <v>38</v>
      </c>
      <c r="S33">
        <v>76</v>
      </c>
      <c r="T33">
        <v>59</v>
      </c>
      <c r="U33">
        <v>72</v>
      </c>
      <c r="V33">
        <v>65</v>
      </c>
      <c r="W33">
        <v>60</v>
      </c>
      <c r="X33">
        <v>43</v>
      </c>
      <c r="Y33">
        <v>44</v>
      </c>
      <c r="Z33">
        <v>44</v>
      </c>
      <c r="AA33">
        <v>42</v>
      </c>
      <c r="AB33">
        <v>46</v>
      </c>
      <c r="AC33">
        <f t="shared" ref="AC33:AC65" si="2">SUM(S33:AB33,P33)</f>
        <v>1124</v>
      </c>
      <c r="AD33" t="s">
        <v>39</v>
      </c>
    </row>
    <row r="34" spans="1:30">
      <c r="A34" t="s">
        <v>173</v>
      </c>
      <c r="B34" s="1" t="s">
        <v>174</v>
      </c>
      <c r="C34" t="s">
        <v>32</v>
      </c>
      <c r="D34">
        <v>57</v>
      </c>
      <c r="E34">
        <v>53</v>
      </c>
      <c r="F34">
        <v>65</v>
      </c>
      <c r="G34">
        <v>65</v>
      </c>
      <c r="H34">
        <v>55</v>
      </c>
      <c r="I34">
        <v>20</v>
      </c>
      <c r="J34">
        <v>39</v>
      </c>
      <c r="K34">
        <v>21</v>
      </c>
      <c r="L34">
        <v>41</v>
      </c>
      <c r="M34">
        <v>19</v>
      </c>
      <c r="N34">
        <v>35</v>
      </c>
      <c r="O34">
        <v>20</v>
      </c>
      <c r="P34">
        <f t="shared" ref="P34:P65" si="3">SUM(D34:O34)</f>
        <v>490</v>
      </c>
      <c r="Q34" t="s">
        <v>33</v>
      </c>
      <c r="S34">
        <v>61</v>
      </c>
      <c r="T34">
        <v>55</v>
      </c>
      <c r="U34">
        <v>55</v>
      </c>
      <c r="V34">
        <v>49</v>
      </c>
      <c r="W34">
        <v>42</v>
      </c>
      <c r="X34">
        <v>36</v>
      </c>
      <c r="Y34">
        <v>42</v>
      </c>
      <c r="Z34">
        <v>38</v>
      </c>
      <c r="AA34">
        <v>29</v>
      </c>
      <c r="AB34">
        <v>35</v>
      </c>
      <c r="AC34">
        <f t="shared" si="2"/>
        <v>932</v>
      </c>
      <c r="AD34" t="s">
        <v>32</v>
      </c>
    </row>
    <row r="35" spans="1:30">
      <c r="A35" t="s">
        <v>175</v>
      </c>
      <c r="B35" s="1" t="s">
        <v>176</v>
      </c>
      <c r="C35" t="s">
        <v>32</v>
      </c>
      <c r="D35">
        <v>68</v>
      </c>
      <c r="E35">
        <v>71</v>
      </c>
      <c r="F35">
        <v>70</v>
      </c>
      <c r="G35">
        <v>69</v>
      </c>
      <c r="H35">
        <v>67</v>
      </c>
      <c r="I35">
        <v>24</v>
      </c>
      <c r="J35">
        <v>40</v>
      </c>
      <c r="K35">
        <v>24</v>
      </c>
      <c r="L35">
        <v>44</v>
      </c>
      <c r="M35">
        <v>24</v>
      </c>
      <c r="N35">
        <v>40</v>
      </c>
      <c r="O35">
        <v>24</v>
      </c>
      <c r="P35">
        <f t="shared" si="3"/>
        <v>565</v>
      </c>
      <c r="Q35" t="s">
        <v>38</v>
      </c>
      <c r="S35">
        <v>66</v>
      </c>
      <c r="T35">
        <v>58</v>
      </c>
      <c r="U35">
        <v>71</v>
      </c>
      <c r="V35">
        <v>62</v>
      </c>
      <c r="W35">
        <v>67</v>
      </c>
      <c r="X35">
        <v>46</v>
      </c>
      <c r="Y35">
        <v>40</v>
      </c>
      <c r="Z35">
        <v>46</v>
      </c>
      <c r="AA35">
        <v>40</v>
      </c>
      <c r="AB35">
        <v>46</v>
      </c>
      <c r="AC35">
        <f t="shared" si="2"/>
        <v>1107</v>
      </c>
      <c r="AD35" t="s">
        <v>39</v>
      </c>
    </row>
    <row r="36" spans="1:30">
      <c r="A36" t="s">
        <v>181</v>
      </c>
      <c r="B36" s="1" t="s">
        <v>182</v>
      </c>
      <c r="C36" t="s">
        <v>32</v>
      </c>
      <c r="D36">
        <v>52</v>
      </c>
      <c r="E36">
        <v>49</v>
      </c>
      <c r="F36">
        <v>47</v>
      </c>
      <c r="G36">
        <v>51</v>
      </c>
      <c r="H36">
        <v>57</v>
      </c>
      <c r="I36">
        <v>20</v>
      </c>
      <c r="J36">
        <v>25</v>
      </c>
      <c r="K36">
        <v>16</v>
      </c>
      <c r="L36">
        <v>30</v>
      </c>
      <c r="M36">
        <v>19</v>
      </c>
      <c r="N36">
        <v>35</v>
      </c>
      <c r="O36">
        <v>19</v>
      </c>
      <c r="P36">
        <f t="shared" si="3"/>
        <v>420</v>
      </c>
      <c r="Q36" t="s">
        <v>42</v>
      </c>
      <c r="S36">
        <v>53</v>
      </c>
      <c r="T36">
        <v>54</v>
      </c>
      <c r="U36">
        <v>57</v>
      </c>
      <c r="V36">
        <v>51</v>
      </c>
      <c r="W36">
        <v>55</v>
      </c>
      <c r="X36">
        <v>33</v>
      </c>
      <c r="Y36">
        <v>20</v>
      </c>
      <c r="Z36">
        <v>39</v>
      </c>
      <c r="AA36">
        <v>24</v>
      </c>
      <c r="AB36">
        <v>27</v>
      </c>
      <c r="AC36">
        <f t="shared" si="2"/>
        <v>833</v>
      </c>
      <c r="AD36" t="s">
        <v>55</v>
      </c>
    </row>
    <row r="37" spans="1:30">
      <c r="A37" t="s">
        <v>185</v>
      </c>
      <c r="B37" s="1" t="s">
        <v>186</v>
      </c>
      <c r="C37" t="s">
        <v>32</v>
      </c>
      <c r="D37">
        <v>40</v>
      </c>
      <c r="E37">
        <v>43</v>
      </c>
      <c r="F37">
        <v>51</v>
      </c>
      <c r="G37">
        <v>40</v>
      </c>
      <c r="H37">
        <v>56</v>
      </c>
      <c r="I37">
        <v>18</v>
      </c>
      <c r="J37">
        <v>27</v>
      </c>
      <c r="K37">
        <v>21</v>
      </c>
      <c r="L37">
        <v>39</v>
      </c>
      <c r="M37">
        <v>21</v>
      </c>
      <c r="N37">
        <v>25</v>
      </c>
      <c r="O37">
        <v>21</v>
      </c>
      <c r="P37">
        <f t="shared" si="3"/>
        <v>402</v>
      </c>
      <c r="Q37" t="s">
        <v>146</v>
      </c>
      <c r="S37">
        <v>51</v>
      </c>
      <c r="T37">
        <v>51</v>
      </c>
      <c r="U37">
        <v>63</v>
      </c>
      <c r="V37">
        <v>49</v>
      </c>
      <c r="W37">
        <v>74</v>
      </c>
      <c r="X37">
        <v>34</v>
      </c>
      <c r="Y37">
        <v>26</v>
      </c>
      <c r="Z37">
        <v>42</v>
      </c>
      <c r="AA37">
        <v>35</v>
      </c>
      <c r="AB37">
        <v>40</v>
      </c>
      <c r="AC37">
        <f t="shared" si="2"/>
        <v>867</v>
      </c>
      <c r="AD37" t="s">
        <v>55</v>
      </c>
    </row>
    <row r="38" spans="1:30">
      <c r="A38" t="s">
        <v>189</v>
      </c>
      <c r="B38" s="1" t="s">
        <v>190</v>
      </c>
      <c r="C38" t="s">
        <v>32</v>
      </c>
      <c r="D38">
        <v>74</v>
      </c>
      <c r="E38">
        <v>62</v>
      </c>
      <c r="F38">
        <v>62</v>
      </c>
      <c r="G38">
        <v>62</v>
      </c>
      <c r="H38">
        <v>64</v>
      </c>
      <c r="I38">
        <v>18</v>
      </c>
      <c r="J38">
        <v>31</v>
      </c>
      <c r="K38">
        <v>19</v>
      </c>
      <c r="L38">
        <v>40</v>
      </c>
      <c r="M38">
        <v>18</v>
      </c>
      <c r="N38">
        <v>40</v>
      </c>
      <c r="O38">
        <v>18</v>
      </c>
      <c r="P38">
        <f t="shared" si="3"/>
        <v>508</v>
      </c>
      <c r="Q38" t="s">
        <v>38</v>
      </c>
      <c r="S38">
        <v>56</v>
      </c>
      <c r="T38">
        <v>64</v>
      </c>
      <c r="U38">
        <v>59</v>
      </c>
      <c r="V38">
        <v>51</v>
      </c>
      <c r="W38">
        <v>70</v>
      </c>
      <c r="X38">
        <v>27</v>
      </c>
      <c r="Y38">
        <v>25</v>
      </c>
      <c r="Z38">
        <v>35</v>
      </c>
      <c r="AA38">
        <v>30</v>
      </c>
      <c r="AB38">
        <v>43</v>
      </c>
      <c r="AC38">
        <f t="shared" si="2"/>
        <v>968</v>
      </c>
      <c r="AD38" t="s">
        <v>32</v>
      </c>
    </row>
    <row r="39" spans="1:30">
      <c r="A39" t="s">
        <v>193</v>
      </c>
      <c r="B39" s="1" t="s">
        <v>194</v>
      </c>
      <c r="C39" t="s">
        <v>32</v>
      </c>
      <c r="D39">
        <v>76</v>
      </c>
      <c r="E39">
        <v>73</v>
      </c>
      <c r="F39">
        <v>71</v>
      </c>
      <c r="G39">
        <v>64</v>
      </c>
      <c r="H39">
        <v>65</v>
      </c>
      <c r="I39">
        <v>23</v>
      </c>
      <c r="J39">
        <v>29</v>
      </c>
      <c r="K39">
        <v>19</v>
      </c>
      <c r="L39">
        <v>40</v>
      </c>
      <c r="M39">
        <v>17</v>
      </c>
      <c r="N39">
        <v>41</v>
      </c>
      <c r="O39">
        <v>17</v>
      </c>
      <c r="P39">
        <f t="shared" si="3"/>
        <v>535</v>
      </c>
      <c r="Q39" t="s">
        <v>38</v>
      </c>
      <c r="S39">
        <v>71</v>
      </c>
      <c r="T39">
        <v>68</v>
      </c>
      <c r="U39">
        <v>66</v>
      </c>
      <c r="V39">
        <v>66</v>
      </c>
      <c r="W39">
        <v>63</v>
      </c>
      <c r="X39">
        <v>38</v>
      </c>
      <c r="Y39">
        <v>42</v>
      </c>
      <c r="Z39">
        <v>41</v>
      </c>
      <c r="AA39">
        <v>21</v>
      </c>
      <c r="AB39">
        <v>38</v>
      </c>
      <c r="AC39">
        <f t="shared" si="2"/>
        <v>1049</v>
      </c>
      <c r="AD39" t="s">
        <v>39</v>
      </c>
    </row>
    <row r="40" spans="1:30">
      <c r="A40" t="s">
        <v>195</v>
      </c>
      <c r="B40" s="1" t="s">
        <v>196</v>
      </c>
      <c r="C40" t="s">
        <v>32</v>
      </c>
      <c r="D40">
        <v>66</v>
      </c>
      <c r="E40">
        <v>69</v>
      </c>
      <c r="F40">
        <v>62</v>
      </c>
      <c r="G40">
        <v>55</v>
      </c>
      <c r="H40">
        <v>55</v>
      </c>
      <c r="I40">
        <v>23</v>
      </c>
      <c r="J40">
        <v>33</v>
      </c>
      <c r="K40">
        <v>22</v>
      </c>
      <c r="L40">
        <v>43</v>
      </c>
      <c r="M40">
        <v>22</v>
      </c>
      <c r="N40">
        <v>31</v>
      </c>
      <c r="O40">
        <v>22</v>
      </c>
      <c r="P40">
        <f t="shared" si="3"/>
        <v>503</v>
      </c>
      <c r="Q40" t="s">
        <v>38</v>
      </c>
      <c r="S40">
        <v>65</v>
      </c>
      <c r="T40">
        <v>66</v>
      </c>
      <c r="U40">
        <v>53</v>
      </c>
      <c r="V40">
        <v>57</v>
      </c>
      <c r="W40">
        <v>61</v>
      </c>
      <c r="X40">
        <v>46</v>
      </c>
      <c r="Y40">
        <v>40</v>
      </c>
      <c r="Z40">
        <v>45</v>
      </c>
      <c r="AA40">
        <v>40</v>
      </c>
      <c r="AB40">
        <v>47</v>
      </c>
      <c r="AC40">
        <f t="shared" si="2"/>
        <v>1023</v>
      </c>
      <c r="AD40" t="s">
        <v>39</v>
      </c>
    </row>
    <row r="41" spans="1:30">
      <c r="A41" t="s">
        <v>199</v>
      </c>
      <c r="B41" s="1" t="s">
        <v>200</v>
      </c>
      <c r="C41" t="s">
        <v>32</v>
      </c>
      <c r="D41">
        <v>66</v>
      </c>
      <c r="E41">
        <v>63</v>
      </c>
      <c r="F41">
        <v>67</v>
      </c>
      <c r="G41">
        <v>62</v>
      </c>
      <c r="H41">
        <v>61</v>
      </c>
      <c r="I41">
        <v>20</v>
      </c>
      <c r="J41">
        <v>29</v>
      </c>
      <c r="K41">
        <v>18</v>
      </c>
      <c r="L41">
        <v>43</v>
      </c>
      <c r="M41">
        <v>18</v>
      </c>
      <c r="N41">
        <v>38</v>
      </c>
      <c r="O41">
        <v>18</v>
      </c>
      <c r="P41">
        <f t="shared" si="3"/>
        <v>503</v>
      </c>
      <c r="Q41" t="s">
        <v>38</v>
      </c>
      <c r="S41">
        <v>64</v>
      </c>
      <c r="T41">
        <v>63</v>
      </c>
      <c r="U41">
        <v>67</v>
      </c>
      <c r="V41">
        <v>63</v>
      </c>
      <c r="W41">
        <v>65</v>
      </c>
      <c r="X41">
        <v>32</v>
      </c>
      <c r="Y41">
        <v>38</v>
      </c>
      <c r="Z41">
        <v>38</v>
      </c>
      <c r="AA41">
        <v>39</v>
      </c>
      <c r="AB41">
        <v>41</v>
      </c>
      <c r="AC41">
        <f t="shared" si="2"/>
        <v>1013</v>
      </c>
      <c r="AD41" t="s">
        <v>39</v>
      </c>
    </row>
    <row r="42" spans="1:31">
      <c r="A42" t="s">
        <v>207</v>
      </c>
      <c r="B42" s="1" t="s">
        <v>208</v>
      </c>
      <c r="C42" t="s">
        <v>32</v>
      </c>
      <c r="D42">
        <v>49</v>
      </c>
      <c r="E42">
        <v>57</v>
      </c>
      <c r="F42">
        <v>53</v>
      </c>
      <c r="G42">
        <v>41</v>
      </c>
      <c r="H42">
        <v>47</v>
      </c>
      <c r="I42">
        <v>19</v>
      </c>
      <c r="J42">
        <v>29</v>
      </c>
      <c r="K42">
        <v>18</v>
      </c>
      <c r="L42">
        <v>36</v>
      </c>
      <c r="M42">
        <v>17</v>
      </c>
      <c r="N42">
        <v>29</v>
      </c>
      <c r="O42">
        <v>17</v>
      </c>
      <c r="P42">
        <f t="shared" si="3"/>
        <v>412</v>
      </c>
      <c r="Q42" t="s">
        <v>146</v>
      </c>
      <c r="S42">
        <v>59</v>
      </c>
      <c r="T42">
        <v>52</v>
      </c>
      <c r="U42">
        <v>55</v>
      </c>
      <c r="V42">
        <v>53</v>
      </c>
      <c r="W42">
        <v>59</v>
      </c>
      <c r="X42">
        <v>37</v>
      </c>
      <c r="Y42">
        <v>20</v>
      </c>
      <c r="Z42">
        <v>41</v>
      </c>
      <c r="AA42">
        <v>22</v>
      </c>
      <c r="AB42">
        <v>44</v>
      </c>
      <c r="AC42">
        <f t="shared" si="2"/>
        <v>854</v>
      </c>
      <c r="AD42" t="s">
        <v>55</v>
      </c>
      <c r="AE42" t="s">
        <v>209</v>
      </c>
    </row>
    <row r="43" spans="1:30">
      <c r="A43" t="s">
        <v>212</v>
      </c>
      <c r="B43" s="1" t="s">
        <v>213</v>
      </c>
      <c r="C43" t="s">
        <v>32</v>
      </c>
      <c r="D43">
        <v>60</v>
      </c>
      <c r="E43">
        <v>55</v>
      </c>
      <c r="F43">
        <v>57</v>
      </c>
      <c r="G43">
        <v>65</v>
      </c>
      <c r="H43">
        <v>54</v>
      </c>
      <c r="I43">
        <v>20</v>
      </c>
      <c r="J43">
        <v>30</v>
      </c>
      <c r="K43">
        <v>19</v>
      </c>
      <c r="L43">
        <v>35</v>
      </c>
      <c r="M43">
        <v>19</v>
      </c>
      <c r="N43">
        <v>25</v>
      </c>
      <c r="O43">
        <v>19</v>
      </c>
      <c r="P43">
        <f t="shared" si="3"/>
        <v>458</v>
      </c>
      <c r="Q43" t="s">
        <v>33</v>
      </c>
      <c r="S43">
        <v>65</v>
      </c>
      <c r="T43">
        <v>52</v>
      </c>
      <c r="U43">
        <v>58</v>
      </c>
      <c r="V43">
        <v>59</v>
      </c>
      <c r="W43">
        <v>55</v>
      </c>
      <c r="X43">
        <v>37</v>
      </c>
      <c r="Y43">
        <v>20</v>
      </c>
      <c r="Z43">
        <v>42</v>
      </c>
      <c r="AA43">
        <v>36</v>
      </c>
      <c r="AB43">
        <v>40</v>
      </c>
      <c r="AC43">
        <f t="shared" si="2"/>
        <v>922</v>
      </c>
      <c r="AD43" t="s">
        <v>32</v>
      </c>
    </row>
    <row r="44" spans="1:30">
      <c r="A44" t="s">
        <v>217</v>
      </c>
      <c r="B44" s="1" t="s">
        <v>218</v>
      </c>
      <c r="C44" t="s">
        <v>32</v>
      </c>
      <c r="D44">
        <v>66</v>
      </c>
      <c r="E44">
        <v>70</v>
      </c>
      <c r="F44">
        <v>63</v>
      </c>
      <c r="G44">
        <v>64</v>
      </c>
      <c r="H44">
        <v>53</v>
      </c>
      <c r="I44">
        <v>20</v>
      </c>
      <c r="J44">
        <v>32</v>
      </c>
      <c r="K44">
        <v>19</v>
      </c>
      <c r="L44">
        <v>43</v>
      </c>
      <c r="M44">
        <v>19</v>
      </c>
      <c r="N44">
        <v>39</v>
      </c>
      <c r="O44">
        <v>19</v>
      </c>
      <c r="P44">
        <f t="shared" si="3"/>
        <v>507</v>
      </c>
      <c r="Q44" t="s">
        <v>38</v>
      </c>
      <c r="S44">
        <v>62</v>
      </c>
      <c r="T44">
        <v>62</v>
      </c>
      <c r="U44">
        <v>64</v>
      </c>
      <c r="V44">
        <v>53</v>
      </c>
      <c r="W44">
        <v>63</v>
      </c>
      <c r="X44">
        <v>30</v>
      </c>
      <c r="Y44">
        <v>38</v>
      </c>
      <c r="Z44">
        <v>38</v>
      </c>
      <c r="AA44">
        <v>38</v>
      </c>
      <c r="AB44">
        <v>41</v>
      </c>
      <c r="AC44">
        <f t="shared" si="2"/>
        <v>996</v>
      </c>
      <c r="AD44" t="s">
        <v>39</v>
      </c>
    </row>
    <row r="45" spans="1:29">
      <c r="A45" t="s">
        <v>221</v>
      </c>
      <c r="B45" s="1" t="s">
        <v>222</v>
      </c>
      <c r="C45" t="s">
        <v>32</v>
      </c>
      <c r="D45">
        <v>42</v>
      </c>
      <c r="E45">
        <v>40</v>
      </c>
      <c r="F45">
        <v>40</v>
      </c>
      <c r="G45">
        <v>40</v>
      </c>
      <c r="H45">
        <v>40</v>
      </c>
      <c r="I45">
        <v>18</v>
      </c>
      <c r="J45">
        <v>33</v>
      </c>
      <c r="K45">
        <v>15</v>
      </c>
      <c r="L45">
        <v>37</v>
      </c>
      <c r="M45">
        <v>12</v>
      </c>
      <c r="N45">
        <v>38</v>
      </c>
      <c r="O45">
        <v>12</v>
      </c>
      <c r="P45">
        <f t="shared" si="3"/>
        <v>367</v>
      </c>
      <c r="Q45" t="s">
        <v>42</v>
      </c>
      <c r="S45">
        <v>40</v>
      </c>
      <c r="T45">
        <v>29</v>
      </c>
      <c r="U45">
        <v>32</v>
      </c>
      <c r="V45">
        <v>47</v>
      </c>
      <c r="W45">
        <v>40</v>
      </c>
      <c r="X45">
        <v>27</v>
      </c>
      <c r="Y45">
        <v>25</v>
      </c>
      <c r="Z45">
        <v>37</v>
      </c>
      <c r="AA45">
        <v>28</v>
      </c>
      <c r="AB45">
        <v>36</v>
      </c>
      <c r="AC45">
        <f t="shared" si="2"/>
        <v>708</v>
      </c>
    </row>
    <row r="46" spans="1:30">
      <c r="A46" t="s">
        <v>225</v>
      </c>
      <c r="B46" s="1" t="s">
        <v>226</v>
      </c>
      <c r="C46" t="s">
        <v>32</v>
      </c>
      <c r="D46">
        <v>73</v>
      </c>
      <c r="E46">
        <v>45</v>
      </c>
      <c r="F46">
        <v>67</v>
      </c>
      <c r="G46">
        <v>54</v>
      </c>
      <c r="H46">
        <v>66</v>
      </c>
      <c r="I46">
        <v>24</v>
      </c>
      <c r="J46">
        <v>39</v>
      </c>
      <c r="K46">
        <v>24</v>
      </c>
      <c r="L46">
        <v>38</v>
      </c>
      <c r="M46">
        <v>24</v>
      </c>
      <c r="N46">
        <v>40</v>
      </c>
      <c r="O46">
        <v>24</v>
      </c>
      <c r="P46">
        <f t="shared" si="3"/>
        <v>518</v>
      </c>
      <c r="Q46" t="s">
        <v>38</v>
      </c>
      <c r="S46">
        <v>67</v>
      </c>
      <c r="T46">
        <v>70</v>
      </c>
      <c r="U46">
        <v>62</v>
      </c>
      <c r="V46">
        <v>59</v>
      </c>
      <c r="W46">
        <v>68</v>
      </c>
      <c r="X46">
        <v>48</v>
      </c>
      <c r="Y46">
        <v>42</v>
      </c>
      <c r="Z46">
        <v>47</v>
      </c>
      <c r="AA46">
        <v>47</v>
      </c>
      <c r="AB46">
        <v>47</v>
      </c>
      <c r="AC46">
        <f t="shared" si="2"/>
        <v>1075</v>
      </c>
      <c r="AD46" t="s">
        <v>39</v>
      </c>
    </row>
    <row r="47" spans="1:30">
      <c r="A47" t="s">
        <v>229</v>
      </c>
      <c r="B47" s="1" t="s">
        <v>230</v>
      </c>
      <c r="C47" t="s">
        <v>32</v>
      </c>
      <c r="D47">
        <v>66</v>
      </c>
      <c r="E47">
        <v>40</v>
      </c>
      <c r="F47">
        <v>44</v>
      </c>
      <c r="G47">
        <v>44</v>
      </c>
      <c r="H47">
        <v>44</v>
      </c>
      <c r="I47">
        <v>19</v>
      </c>
      <c r="J47">
        <v>33</v>
      </c>
      <c r="K47">
        <v>15</v>
      </c>
      <c r="L47">
        <v>37</v>
      </c>
      <c r="M47">
        <v>16</v>
      </c>
      <c r="N47">
        <v>38</v>
      </c>
      <c r="O47">
        <v>16</v>
      </c>
      <c r="P47">
        <f t="shared" si="3"/>
        <v>412</v>
      </c>
      <c r="Q47" t="s">
        <v>146</v>
      </c>
      <c r="S47">
        <v>62</v>
      </c>
      <c r="T47">
        <v>54</v>
      </c>
      <c r="U47">
        <v>49</v>
      </c>
      <c r="V47">
        <v>49</v>
      </c>
      <c r="W47">
        <v>40</v>
      </c>
      <c r="X47">
        <v>33</v>
      </c>
      <c r="Y47">
        <v>20</v>
      </c>
      <c r="Z47">
        <v>38</v>
      </c>
      <c r="AA47">
        <v>30</v>
      </c>
      <c r="AB47">
        <v>41</v>
      </c>
      <c r="AC47">
        <f t="shared" si="2"/>
        <v>828</v>
      </c>
      <c r="AD47" t="s">
        <v>55</v>
      </c>
    </row>
    <row r="48" spans="1:30">
      <c r="A48" t="s">
        <v>233</v>
      </c>
      <c r="B48" s="1" t="s">
        <v>234</v>
      </c>
      <c r="C48" t="s">
        <v>32</v>
      </c>
      <c r="D48">
        <v>59</v>
      </c>
      <c r="E48">
        <v>66</v>
      </c>
      <c r="F48">
        <v>46</v>
      </c>
      <c r="G48">
        <v>51</v>
      </c>
      <c r="H48">
        <v>43</v>
      </c>
      <c r="I48">
        <v>12</v>
      </c>
      <c r="J48">
        <v>36</v>
      </c>
      <c r="K48">
        <v>11</v>
      </c>
      <c r="L48">
        <v>28</v>
      </c>
      <c r="M48">
        <v>13</v>
      </c>
      <c r="N48">
        <v>12</v>
      </c>
      <c r="O48">
        <v>12</v>
      </c>
      <c r="P48">
        <f t="shared" si="3"/>
        <v>389</v>
      </c>
      <c r="Q48" t="s">
        <v>235</v>
      </c>
      <c r="S48">
        <v>57</v>
      </c>
      <c r="T48">
        <v>62</v>
      </c>
      <c r="U48">
        <v>49</v>
      </c>
      <c r="V48">
        <v>50</v>
      </c>
      <c r="W48">
        <v>60</v>
      </c>
      <c r="X48">
        <v>20</v>
      </c>
      <c r="Y48">
        <v>25</v>
      </c>
      <c r="Z48">
        <v>11</v>
      </c>
      <c r="AA48">
        <v>22</v>
      </c>
      <c r="AB48">
        <v>22</v>
      </c>
      <c r="AC48">
        <f t="shared" si="2"/>
        <v>767</v>
      </c>
      <c r="AD48" t="s">
        <v>34</v>
      </c>
    </row>
    <row r="49" spans="1:30">
      <c r="A49" t="s">
        <v>238</v>
      </c>
      <c r="B49" s="1" t="s">
        <v>239</v>
      </c>
      <c r="C49" t="s">
        <v>32</v>
      </c>
      <c r="D49">
        <v>56</v>
      </c>
      <c r="E49">
        <v>58</v>
      </c>
      <c r="F49">
        <v>53</v>
      </c>
      <c r="G49">
        <v>56</v>
      </c>
      <c r="H49">
        <v>55</v>
      </c>
      <c r="I49">
        <v>23</v>
      </c>
      <c r="J49">
        <v>31</v>
      </c>
      <c r="K49">
        <v>21</v>
      </c>
      <c r="L49">
        <v>40</v>
      </c>
      <c r="M49">
        <v>19</v>
      </c>
      <c r="N49">
        <v>43</v>
      </c>
      <c r="O49">
        <v>19</v>
      </c>
      <c r="P49">
        <f t="shared" si="3"/>
        <v>474</v>
      </c>
      <c r="Q49" t="s">
        <v>33</v>
      </c>
      <c r="S49">
        <v>59</v>
      </c>
      <c r="T49">
        <v>59</v>
      </c>
      <c r="U49">
        <v>47</v>
      </c>
      <c r="V49">
        <v>50</v>
      </c>
      <c r="W49">
        <v>58</v>
      </c>
      <c r="X49">
        <v>35</v>
      </c>
      <c r="Y49">
        <v>32</v>
      </c>
      <c r="Z49">
        <v>40</v>
      </c>
      <c r="AA49">
        <v>25</v>
      </c>
      <c r="AB49">
        <v>41</v>
      </c>
      <c r="AC49">
        <f t="shared" si="2"/>
        <v>920</v>
      </c>
      <c r="AD49" t="s">
        <v>32</v>
      </c>
    </row>
    <row r="50" spans="1:30">
      <c r="A50" t="s">
        <v>240</v>
      </c>
      <c r="B50" s="1" t="s">
        <v>241</v>
      </c>
      <c r="C50" t="s">
        <v>32</v>
      </c>
      <c r="D50">
        <v>71</v>
      </c>
      <c r="E50">
        <v>62</v>
      </c>
      <c r="F50">
        <v>67</v>
      </c>
      <c r="G50">
        <v>74</v>
      </c>
      <c r="H50">
        <v>72</v>
      </c>
      <c r="I50">
        <v>21</v>
      </c>
      <c r="J50">
        <v>36</v>
      </c>
      <c r="K50">
        <v>20</v>
      </c>
      <c r="L50">
        <v>41</v>
      </c>
      <c r="M50">
        <v>20</v>
      </c>
      <c r="N50">
        <v>41</v>
      </c>
      <c r="O50">
        <v>20</v>
      </c>
      <c r="P50">
        <f t="shared" si="3"/>
        <v>545</v>
      </c>
      <c r="Q50" t="s">
        <v>38</v>
      </c>
      <c r="S50">
        <v>66</v>
      </c>
      <c r="T50">
        <v>62</v>
      </c>
      <c r="U50">
        <v>67</v>
      </c>
      <c r="V50">
        <v>66</v>
      </c>
      <c r="W50">
        <v>61</v>
      </c>
      <c r="X50">
        <v>36</v>
      </c>
      <c r="Y50">
        <v>43</v>
      </c>
      <c r="Z50">
        <v>42</v>
      </c>
      <c r="AA50">
        <v>38</v>
      </c>
      <c r="AB50">
        <v>40</v>
      </c>
      <c r="AC50">
        <f t="shared" si="2"/>
        <v>1066</v>
      </c>
      <c r="AD50" t="s">
        <v>39</v>
      </c>
    </row>
    <row r="51" spans="1:30">
      <c r="A51" t="s">
        <v>244</v>
      </c>
      <c r="B51" s="1" t="s">
        <v>245</v>
      </c>
      <c r="C51" t="s">
        <v>32</v>
      </c>
      <c r="D51">
        <v>73</v>
      </c>
      <c r="E51">
        <v>73</v>
      </c>
      <c r="F51">
        <v>69</v>
      </c>
      <c r="G51">
        <v>66</v>
      </c>
      <c r="H51">
        <v>65</v>
      </c>
      <c r="I51">
        <v>18</v>
      </c>
      <c r="J51">
        <v>41</v>
      </c>
      <c r="K51">
        <v>19</v>
      </c>
      <c r="L51">
        <v>39</v>
      </c>
      <c r="M51">
        <v>18</v>
      </c>
      <c r="N51">
        <v>38</v>
      </c>
      <c r="O51">
        <v>19</v>
      </c>
      <c r="P51">
        <f t="shared" si="3"/>
        <v>538</v>
      </c>
      <c r="Q51" t="s">
        <v>38</v>
      </c>
      <c r="S51">
        <v>69</v>
      </c>
      <c r="T51">
        <v>72</v>
      </c>
      <c r="U51">
        <v>56</v>
      </c>
      <c r="V51">
        <v>63</v>
      </c>
      <c r="W51">
        <v>69</v>
      </c>
      <c r="X51">
        <v>34</v>
      </c>
      <c r="Y51">
        <v>39</v>
      </c>
      <c r="Z51">
        <v>39</v>
      </c>
      <c r="AA51">
        <v>27</v>
      </c>
      <c r="AB51">
        <v>33</v>
      </c>
      <c r="AC51">
        <f t="shared" si="2"/>
        <v>1039</v>
      </c>
      <c r="AD51" t="s">
        <v>39</v>
      </c>
    </row>
    <row r="52" spans="1:30">
      <c r="A52" t="s">
        <v>248</v>
      </c>
      <c r="B52" s="1" t="s">
        <v>249</v>
      </c>
      <c r="C52" t="s">
        <v>32</v>
      </c>
      <c r="D52">
        <v>70</v>
      </c>
      <c r="E52">
        <v>57</v>
      </c>
      <c r="F52">
        <v>65</v>
      </c>
      <c r="G52">
        <v>56</v>
      </c>
      <c r="H52">
        <v>62</v>
      </c>
      <c r="I52">
        <v>21</v>
      </c>
      <c r="J52">
        <v>36</v>
      </c>
      <c r="K52">
        <v>21</v>
      </c>
      <c r="L52">
        <v>44</v>
      </c>
      <c r="M52">
        <v>21</v>
      </c>
      <c r="N52">
        <v>42</v>
      </c>
      <c r="O52">
        <v>21</v>
      </c>
      <c r="P52">
        <f t="shared" si="3"/>
        <v>516</v>
      </c>
      <c r="Q52" t="s">
        <v>38</v>
      </c>
      <c r="S52">
        <v>65</v>
      </c>
      <c r="T52">
        <v>65</v>
      </c>
      <c r="U52">
        <v>54</v>
      </c>
      <c r="V52">
        <v>63</v>
      </c>
      <c r="W52">
        <v>64</v>
      </c>
      <c r="X52">
        <v>34</v>
      </c>
      <c r="Y52">
        <v>35</v>
      </c>
      <c r="Z52">
        <v>38</v>
      </c>
      <c r="AA52">
        <v>37</v>
      </c>
      <c r="AB52">
        <v>35</v>
      </c>
      <c r="AC52">
        <f t="shared" si="2"/>
        <v>1006</v>
      </c>
      <c r="AD52" t="s">
        <v>39</v>
      </c>
    </row>
    <row r="53" spans="1:30">
      <c r="A53" t="s">
        <v>254</v>
      </c>
      <c r="B53" s="1" t="s">
        <v>255</v>
      </c>
      <c r="C53" t="s">
        <v>32</v>
      </c>
      <c r="D53">
        <v>62</v>
      </c>
      <c r="E53">
        <v>62</v>
      </c>
      <c r="F53">
        <v>73</v>
      </c>
      <c r="G53">
        <v>60</v>
      </c>
      <c r="H53">
        <v>62</v>
      </c>
      <c r="I53">
        <v>19</v>
      </c>
      <c r="J53">
        <v>33</v>
      </c>
      <c r="K53">
        <v>19</v>
      </c>
      <c r="L53">
        <v>44</v>
      </c>
      <c r="M53">
        <v>19</v>
      </c>
      <c r="N53">
        <v>25</v>
      </c>
      <c r="O53">
        <v>19</v>
      </c>
      <c r="P53">
        <f t="shared" si="3"/>
        <v>497</v>
      </c>
      <c r="Q53" t="s">
        <v>38</v>
      </c>
      <c r="S53">
        <v>63</v>
      </c>
      <c r="T53">
        <v>60</v>
      </c>
      <c r="U53">
        <v>58</v>
      </c>
      <c r="V53">
        <v>44</v>
      </c>
      <c r="W53">
        <v>57</v>
      </c>
      <c r="X53">
        <v>38</v>
      </c>
      <c r="Y53">
        <v>35</v>
      </c>
      <c r="Z53">
        <v>41</v>
      </c>
      <c r="AA53">
        <v>27</v>
      </c>
      <c r="AB53">
        <v>43</v>
      </c>
      <c r="AC53">
        <f t="shared" si="2"/>
        <v>963</v>
      </c>
      <c r="AD53" t="s">
        <v>32</v>
      </c>
    </row>
    <row r="54" spans="1:30">
      <c r="A54" t="s">
        <v>261</v>
      </c>
      <c r="B54" s="1" t="s">
        <v>262</v>
      </c>
      <c r="C54" t="s">
        <v>32</v>
      </c>
      <c r="D54">
        <v>75</v>
      </c>
      <c r="E54">
        <v>56</v>
      </c>
      <c r="F54">
        <v>63</v>
      </c>
      <c r="G54">
        <v>55</v>
      </c>
      <c r="H54">
        <v>61</v>
      </c>
      <c r="I54">
        <v>24</v>
      </c>
      <c r="J54">
        <v>43</v>
      </c>
      <c r="K54">
        <v>22</v>
      </c>
      <c r="L54">
        <v>42</v>
      </c>
      <c r="M54">
        <v>21</v>
      </c>
      <c r="N54">
        <v>47</v>
      </c>
      <c r="O54">
        <v>23</v>
      </c>
      <c r="P54">
        <f t="shared" si="3"/>
        <v>532</v>
      </c>
      <c r="Q54" t="s">
        <v>38</v>
      </c>
      <c r="S54">
        <v>51</v>
      </c>
      <c r="T54">
        <v>49</v>
      </c>
      <c r="U54">
        <v>40</v>
      </c>
      <c r="V54">
        <v>40</v>
      </c>
      <c r="W54">
        <v>41</v>
      </c>
      <c r="X54">
        <v>44</v>
      </c>
      <c r="Y54">
        <v>33</v>
      </c>
      <c r="Z54">
        <v>45</v>
      </c>
      <c r="AA54">
        <v>45</v>
      </c>
      <c r="AB54">
        <v>43</v>
      </c>
      <c r="AC54">
        <f t="shared" si="2"/>
        <v>963</v>
      </c>
      <c r="AD54" t="s">
        <v>32</v>
      </c>
    </row>
    <row r="55" spans="1:30">
      <c r="A55" t="s">
        <v>263</v>
      </c>
      <c r="B55" s="1" t="s">
        <v>264</v>
      </c>
      <c r="C55" t="s">
        <v>32</v>
      </c>
      <c r="D55">
        <v>60</v>
      </c>
      <c r="E55">
        <v>67</v>
      </c>
      <c r="F55">
        <v>73</v>
      </c>
      <c r="G55">
        <v>57</v>
      </c>
      <c r="H55">
        <v>67</v>
      </c>
      <c r="I55">
        <v>24</v>
      </c>
      <c r="J55">
        <v>39</v>
      </c>
      <c r="K55">
        <v>23</v>
      </c>
      <c r="L55">
        <v>41</v>
      </c>
      <c r="M55">
        <v>19</v>
      </c>
      <c r="N55">
        <v>28</v>
      </c>
      <c r="O55">
        <v>23</v>
      </c>
      <c r="P55">
        <f t="shared" si="3"/>
        <v>521</v>
      </c>
      <c r="Q55" t="s">
        <v>38</v>
      </c>
      <c r="S55">
        <v>71</v>
      </c>
      <c r="T55">
        <v>63</v>
      </c>
      <c r="U55">
        <v>60</v>
      </c>
      <c r="V55">
        <v>46</v>
      </c>
      <c r="W55">
        <v>55</v>
      </c>
      <c r="X55">
        <v>45</v>
      </c>
      <c r="Y55">
        <v>42</v>
      </c>
      <c r="Z55">
        <v>42</v>
      </c>
      <c r="AA55">
        <v>35</v>
      </c>
      <c r="AB55">
        <v>46</v>
      </c>
      <c r="AC55">
        <f t="shared" si="2"/>
        <v>1026</v>
      </c>
      <c r="AD55" t="s">
        <v>39</v>
      </c>
    </row>
    <row r="56" spans="1:31">
      <c r="A56" t="s">
        <v>270</v>
      </c>
      <c r="B56" s="1" t="s">
        <v>271</v>
      </c>
      <c r="C56" t="s">
        <v>32</v>
      </c>
      <c r="D56">
        <v>59</v>
      </c>
      <c r="E56">
        <v>51</v>
      </c>
      <c r="F56">
        <v>61</v>
      </c>
      <c r="G56">
        <v>40</v>
      </c>
      <c r="H56">
        <v>59</v>
      </c>
      <c r="I56">
        <v>18</v>
      </c>
      <c r="J56">
        <v>32</v>
      </c>
      <c r="K56">
        <v>19</v>
      </c>
      <c r="L56">
        <v>42</v>
      </c>
      <c r="M56">
        <v>16</v>
      </c>
      <c r="N56">
        <v>40</v>
      </c>
      <c r="O56">
        <v>20</v>
      </c>
      <c r="P56">
        <f t="shared" si="3"/>
        <v>457</v>
      </c>
      <c r="Q56" t="s">
        <v>42</v>
      </c>
      <c r="S56">
        <v>56</v>
      </c>
      <c r="T56">
        <v>54</v>
      </c>
      <c r="U56">
        <v>56</v>
      </c>
      <c r="V56">
        <v>40</v>
      </c>
      <c r="W56">
        <v>53</v>
      </c>
      <c r="X56">
        <v>40</v>
      </c>
      <c r="Y56">
        <v>35</v>
      </c>
      <c r="Z56">
        <v>39</v>
      </c>
      <c r="AA56">
        <v>26</v>
      </c>
      <c r="AB56">
        <v>39</v>
      </c>
      <c r="AC56">
        <v>900</v>
      </c>
      <c r="AD56" t="s">
        <v>32</v>
      </c>
      <c r="AE56" t="s">
        <v>272</v>
      </c>
    </row>
    <row r="57" spans="1:30">
      <c r="A57" t="s">
        <v>275</v>
      </c>
      <c r="B57" s="1" t="s">
        <v>276</v>
      </c>
      <c r="C57" t="s">
        <v>32</v>
      </c>
      <c r="D57">
        <v>63</v>
      </c>
      <c r="E57">
        <v>50</v>
      </c>
      <c r="F57">
        <v>63</v>
      </c>
      <c r="G57">
        <v>51</v>
      </c>
      <c r="H57">
        <v>55</v>
      </c>
      <c r="I57">
        <v>17</v>
      </c>
      <c r="J57">
        <v>29</v>
      </c>
      <c r="K57">
        <v>16</v>
      </c>
      <c r="L57">
        <v>41</v>
      </c>
      <c r="M57">
        <v>14</v>
      </c>
      <c r="N57">
        <v>29</v>
      </c>
      <c r="O57">
        <v>17</v>
      </c>
      <c r="P57">
        <f t="shared" si="3"/>
        <v>445</v>
      </c>
      <c r="Q57" t="s">
        <v>55</v>
      </c>
      <c r="S57">
        <v>40</v>
      </c>
      <c r="T57">
        <v>56</v>
      </c>
      <c r="U57">
        <v>58</v>
      </c>
      <c r="V57">
        <v>20</v>
      </c>
      <c r="W57">
        <v>20</v>
      </c>
      <c r="X57">
        <v>27</v>
      </c>
      <c r="Y57">
        <v>38</v>
      </c>
      <c r="Z57">
        <v>30</v>
      </c>
      <c r="AA57">
        <v>21</v>
      </c>
      <c r="AB57">
        <v>20</v>
      </c>
      <c r="AC57">
        <f t="shared" si="2"/>
        <v>775</v>
      </c>
      <c r="AD57" t="s">
        <v>34</v>
      </c>
    </row>
    <row r="58" spans="1:30">
      <c r="A58" t="s">
        <v>277</v>
      </c>
      <c r="B58" s="1" t="s">
        <v>278</v>
      </c>
      <c r="C58" t="s">
        <v>32</v>
      </c>
      <c r="D58">
        <v>69</v>
      </c>
      <c r="E58">
        <v>60</v>
      </c>
      <c r="F58">
        <v>67</v>
      </c>
      <c r="G58">
        <v>71</v>
      </c>
      <c r="H58">
        <v>57</v>
      </c>
      <c r="I58">
        <v>18</v>
      </c>
      <c r="J58">
        <v>35</v>
      </c>
      <c r="K58">
        <v>19</v>
      </c>
      <c r="L58">
        <v>40</v>
      </c>
      <c r="M58">
        <v>16</v>
      </c>
      <c r="N58">
        <v>23</v>
      </c>
      <c r="O58">
        <v>18</v>
      </c>
      <c r="P58">
        <f t="shared" si="3"/>
        <v>493</v>
      </c>
      <c r="Q58" t="s">
        <v>42</v>
      </c>
      <c r="S58">
        <v>65</v>
      </c>
      <c r="T58">
        <v>64</v>
      </c>
      <c r="U58">
        <v>70</v>
      </c>
      <c r="V58">
        <v>48</v>
      </c>
      <c r="W58">
        <v>57</v>
      </c>
      <c r="X58">
        <v>37</v>
      </c>
      <c r="Y58">
        <v>38</v>
      </c>
      <c r="Z58">
        <v>38</v>
      </c>
      <c r="AA58">
        <v>25</v>
      </c>
      <c r="AB58">
        <v>36</v>
      </c>
      <c r="AC58">
        <f t="shared" si="2"/>
        <v>971</v>
      </c>
      <c r="AD58" t="s">
        <v>32</v>
      </c>
    </row>
    <row r="59" spans="1:30">
      <c r="A59" t="s">
        <v>282</v>
      </c>
      <c r="B59" s="1" t="s">
        <v>283</v>
      </c>
      <c r="C59" t="s">
        <v>32</v>
      </c>
      <c r="D59">
        <v>64</v>
      </c>
      <c r="E59">
        <v>50</v>
      </c>
      <c r="F59">
        <v>72</v>
      </c>
      <c r="G59">
        <v>65</v>
      </c>
      <c r="H59">
        <v>65</v>
      </c>
      <c r="I59">
        <v>19</v>
      </c>
      <c r="J59">
        <v>30</v>
      </c>
      <c r="K59">
        <v>17</v>
      </c>
      <c r="L59">
        <v>43</v>
      </c>
      <c r="M59">
        <v>18</v>
      </c>
      <c r="N59">
        <v>43</v>
      </c>
      <c r="O59">
        <v>19</v>
      </c>
      <c r="P59">
        <f t="shared" si="3"/>
        <v>505</v>
      </c>
      <c r="Q59" t="s">
        <v>38</v>
      </c>
      <c r="S59">
        <v>59</v>
      </c>
      <c r="T59">
        <v>58</v>
      </c>
      <c r="U59">
        <v>59</v>
      </c>
      <c r="V59">
        <v>45</v>
      </c>
      <c r="W59">
        <v>59</v>
      </c>
      <c r="X59">
        <v>36</v>
      </c>
      <c r="Y59">
        <v>33</v>
      </c>
      <c r="Z59">
        <v>42</v>
      </c>
      <c r="AA59">
        <v>38</v>
      </c>
      <c r="AB59">
        <v>34</v>
      </c>
      <c r="AC59">
        <f t="shared" si="2"/>
        <v>968</v>
      </c>
      <c r="AD59" t="s">
        <v>32</v>
      </c>
    </row>
    <row r="60" spans="1:31">
      <c r="A60" t="s">
        <v>284</v>
      </c>
      <c r="B60" s="1" t="s">
        <v>285</v>
      </c>
      <c r="C60" t="s">
        <v>32</v>
      </c>
      <c r="D60">
        <v>61</v>
      </c>
      <c r="E60">
        <v>40</v>
      </c>
      <c r="F60">
        <v>54</v>
      </c>
      <c r="G60">
        <v>49</v>
      </c>
      <c r="H60">
        <v>55</v>
      </c>
      <c r="I60">
        <v>19</v>
      </c>
      <c r="J60">
        <v>31</v>
      </c>
      <c r="K60">
        <v>22</v>
      </c>
      <c r="L60">
        <v>25</v>
      </c>
      <c r="M60">
        <v>18</v>
      </c>
      <c r="N60">
        <v>42</v>
      </c>
      <c r="O60">
        <v>18</v>
      </c>
      <c r="P60">
        <f t="shared" si="3"/>
        <v>434</v>
      </c>
      <c r="Q60" t="s">
        <v>55</v>
      </c>
      <c r="S60">
        <v>63</v>
      </c>
      <c r="T60">
        <v>59</v>
      </c>
      <c r="U60">
        <v>55</v>
      </c>
      <c r="V60">
        <v>40</v>
      </c>
      <c r="W60">
        <v>59</v>
      </c>
      <c r="X60">
        <v>38</v>
      </c>
      <c r="Y60">
        <v>38</v>
      </c>
      <c r="Z60">
        <v>39</v>
      </c>
      <c r="AA60">
        <v>32</v>
      </c>
      <c r="AB60">
        <v>38</v>
      </c>
      <c r="AC60">
        <f t="shared" si="2"/>
        <v>895</v>
      </c>
      <c r="AD60" t="s">
        <v>32</v>
      </c>
      <c r="AE60" t="s">
        <v>272</v>
      </c>
    </row>
    <row r="61" spans="1:30">
      <c r="A61" t="s">
        <v>288</v>
      </c>
      <c r="B61" s="1" t="s">
        <v>289</v>
      </c>
      <c r="C61" t="s">
        <v>32</v>
      </c>
      <c r="D61">
        <v>46</v>
      </c>
      <c r="E61">
        <v>40</v>
      </c>
      <c r="F61">
        <v>66</v>
      </c>
      <c r="G61">
        <v>60</v>
      </c>
      <c r="H61">
        <v>61</v>
      </c>
      <c r="I61">
        <v>19</v>
      </c>
      <c r="J61">
        <v>21</v>
      </c>
      <c r="K61">
        <v>19</v>
      </c>
      <c r="L61">
        <v>38</v>
      </c>
      <c r="M61">
        <v>16</v>
      </c>
      <c r="N61">
        <v>35</v>
      </c>
      <c r="O61">
        <v>19</v>
      </c>
      <c r="P61">
        <f t="shared" si="3"/>
        <v>440</v>
      </c>
      <c r="Q61" t="s">
        <v>42</v>
      </c>
      <c r="S61">
        <v>55</v>
      </c>
      <c r="T61">
        <v>41</v>
      </c>
      <c r="U61">
        <v>50</v>
      </c>
      <c r="V61">
        <v>26</v>
      </c>
      <c r="W61">
        <v>52</v>
      </c>
      <c r="X61">
        <v>27</v>
      </c>
      <c r="Y61">
        <v>36</v>
      </c>
      <c r="Z61">
        <v>34</v>
      </c>
      <c r="AA61">
        <v>22</v>
      </c>
      <c r="AB61">
        <v>30</v>
      </c>
      <c r="AC61">
        <f t="shared" si="2"/>
        <v>813</v>
      </c>
      <c r="AD61" t="s">
        <v>34</v>
      </c>
    </row>
    <row r="62" spans="1:30">
      <c r="A62" t="s">
        <v>290</v>
      </c>
      <c r="B62" s="1" t="s">
        <v>291</v>
      </c>
      <c r="C62" t="s">
        <v>32</v>
      </c>
      <c r="D62">
        <v>56</v>
      </c>
      <c r="E62">
        <v>40</v>
      </c>
      <c r="F62">
        <v>62</v>
      </c>
      <c r="G62">
        <v>46</v>
      </c>
      <c r="H62">
        <v>46</v>
      </c>
      <c r="I62">
        <v>21</v>
      </c>
      <c r="J62">
        <v>30</v>
      </c>
      <c r="K62">
        <v>20</v>
      </c>
      <c r="L62">
        <v>43</v>
      </c>
      <c r="M62">
        <v>18</v>
      </c>
      <c r="N62">
        <v>44</v>
      </c>
      <c r="O62">
        <v>20</v>
      </c>
      <c r="P62">
        <f t="shared" si="3"/>
        <v>446</v>
      </c>
      <c r="Q62" t="s">
        <v>55</v>
      </c>
      <c r="S62">
        <v>62</v>
      </c>
      <c r="T62">
        <v>45</v>
      </c>
      <c r="U62">
        <v>48</v>
      </c>
      <c r="V62">
        <v>40</v>
      </c>
      <c r="W62">
        <v>53</v>
      </c>
      <c r="X62">
        <v>32</v>
      </c>
      <c r="Y62">
        <v>25</v>
      </c>
      <c r="Z62">
        <v>36</v>
      </c>
      <c r="AA62">
        <v>32</v>
      </c>
      <c r="AB62">
        <v>36</v>
      </c>
      <c r="AC62">
        <f t="shared" si="2"/>
        <v>855</v>
      </c>
      <c r="AD62" t="s">
        <v>55</v>
      </c>
    </row>
    <row r="63" spans="1:31">
      <c r="A63" t="s">
        <v>296</v>
      </c>
      <c r="B63" s="1" t="s">
        <v>297</v>
      </c>
      <c r="C63" t="s">
        <v>32</v>
      </c>
      <c r="D63">
        <v>66</v>
      </c>
      <c r="E63">
        <v>47</v>
      </c>
      <c r="F63">
        <v>63</v>
      </c>
      <c r="G63">
        <v>52</v>
      </c>
      <c r="H63">
        <v>50</v>
      </c>
      <c r="I63">
        <v>18</v>
      </c>
      <c r="J63">
        <v>22</v>
      </c>
      <c r="K63">
        <v>21</v>
      </c>
      <c r="L63">
        <v>40</v>
      </c>
      <c r="M63">
        <v>16</v>
      </c>
      <c r="N63">
        <v>28</v>
      </c>
      <c r="O63">
        <v>18</v>
      </c>
      <c r="P63">
        <f t="shared" si="3"/>
        <v>441</v>
      </c>
      <c r="Q63" t="s">
        <v>55</v>
      </c>
      <c r="S63">
        <v>64</v>
      </c>
      <c r="T63">
        <v>54</v>
      </c>
      <c r="U63">
        <v>57</v>
      </c>
      <c r="V63">
        <v>44</v>
      </c>
      <c r="W63">
        <v>55</v>
      </c>
      <c r="X63">
        <v>36</v>
      </c>
      <c r="Y63">
        <v>37</v>
      </c>
      <c r="Z63">
        <v>39</v>
      </c>
      <c r="AA63">
        <v>32</v>
      </c>
      <c r="AB63">
        <v>37</v>
      </c>
      <c r="AC63">
        <v>900</v>
      </c>
      <c r="AD63" t="s">
        <v>32</v>
      </c>
      <c r="AE63" t="s">
        <v>298</v>
      </c>
    </row>
    <row r="64" spans="1:30">
      <c r="A64" t="s">
        <v>299</v>
      </c>
      <c r="B64" s="1" t="s">
        <v>300</v>
      </c>
      <c r="C64" t="s">
        <v>32</v>
      </c>
      <c r="D64">
        <v>65</v>
      </c>
      <c r="E64">
        <v>59</v>
      </c>
      <c r="F64">
        <v>70</v>
      </c>
      <c r="G64">
        <v>57</v>
      </c>
      <c r="H64">
        <v>51</v>
      </c>
      <c r="I64">
        <v>24</v>
      </c>
      <c r="J64">
        <v>33</v>
      </c>
      <c r="K64">
        <v>24</v>
      </c>
      <c r="L64">
        <v>44</v>
      </c>
      <c r="M64">
        <v>19</v>
      </c>
      <c r="N64">
        <v>25</v>
      </c>
      <c r="O64">
        <v>23</v>
      </c>
      <c r="P64">
        <f t="shared" si="3"/>
        <v>494</v>
      </c>
      <c r="Q64" t="s">
        <v>42</v>
      </c>
      <c r="S64">
        <v>59</v>
      </c>
      <c r="T64">
        <v>51</v>
      </c>
      <c r="U64">
        <v>61</v>
      </c>
      <c r="V64">
        <v>40</v>
      </c>
      <c r="W64">
        <v>47</v>
      </c>
      <c r="X64">
        <v>43</v>
      </c>
      <c r="Y64">
        <v>43</v>
      </c>
      <c r="Z64">
        <v>42</v>
      </c>
      <c r="AA64">
        <v>38</v>
      </c>
      <c r="AB64">
        <v>42</v>
      </c>
      <c r="AC64">
        <f t="shared" si="2"/>
        <v>960</v>
      </c>
      <c r="AD64" t="s">
        <v>32</v>
      </c>
    </row>
    <row r="65" spans="1:30">
      <c r="A65" t="s">
        <v>303</v>
      </c>
      <c r="B65" s="1" t="s">
        <v>304</v>
      </c>
      <c r="C65" t="s">
        <v>32</v>
      </c>
      <c r="D65">
        <v>43</v>
      </c>
      <c r="E65">
        <v>44</v>
      </c>
      <c r="F65">
        <v>52</v>
      </c>
      <c r="G65">
        <v>40</v>
      </c>
      <c r="H65">
        <v>40</v>
      </c>
      <c r="I65">
        <v>21</v>
      </c>
      <c r="J65">
        <v>23</v>
      </c>
      <c r="K65">
        <v>24</v>
      </c>
      <c r="L65">
        <v>41</v>
      </c>
      <c r="M65">
        <v>20</v>
      </c>
      <c r="N65">
        <v>31</v>
      </c>
      <c r="O65">
        <v>21</v>
      </c>
      <c r="P65">
        <f t="shared" si="3"/>
        <v>400</v>
      </c>
      <c r="Q65" t="s">
        <v>146</v>
      </c>
      <c r="S65">
        <v>49</v>
      </c>
      <c r="T65">
        <v>30</v>
      </c>
      <c r="U65">
        <v>47</v>
      </c>
      <c r="V65">
        <v>28</v>
      </c>
      <c r="W65">
        <v>40</v>
      </c>
      <c r="X65">
        <v>37</v>
      </c>
      <c r="Y65">
        <v>36</v>
      </c>
      <c r="Z65">
        <v>37</v>
      </c>
      <c r="AA65">
        <v>22</v>
      </c>
      <c r="AB65">
        <v>40</v>
      </c>
      <c r="AC65">
        <f t="shared" si="2"/>
        <v>766</v>
      </c>
      <c r="AD65" t="s">
        <v>34</v>
      </c>
    </row>
    <row r="66" spans="1:30">
      <c r="A66" t="s">
        <v>311</v>
      </c>
      <c r="B66" s="1" t="s">
        <v>312</v>
      </c>
      <c r="C66" t="s">
        <v>32</v>
      </c>
      <c r="D66">
        <v>68</v>
      </c>
      <c r="E66">
        <v>72</v>
      </c>
      <c r="F66">
        <v>69</v>
      </c>
      <c r="G66">
        <v>69</v>
      </c>
      <c r="H66">
        <v>62</v>
      </c>
      <c r="I66">
        <v>23</v>
      </c>
      <c r="J66">
        <v>32</v>
      </c>
      <c r="K66">
        <v>23</v>
      </c>
      <c r="L66">
        <v>40</v>
      </c>
      <c r="M66">
        <v>20</v>
      </c>
      <c r="N66">
        <v>41</v>
      </c>
      <c r="O66">
        <v>23</v>
      </c>
      <c r="P66">
        <f t="shared" ref="P66:P68" si="4">SUM(D66:O66)</f>
        <v>542</v>
      </c>
      <c r="Q66" t="s">
        <v>38</v>
      </c>
      <c r="S66">
        <v>67</v>
      </c>
      <c r="T66">
        <v>63</v>
      </c>
      <c r="U66">
        <v>69</v>
      </c>
      <c r="V66">
        <v>59</v>
      </c>
      <c r="W66">
        <v>56</v>
      </c>
      <c r="X66">
        <v>39</v>
      </c>
      <c r="Y66">
        <v>40</v>
      </c>
      <c r="Z66">
        <v>38</v>
      </c>
      <c r="AA66">
        <v>37</v>
      </c>
      <c r="AB66">
        <v>41</v>
      </c>
      <c r="AC66">
        <f t="shared" ref="AC66:AC68" si="5">SUM(S66:AB66,P66)</f>
        <v>1051</v>
      </c>
      <c r="AD66" t="s">
        <v>39</v>
      </c>
    </row>
    <row r="67" spans="1:30">
      <c r="A67" t="s">
        <v>317</v>
      </c>
      <c r="B67" s="1" t="s">
        <v>318</v>
      </c>
      <c r="C67" t="s">
        <v>32</v>
      </c>
      <c r="D67">
        <v>75</v>
      </c>
      <c r="E67">
        <v>55</v>
      </c>
      <c r="F67">
        <v>64</v>
      </c>
      <c r="G67">
        <v>61</v>
      </c>
      <c r="H67">
        <v>62</v>
      </c>
      <c r="I67">
        <v>21</v>
      </c>
      <c r="J67">
        <v>38</v>
      </c>
      <c r="K67">
        <v>22</v>
      </c>
      <c r="L67">
        <v>39</v>
      </c>
      <c r="M67">
        <v>17</v>
      </c>
      <c r="N67">
        <v>30</v>
      </c>
      <c r="O67">
        <v>21</v>
      </c>
      <c r="P67">
        <f t="shared" si="4"/>
        <v>505</v>
      </c>
      <c r="Q67" t="s">
        <v>38</v>
      </c>
      <c r="S67">
        <v>54</v>
      </c>
      <c r="T67">
        <v>60</v>
      </c>
      <c r="U67">
        <v>68</v>
      </c>
      <c r="V67">
        <v>50</v>
      </c>
      <c r="W67">
        <v>61</v>
      </c>
      <c r="X67">
        <v>39</v>
      </c>
      <c r="Y67">
        <v>40</v>
      </c>
      <c r="Z67">
        <v>39</v>
      </c>
      <c r="AA67">
        <v>35</v>
      </c>
      <c r="AB67">
        <v>30</v>
      </c>
      <c r="AC67">
        <f t="shared" si="5"/>
        <v>981</v>
      </c>
      <c r="AD67" t="s">
        <v>32</v>
      </c>
    </row>
    <row r="68" spans="1:30">
      <c r="A68" t="s">
        <v>319</v>
      </c>
      <c r="B68" s="1" t="s">
        <v>320</v>
      </c>
      <c r="C68" t="s">
        <v>32</v>
      </c>
      <c r="D68">
        <v>60</v>
      </c>
      <c r="E68">
        <v>44</v>
      </c>
      <c r="F68">
        <v>57</v>
      </c>
      <c r="G68">
        <v>40</v>
      </c>
      <c r="H68">
        <v>47</v>
      </c>
      <c r="I68">
        <v>17</v>
      </c>
      <c r="J68">
        <v>28</v>
      </c>
      <c r="K68">
        <v>22</v>
      </c>
      <c r="L68">
        <v>40</v>
      </c>
      <c r="M68">
        <v>18</v>
      </c>
      <c r="N68">
        <v>37</v>
      </c>
      <c r="O68">
        <v>18</v>
      </c>
      <c r="P68">
        <f t="shared" si="4"/>
        <v>428</v>
      </c>
      <c r="Q68" t="s">
        <v>42</v>
      </c>
      <c r="S68">
        <v>65</v>
      </c>
      <c r="T68">
        <v>66</v>
      </c>
      <c r="U68">
        <v>66</v>
      </c>
      <c r="V68">
        <v>54</v>
      </c>
      <c r="W68">
        <v>56</v>
      </c>
      <c r="X68">
        <v>33</v>
      </c>
      <c r="Y68">
        <v>35</v>
      </c>
      <c r="Z68">
        <v>37</v>
      </c>
      <c r="AA68">
        <v>37</v>
      </c>
      <c r="AB68">
        <v>35</v>
      </c>
      <c r="AC68">
        <f t="shared" si="5"/>
        <v>912</v>
      </c>
      <c r="AD68" t="s">
        <v>32</v>
      </c>
    </row>
    <row r="72" spans="4:14">
      <c r="D72" t="s">
        <v>3</v>
      </c>
      <c r="E72" t="s">
        <v>4</v>
      </c>
      <c r="F72" t="s">
        <v>5</v>
      </c>
      <c r="G72" t="s">
        <v>6</v>
      </c>
      <c r="H72" t="s">
        <v>7</v>
      </c>
      <c r="J72" t="s">
        <v>9</v>
      </c>
      <c r="L72" t="s">
        <v>11</v>
      </c>
      <c r="N72" t="s">
        <v>13</v>
      </c>
    </row>
    <row r="73" spans="3:23">
      <c r="C73" t="s">
        <v>321</v>
      </c>
      <c r="D73">
        <f>COUNTIF(D2:D70,"&gt;=66")</f>
        <v>32</v>
      </c>
      <c r="E73">
        <f t="shared" ref="E73:H73" si="6">COUNTIF(E2:E70,"&gt;=66")</f>
        <v>14</v>
      </c>
      <c r="F73">
        <f t="shared" si="6"/>
        <v>28</v>
      </c>
      <c r="G73">
        <f t="shared" si="6"/>
        <v>16</v>
      </c>
      <c r="H73">
        <f t="shared" si="6"/>
        <v>6</v>
      </c>
      <c r="I73" t="s">
        <v>235</v>
      </c>
      <c r="J73">
        <f>COUNTIF(J2:J70,"&gt;=20")</f>
        <v>66</v>
      </c>
      <c r="L73">
        <f>COUNTIF(L2:L70,"&gt;=20")</f>
        <v>67</v>
      </c>
      <c r="N73">
        <f>COUNTIF(N2:N70,"&gt;=20")</f>
        <v>63</v>
      </c>
      <c r="Q73">
        <f>COUNTIF(Q2:Q68,"DIST")</f>
        <v>30</v>
      </c>
      <c r="R73" t="s">
        <v>321</v>
      </c>
      <c r="S73">
        <f>COUNTIF(S2:S70,"&gt;=66")</f>
        <v>19</v>
      </c>
      <c r="T73">
        <f t="shared" ref="T73:W73" si="7">COUNTIF(T2:T70,"&gt;=66")</f>
        <v>6</v>
      </c>
      <c r="U73">
        <f t="shared" si="7"/>
        <v>12</v>
      </c>
      <c r="V73">
        <f t="shared" si="7"/>
        <v>5</v>
      </c>
      <c r="W73">
        <f t="shared" si="7"/>
        <v>6</v>
      </c>
    </row>
    <row r="74" spans="3:23">
      <c r="C74" t="s">
        <v>322</v>
      </c>
      <c r="D74">
        <f>COUNTIFS(D2:D70,"&gt;=60",D2:D70,"&lt;66")</f>
        <v>11</v>
      </c>
      <c r="E74">
        <f>COUNTIFS(E2:E70,"&gt;=60",E2:E70,"&lt;66")</f>
        <v>9</v>
      </c>
      <c r="F74">
        <f>COUNTIFS(F2:F70,"&gt;=60",F2:F70,"&lt;66")</f>
        <v>18</v>
      </c>
      <c r="G74">
        <f>COUNTIFS(G2:G70,"&gt;=60",G2:G70,"&lt;66")</f>
        <v>17</v>
      </c>
      <c r="H74">
        <f>COUNTIFS(H2:H70,"&gt;=60",H2:H70,"&lt;66")</f>
        <v>17</v>
      </c>
      <c r="I74" t="s">
        <v>323</v>
      </c>
      <c r="J74">
        <f>COUNTIF(J2:J70,"&lt;20")</f>
        <v>0</v>
      </c>
      <c r="L74">
        <f>COUNTIF(L2:L70,"&lt;20")</f>
        <v>0</v>
      </c>
      <c r="N74">
        <f>COUNTIF(N2:N70,"&lt;20")</f>
        <v>4</v>
      </c>
      <c r="Q74">
        <f>COUNTIF(Q2:Q68,"FC")</f>
        <v>10</v>
      </c>
      <c r="R74" t="s">
        <v>322</v>
      </c>
      <c r="S74">
        <f>COUNTIFS(S2:S70,"&gt;=60",S2:S70,"&lt;66")</f>
        <v>20</v>
      </c>
      <c r="T74">
        <f>COUNTIFS(T2:T70,"&gt;=60",T2:T70,"&lt;66")</f>
        <v>17</v>
      </c>
      <c r="U74">
        <f>COUNTIFS(U2:U70,"&gt;=60",U2:U70,"&lt;66")</f>
        <v>16</v>
      </c>
      <c r="V74">
        <f>COUNTIFS(V2:V70,"&gt;=60",V2:V70,"&lt;66")</f>
        <v>12</v>
      </c>
      <c r="W74">
        <f>COUNTIFS(W2:W70,"&gt;=60",W2:W70,"&lt;66")</f>
        <v>15</v>
      </c>
    </row>
    <row r="75" spans="3:23">
      <c r="C75" t="s">
        <v>55</v>
      </c>
      <c r="D75">
        <f>COUNTIFS(D2:D70,"&gt;=55",D2:D70,"&lt;60")</f>
        <v>7</v>
      </c>
      <c r="E75">
        <f>COUNTIFS(E2:E70,"&gt;=55",E2:E70,"&lt;60")</f>
        <v>10</v>
      </c>
      <c r="F75">
        <f>COUNTIFS(F2:F70,"&gt;=55",F2:F70,"&lt;60")</f>
        <v>6</v>
      </c>
      <c r="G75">
        <f>COUNTIFS(G2:G70,"&gt;=55",G2:G70,"&lt;60")</f>
        <v>12</v>
      </c>
      <c r="H75">
        <f>COUNTIFS(H2:H70,"&gt;=55",H2:H70,"&lt;60")</f>
        <v>18</v>
      </c>
      <c r="I75" t="s">
        <v>324</v>
      </c>
      <c r="J75">
        <f>COUNTIF(J2:J70,"A")</f>
        <v>1</v>
      </c>
      <c r="L75">
        <f>COUNTIF(L2:L70,"A")</f>
        <v>0</v>
      </c>
      <c r="N75">
        <f>COUNTIF(N2:N70,"A")</f>
        <v>0</v>
      </c>
      <c r="Q75">
        <f>COUNTIF(Q2:Q68,"HSC")</f>
        <v>4</v>
      </c>
      <c r="R75" t="s">
        <v>55</v>
      </c>
      <c r="S75">
        <f>COUNTIFS(S2:S70,"&gt;=55",S2:S70,"&lt;60")</f>
        <v>10</v>
      </c>
      <c r="T75">
        <f>COUNTIFS(T2:T70,"&gt;=55",T2:T70,"&lt;60")</f>
        <v>17</v>
      </c>
      <c r="U75">
        <f>COUNTIFS(U2:U70,"&gt;=55",U2:U70,"&lt;60")</f>
        <v>19</v>
      </c>
      <c r="V75">
        <f>COUNTIFS(V2:V70,"&gt;=55",V2:V70,"&lt;60")</f>
        <v>10</v>
      </c>
      <c r="W75">
        <f>COUNTIFS(W2:W70,"&gt;=55",W2:W70,"&lt;60")</f>
        <v>18</v>
      </c>
    </row>
    <row r="76" spans="3:23">
      <c r="C76" t="s">
        <v>146</v>
      </c>
      <c r="D76">
        <f>COUNTIFS(D2:D70,"&gt;=50",D2:D70,"&lt;55")</f>
        <v>5</v>
      </c>
      <c r="E76">
        <f>COUNTIFS(E2:E70,"&gt;=50",E2:E70,"&lt;55")</f>
        <v>10</v>
      </c>
      <c r="F76">
        <f>COUNTIFS(F2:F70,"&gt;=50",F2:F70,"&lt;55")</f>
        <v>8</v>
      </c>
      <c r="G76">
        <f>COUNTIFS(G2:G70,"&gt;=50",G2:G70,"&lt;55")</f>
        <v>7</v>
      </c>
      <c r="H76">
        <f>COUNTIFS(H2:H70,"&gt;=50",H2:H70,"&lt;55")</f>
        <v>9</v>
      </c>
      <c r="Q76">
        <f>COUNTIF(Q2:Q68,"SC")</f>
        <v>5</v>
      </c>
      <c r="R76" t="s">
        <v>146</v>
      </c>
      <c r="S76">
        <f>COUNTIFS(S2:S70,"&gt;=50",S2:S70,"&lt;55")</f>
        <v>9</v>
      </c>
      <c r="T76">
        <f>COUNTIFS(T2:T70,"&gt;=50",T2:T70,"&lt;55")</f>
        <v>13</v>
      </c>
      <c r="U76">
        <f>COUNTIFS(U2:U70,"&gt;=50",U2:U70,"&lt;55")</f>
        <v>6</v>
      </c>
      <c r="V76">
        <f>COUNTIFS(V2:V70,"&gt;=50",V2:V70,"&lt;55")</f>
        <v>14</v>
      </c>
      <c r="W76">
        <f>COUNTIFS(W2:W70,"&gt;=50",W2:W70,"&lt;55")</f>
        <v>13</v>
      </c>
    </row>
    <row r="77" spans="3:23">
      <c r="C77" t="s">
        <v>325</v>
      </c>
      <c r="D77">
        <f>COUNTIFS(D2:D70,"&gt;=40",D2:D70,"&lt;50")</f>
        <v>12</v>
      </c>
      <c r="E77">
        <f>COUNTIFS(E2:E70,"&gt;=40",E2:E70,"&lt;50")</f>
        <v>22</v>
      </c>
      <c r="F77">
        <f>COUNTIFS(F2:F70,"&gt;=40",F2:F70,"&lt;50")</f>
        <v>7</v>
      </c>
      <c r="G77">
        <f>COUNTIFS(G2:G70,"&gt;=40",G2:G70,"&lt;50")</f>
        <v>15</v>
      </c>
      <c r="H77">
        <f>COUNTIFS(H2:H70,"&gt;=40",H2:H70,"&lt;50")</f>
        <v>17</v>
      </c>
      <c r="Q77">
        <f>COUNTIF(Q2:Q68,"PASS")</f>
        <v>1</v>
      </c>
      <c r="R77" t="s">
        <v>325</v>
      </c>
      <c r="S77">
        <f>COUNTIFS(S2:S70,"&gt;=40",S2:S70,"&lt;50")</f>
        <v>8</v>
      </c>
      <c r="T77">
        <f>COUNTIFS(T2:T70,"&gt;=40",T2:T70,"&lt;50")</f>
        <v>12</v>
      </c>
      <c r="U77">
        <f>COUNTIFS(U2:U70,"&gt;=40",U2:U70,"&lt;50")</f>
        <v>13</v>
      </c>
      <c r="V77">
        <f>COUNTIFS(V2:V70,"&gt;=40",V2:V70,"&lt;50")</f>
        <v>20</v>
      </c>
      <c r="W77">
        <f>COUNTIFS(W2:W70,"&gt;=40",W2:W70,"&lt;50")</f>
        <v>14</v>
      </c>
    </row>
    <row r="78" spans="3:23">
      <c r="C78" t="s">
        <v>326</v>
      </c>
      <c r="D78">
        <f>COUNTIF(D2:D70,"&lt;40")</f>
        <v>0</v>
      </c>
      <c r="E78">
        <f t="shared" ref="E78:H78" si="8">COUNTIF(E2:E70,"&lt;40")</f>
        <v>1</v>
      </c>
      <c r="F78">
        <f t="shared" si="8"/>
        <v>0</v>
      </c>
      <c r="G78">
        <f t="shared" si="8"/>
        <v>0</v>
      </c>
      <c r="H78">
        <f t="shared" si="8"/>
        <v>0</v>
      </c>
      <c r="Q78">
        <f>COUNTIF(Q2:Q68,"FAILS")</f>
        <v>17</v>
      </c>
      <c r="R78" t="s">
        <v>326</v>
      </c>
      <c r="S78">
        <f>COUNTIF(S2:S70,"&lt;40")</f>
        <v>1</v>
      </c>
      <c r="T78">
        <f t="shared" ref="T78:W78" si="9">COUNTIF(T2:T70,"&lt;40")</f>
        <v>2</v>
      </c>
      <c r="U78">
        <f t="shared" si="9"/>
        <v>1</v>
      </c>
      <c r="V78">
        <v>12</v>
      </c>
      <c r="W78">
        <f t="shared" si="9"/>
        <v>1</v>
      </c>
    </row>
    <row r="79" spans="3:23">
      <c r="C79" t="s">
        <v>327</v>
      </c>
      <c r="D79">
        <f>COUNTIF(D2:D70,"A")</f>
        <v>0</v>
      </c>
      <c r="E79">
        <f t="shared" ref="E79:H79" si="10">COUNTIF(E2:E70,"A")</f>
        <v>1</v>
      </c>
      <c r="F79">
        <f t="shared" si="10"/>
        <v>0</v>
      </c>
      <c r="G79">
        <f t="shared" si="10"/>
        <v>0</v>
      </c>
      <c r="H79">
        <f t="shared" si="10"/>
        <v>0</v>
      </c>
      <c r="Q79">
        <f t="shared" ref="Q79" si="11">COUNTIF(Q5:Q76,"&gt;=66")</f>
        <v>0</v>
      </c>
      <c r="R79" t="s">
        <v>327</v>
      </c>
      <c r="S79">
        <f>COUNTIF(S2:S70,"A")</f>
        <v>0</v>
      </c>
      <c r="T79">
        <f t="shared" ref="T79:W79" si="12">COUNTIF(T2:T70,"A")</f>
        <v>0</v>
      </c>
      <c r="U79">
        <f t="shared" si="12"/>
        <v>0</v>
      </c>
      <c r="V79">
        <f t="shared" si="12"/>
        <v>0</v>
      </c>
      <c r="W79">
        <f t="shared" si="12"/>
        <v>0</v>
      </c>
    </row>
    <row r="80" spans="3:23">
      <c r="C80" t="s">
        <v>15</v>
      </c>
      <c r="D80">
        <f>SUM(D73:D79)</f>
        <v>67</v>
      </c>
      <c r="E80">
        <f t="shared" ref="E80:H80" si="13">SUM(E73:E79)</f>
        <v>67</v>
      </c>
      <c r="F80">
        <f t="shared" si="13"/>
        <v>67</v>
      </c>
      <c r="G80">
        <f t="shared" si="13"/>
        <v>67</v>
      </c>
      <c r="H80">
        <f t="shared" si="13"/>
        <v>67</v>
      </c>
      <c r="R80" t="s">
        <v>15</v>
      </c>
      <c r="S80">
        <f>SUM(S73:S79)</f>
        <v>67</v>
      </c>
      <c r="T80">
        <f t="shared" ref="T80:W80" si="14">SUM(T73:T79)</f>
        <v>67</v>
      </c>
      <c r="U80">
        <f t="shared" si="14"/>
        <v>67</v>
      </c>
      <c r="V80">
        <v>67</v>
      </c>
      <c r="W80">
        <f t="shared" si="14"/>
        <v>67</v>
      </c>
    </row>
    <row r="81" spans="3:23">
      <c r="C81" t="s">
        <v>328</v>
      </c>
      <c r="D81" s="3">
        <f>SUM(D73:D77)/D80*100</f>
        <v>100</v>
      </c>
      <c r="E81" s="3">
        <f>SUM(E73:E77)/E80*100</f>
        <v>97.0149253731343</v>
      </c>
      <c r="F81" s="3">
        <f>SUM(F73:F77)/F80*100</f>
        <v>100</v>
      </c>
      <c r="G81" s="3">
        <f>SUM(G73:G77)/G80*100</f>
        <v>100</v>
      </c>
      <c r="H81" s="3">
        <f>SUM(H73:H77)/H80*100</f>
        <v>100</v>
      </c>
      <c r="R81" t="s">
        <v>328</v>
      </c>
      <c r="S81" s="3">
        <f>SUM(S73:S77)/S80*100</f>
        <v>98.5074626865672</v>
      </c>
      <c r="T81" s="3">
        <f t="shared" ref="T81:W81" si="15">SUM(T73:T77)/T80*100</f>
        <v>97.0149253731343</v>
      </c>
      <c r="U81" s="3">
        <f t="shared" si="15"/>
        <v>98.5074626865672</v>
      </c>
      <c r="V81" s="3">
        <f t="shared" si="15"/>
        <v>91.044776119403</v>
      </c>
      <c r="W81" s="3">
        <f t="shared" si="15"/>
        <v>98.5074626865672</v>
      </c>
    </row>
    <row r="83" spans="3:8">
      <c r="C83" t="s">
        <v>329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</row>
    <row r="84" spans="4:16">
      <c r="D84">
        <f>MAX(D2:D68)</f>
        <v>77</v>
      </c>
      <c r="E84">
        <f>MAX(E2:E68)</f>
        <v>73</v>
      </c>
      <c r="F84">
        <f>MAX(F2:F68)</f>
        <v>80</v>
      </c>
      <c r="G84">
        <f>MAX(G2:G68)</f>
        <v>74</v>
      </c>
      <c r="H84">
        <f>MAX(H2:H68)</f>
        <v>72</v>
      </c>
      <c r="P84">
        <f>MAX(P2:P68)</f>
        <v>573</v>
      </c>
    </row>
    <row r="86" spans="3:9">
      <c r="C86" t="s">
        <v>15</v>
      </c>
      <c r="D86" t="s">
        <v>321</v>
      </c>
      <c r="E86" t="s">
        <v>33</v>
      </c>
      <c r="F86" t="s">
        <v>55</v>
      </c>
      <c r="G86" t="s">
        <v>146</v>
      </c>
      <c r="H86" t="s">
        <v>235</v>
      </c>
      <c r="I86" t="s">
        <v>42</v>
      </c>
    </row>
    <row r="87" spans="3:9">
      <c r="C87">
        <v>138</v>
      </c>
      <c r="D87">
        <v>62</v>
      </c>
      <c r="E87">
        <v>13</v>
      </c>
      <c r="F87">
        <v>12</v>
      </c>
      <c r="G87">
        <v>8</v>
      </c>
      <c r="H87">
        <v>2</v>
      </c>
      <c r="I87">
        <v>41</v>
      </c>
    </row>
  </sheetData>
  <autoFilter ref="C1:C87"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9"/>
  <sheetViews>
    <sheetView topLeftCell="E67" workbookViewId="0">
      <selection activeCell="F92" sqref="F92"/>
    </sheetView>
  </sheetViews>
  <sheetFormatPr defaultColWidth="9" defaultRowHeight="15"/>
  <cols>
    <col min="1" max="1" width="11.5714285714286" customWidth="1"/>
    <col min="2" max="2" width="33" style="1" customWidth="1"/>
    <col min="3" max="3" width="8.14285714285714" customWidth="1"/>
    <col min="17" max="17" width="9" hidden="1" customWidth="1"/>
    <col min="31" max="31" width="12.2857142857143" customWidth="1"/>
  </cols>
  <sheetData>
    <row r="1" ht="30" spans="1:3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s="2" t="s">
        <v>29</v>
      </c>
    </row>
    <row r="2" spans="1:30">
      <c r="A2" t="s">
        <v>35</v>
      </c>
      <c r="B2" s="1" t="s">
        <v>36</v>
      </c>
      <c r="C2" t="s">
        <v>37</v>
      </c>
      <c r="D2">
        <v>71</v>
      </c>
      <c r="E2">
        <v>74</v>
      </c>
      <c r="F2">
        <v>68</v>
      </c>
      <c r="G2">
        <v>65</v>
      </c>
      <c r="H2">
        <v>53</v>
      </c>
      <c r="I2">
        <v>22</v>
      </c>
      <c r="J2">
        <v>40</v>
      </c>
      <c r="K2">
        <v>20</v>
      </c>
      <c r="L2">
        <v>40</v>
      </c>
      <c r="M2">
        <v>20</v>
      </c>
      <c r="N2">
        <v>40</v>
      </c>
      <c r="O2">
        <v>20</v>
      </c>
      <c r="P2">
        <f>SUM(D2:O2)</f>
        <v>533</v>
      </c>
      <c r="Q2" t="s">
        <v>38</v>
      </c>
      <c r="S2">
        <v>58</v>
      </c>
      <c r="T2">
        <v>67</v>
      </c>
      <c r="U2">
        <v>50</v>
      </c>
      <c r="V2">
        <v>69</v>
      </c>
      <c r="W2">
        <v>53</v>
      </c>
      <c r="X2">
        <v>33</v>
      </c>
      <c r="Y2">
        <v>40</v>
      </c>
      <c r="Z2">
        <v>42</v>
      </c>
      <c r="AA2">
        <v>44</v>
      </c>
      <c r="AB2">
        <v>41</v>
      </c>
      <c r="AC2">
        <f t="shared" ref="AC2:AC35" si="0">SUM(S2:AB2,P2)</f>
        <v>1030</v>
      </c>
      <c r="AD2" t="s">
        <v>39</v>
      </c>
    </row>
    <row r="3" spans="1:30">
      <c r="A3" t="s">
        <v>40</v>
      </c>
      <c r="B3" s="1" t="s">
        <v>41</v>
      </c>
      <c r="C3" t="s">
        <v>37</v>
      </c>
      <c r="D3">
        <v>40</v>
      </c>
      <c r="E3">
        <v>44</v>
      </c>
      <c r="F3">
        <v>51</v>
      </c>
      <c r="G3">
        <v>48</v>
      </c>
      <c r="H3">
        <v>47</v>
      </c>
      <c r="I3">
        <v>19</v>
      </c>
      <c r="J3">
        <v>31</v>
      </c>
      <c r="K3">
        <v>19</v>
      </c>
      <c r="L3">
        <v>36</v>
      </c>
      <c r="M3">
        <v>13</v>
      </c>
      <c r="N3">
        <v>31</v>
      </c>
      <c r="O3">
        <v>16</v>
      </c>
      <c r="P3">
        <f t="shared" ref="P3:P35" si="1">SUM(D3:O3)</f>
        <v>395</v>
      </c>
      <c r="Q3" t="s">
        <v>42</v>
      </c>
      <c r="S3">
        <v>46</v>
      </c>
      <c r="T3">
        <v>45</v>
      </c>
      <c r="U3">
        <v>45</v>
      </c>
      <c r="V3">
        <v>57</v>
      </c>
      <c r="W3">
        <v>45</v>
      </c>
      <c r="X3">
        <v>28</v>
      </c>
      <c r="Y3">
        <v>21</v>
      </c>
      <c r="Z3">
        <v>35</v>
      </c>
      <c r="AA3">
        <v>30</v>
      </c>
      <c r="AB3">
        <v>31</v>
      </c>
      <c r="AC3">
        <f t="shared" si="0"/>
        <v>778</v>
      </c>
      <c r="AD3" t="s">
        <v>37</v>
      </c>
    </row>
    <row r="4" spans="1:30">
      <c r="A4" t="s">
        <v>45</v>
      </c>
      <c r="B4" s="1" t="s">
        <v>46</v>
      </c>
      <c r="C4" t="s">
        <v>37</v>
      </c>
      <c r="D4">
        <v>81</v>
      </c>
      <c r="E4">
        <v>58</v>
      </c>
      <c r="F4">
        <v>63</v>
      </c>
      <c r="G4">
        <v>70</v>
      </c>
      <c r="H4">
        <v>62</v>
      </c>
      <c r="I4">
        <v>24</v>
      </c>
      <c r="J4">
        <v>42</v>
      </c>
      <c r="K4">
        <v>24</v>
      </c>
      <c r="L4">
        <v>45</v>
      </c>
      <c r="M4">
        <v>24</v>
      </c>
      <c r="N4">
        <v>45</v>
      </c>
      <c r="O4">
        <v>24</v>
      </c>
      <c r="P4">
        <f t="shared" si="1"/>
        <v>562</v>
      </c>
      <c r="Q4" t="s">
        <v>38</v>
      </c>
      <c r="S4">
        <v>62</v>
      </c>
      <c r="T4">
        <v>61</v>
      </c>
      <c r="U4">
        <v>59</v>
      </c>
      <c r="V4">
        <v>64</v>
      </c>
      <c r="W4">
        <v>58</v>
      </c>
      <c r="X4">
        <v>46</v>
      </c>
      <c r="Y4">
        <v>42</v>
      </c>
      <c r="Z4">
        <v>46</v>
      </c>
      <c r="AA4">
        <v>45</v>
      </c>
      <c r="AB4">
        <v>48</v>
      </c>
      <c r="AC4">
        <f t="shared" si="0"/>
        <v>1093</v>
      </c>
      <c r="AD4" t="s">
        <v>39</v>
      </c>
    </row>
    <row r="5" spans="1:30">
      <c r="A5" t="s">
        <v>51</v>
      </c>
      <c r="B5" s="1" t="s">
        <v>52</v>
      </c>
      <c r="C5" t="s">
        <v>37</v>
      </c>
      <c r="D5">
        <v>84</v>
      </c>
      <c r="E5">
        <v>73</v>
      </c>
      <c r="F5">
        <v>72</v>
      </c>
      <c r="G5">
        <v>69</v>
      </c>
      <c r="H5">
        <v>56</v>
      </c>
      <c r="I5">
        <v>24</v>
      </c>
      <c r="J5">
        <v>45</v>
      </c>
      <c r="K5">
        <v>24</v>
      </c>
      <c r="L5">
        <v>48</v>
      </c>
      <c r="M5">
        <v>24</v>
      </c>
      <c r="N5">
        <v>45</v>
      </c>
      <c r="O5">
        <v>24</v>
      </c>
      <c r="P5">
        <f t="shared" si="1"/>
        <v>588</v>
      </c>
      <c r="Q5" t="s">
        <v>38</v>
      </c>
      <c r="S5">
        <v>59</v>
      </c>
      <c r="T5">
        <v>67</v>
      </c>
      <c r="U5">
        <v>72</v>
      </c>
      <c r="V5">
        <v>62</v>
      </c>
      <c r="W5">
        <v>66</v>
      </c>
      <c r="X5">
        <v>47</v>
      </c>
      <c r="Y5">
        <v>47</v>
      </c>
      <c r="Z5">
        <v>48</v>
      </c>
      <c r="AA5">
        <v>47</v>
      </c>
      <c r="AB5">
        <v>49</v>
      </c>
      <c r="AC5">
        <f t="shared" si="0"/>
        <v>1152</v>
      </c>
      <c r="AD5" t="s">
        <v>39</v>
      </c>
    </row>
    <row r="6" spans="1:30">
      <c r="A6" t="s">
        <v>53</v>
      </c>
      <c r="B6" s="1" t="s">
        <v>54</v>
      </c>
      <c r="C6" t="s">
        <v>37</v>
      </c>
      <c r="D6">
        <v>41</v>
      </c>
      <c r="E6">
        <v>48</v>
      </c>
      <c r="F6">
        <v>56</v>
      </c>
      <c r="G6">
        <v>55</v>
      </c>
      <c r="H6">
        <v>50</v>
      </c>
      <c r="I6">
        <v>19</v>
      </c>
      <c r="J6">
        <v>35</v>
      </c>
      <c r="K6">
        <v>19</v>
      </c>
      <c r="L6">
        <v>39</v>
      </c>
      <c r="M6">
        <v>17</v>
      </c>
      <c r="N6">
        <v>32</v>
      </c>
      <c r="O6">
        <v>20</v>
      </c>
      <c r="P6">
        <f t="shared" si="1"/>
        <v>431</v>
      </c>
      <c r="Q6" t="s">
        <v>42</v>
      </c>
      <c r="S6">
        <v>47</v>
      </c>
      <c r="T6">
        <v>44</v>
      </c>
      <c r="U6">
        <v>50</v>
      </c>
      <c r="V6">
        <v>40</v>
      </c>
      <c r="W6">
        <v>52</v>
      </c>
      <c r="X6">
        <v>30</v>
      </c>
      <c r="Y6">
        <v>40</v>
      </c>
      <c r="Z6">
        <v>36</v>
      </c>
      <c r="AA6">
        <v>32</v>
      </c>
      <c r="AB6">
        <v>36</v>
      </c>
      <c r="AC6">
        <f t="shared" si="0"/>
        <v>838</v>
      </c>
      <c r="AD6" t="s">
        <v>55</v>
      </c>
    </row>
    <row r="7" spans="1:30">
      <c r="A7" t="s">
        <v>58</v>
      </c>
      <c r="B7" s="1" t="s">
        <v>59</v>
      </c>
      <c r="C7" t="s">
        <v>37</v>
      </c>
      <c r="D7">
        <v>79</v>
      </c>
      <c r="E7">
        <v>61</v>
      </c>
      <c r="F7">
        <v>80</v>
      </c>
      <c r="G7">
        <v>71</v>
      </c>
      <c r="H7">
        <v>65</v>
      </c>
      <c r="I7">
        <v>22</v>
      </c>
      <c r="J7">
        <v>35</v>
      </c>
      <c r="K7">
        <v>21</v>
      </c>
      <c r="L7">
        <v>40</v>
      </c>
      <c r="M7">
        <v>22</v>
      </c>
      <c r="N7">
        <v>43</v>
      </c>
      <c r="O7">
        <v>22</v>
      </c>
      <c r="P7">
        <f t="shared" si="1"/>
        <v>561</v>
      </c>
      <c r="Q7" t="s">
        <v>38</v>
      </c>
      <c r="S7">
        <v>65</v>
      </c>
      <c r="T7">
        <v>62</v>
      </c>
      <c r="U7">
        <v>69</v>
      </c>
      <c r="V7">
        <v>70</v>
      </c>
      <c r="W7">
        <v>67</v>
      </c>
      <c r="X7">
        <v>44</v>
      </c>
      <c r="Y7">
        <v>38</v>
      </c>
      <c r="Z7">
        <v>45</v>
      </c>
      <c r="AA7">
        <v>42</v>
      </c>
      <c r="AB7">
        <v>47</v>
      </c>
      <c r="AC7">
        <f t="shared" si="0"/>
        <v>1110</v>
      </c>
      <c r="AD7" t="s">
        <v>39</v>
      </c>
    </row>
    <row r="8" spans="1:30">
      <c r="A8" t="s">
        <v>60</v>
      </c>
      <c r="B8" s="1" t="s">
        <v>61</v>
      </c>
      <c r="C8" t="s">
        <v>37</v>
      </c>
      <c r="D8">
        <v>42</v>
      </c>
      <c r="E8">
        <v>40</v>
      </c>
      <c r="F8">
        <v>64</v>
      </c>
      <c r="G8">
        <v>51</v>
      </c>
      <c r="H8">
        <v>40</v>
      </c>
      <c r="I8">
        <v>18</v>
      </c>
      <c r="J8">
        <v>27</v>
      </c>
      <c r="K8">
        <v>18</v>
      </c>
      <c r="L8">
        <v>30</v>
      </c>
      <c r="M8">
        <v>16</v>
      </c>
      <c r="N8">
        <v>20</v>
      </c>
      <c r="O8">
        <v>19</v>
      </c>
      <c r="P8">
        <f t="shared" si="1"/>
        <v>385</v>
      </c>
      <c r="Q8" t="s">
        <v>42</v>
      </c>
      <c r="S8">
        <v>40</v>
      </c>
      <c r="T8">
        <v>59</v>
      </c>
      <c r="U8">
        <v>40</v>
      </c>
      <c r="V8">
        <v>43</v>
      </c>
      <c r="W8">
        <v>51</v>
      </c>
      <c r="X8">
        <v>22</v>
      </c>
      <c r="Y8">
        <v>35</v>
      </c>
      <c r="Z8">
        <v>33</v>
      </c>
      <c r="AA8">
        <v>21</v>
      </c>
      <c r="AB8">
        <v>26</v>
      </c>
      <c r="AC8">
        <f t="shared" si="0"/>
        <v>755</v>
      </c>
      <c r="AD8" t="s">
        <v>37</v>
      </c>
    </row>
    <row r="9" spans="1:31">
      <c r="A9" t="s">
        <v>66</v>
      </c>
      <c r="B9" s="1" t="s">
        <v>67</v>
      </c>
      <c r="C9" t="s">
        <v>37</v>
      </c>
      <c r="D9">
        <v>59</v>
      </c>
      <c r="E9">
        <v>48</v>
      </c>
      <c r="F9">
        <v>62</v>
      </c>
      <c r="G9">
        <v>58</v>
      </c>
      <c r="H9">
        <v>56</v>
      </c>
      <c r="I9">
        <v>18</v>
      </c>
      <c r="J9">
        <v>29</v>
      </c>
      <c r="K9">
        <v>19</v>
      </c>
      <c r="L9">
        <v>36</v>
      </c>
      <c r="M9">
        <v>18</v>
      </c>
      <c r="N9">
        <v>28</v>
      </c>
      <c r="O9">
        <v>20</v>
      </c>
      <c r="P9">
        <f t="shared" si="1"/>
        <v>451</v>
      </c>
      <c r="Q9" t="s">
        <v>55</v>
      </c>
      <c r="S9">
        <v>44</v>
      </c>
      <c r="T9">
        <v>63</v>
      </c>
      <c r="U9">
        <v>59</v>
      </c>
      <c r="V9">
        <v>45</v>
      </c>
      <c r="W9">
        <v>54</v>
      </c>
      <c r="X9">
        <v>29</v>
      </c>
      <c r="Y9">
        <v>42</v>
      </c>
      <c r="Z9">
        <v>36</v>
      </c>
      <c r="AA9">
        <v>30</v>
      </c>
      <c r="AB9">
        <v>40</v>
      </c>
      <c r="AC9">
        <v>900</v>
      </c>
      <c r="AD9" t="s">
        <v>32</v>
      </c>
      <c r="AE9">
        <v>7</v>
      </c>
    </row>
    <row r="10" spans="1:30">
      <c r="A10" t="s">
        <v>71</v>
      </c>
      <c r="B10" s="1" t="s">
        <v>72</v>
      </c>
      <c r="C10" t="s">
        <v>37</v>
      </c>
      <c r="D10">
        <v>69</v>
      </c>
      <c r="E10">
        <v>55</v>
      </c>
      <c r="F10">
        <v>71</v>
      </c>
      <c r="G10">
        <v>59</v>
      </c>
      <c r="H10">
        <v>52</v>
      </c>
      <c r="I10">
        <v>23</v>
      </c>
      <c r="J10">
        <v>35</v>
      </c>
      <c r="K10">
        <v>22</v>
      </c>
      <c r="L10">
        <v>40</v>
      </c>
      <c r="M10">
        <v>23</v>
      </c>
      <c r="N10">
        <v>38</v>
      </c>
      <c r="O10">
        <v>23</v>
      </c>
      <c r="P10">
        <f t="shared" si="1"/>
        <v>510</v>
      </c>
      <c r="Q10" t="s">
        <v>38</v>
      </c>
      <c r="S10">
        <v>52</v>
      </c>
      <c r="T10">
        <v>58</v>
      </c>
      <c r="U10">
        <v>61</v>
      </c>
      <c r="V10">
        <v>55</v>
      </c>
      <c r="W10">
        <v>52</v>
      </c>
      <c r="X10">
        <v>38</v>
      </c>
      <c r="Y10">
        <v>44</v>
      </c>
      <c r="Z10">
        <v>43</v>
      </c>
      <c r="AA10">
        <v>39</v>
      </c>
      <c r="AB10">
        <v>45</v>
      </c>
      <c r="AC10">
        <f t="shared" si="0"/>
        <v>997</v>
      </c>
      <c r="AD10" t="s">
        <v>39</v>
      </c>
    </row>
    <row r="11" spans="1:30">
      <c r="A11" t="s">
        <v>75</v>
      </c>
      <c r="B11" s="1" t="s">
        <v>76</v>
      </c>
      <c r="C11" t="s">
        <v>37</v>
      </c>
      <c r="D11">
        <v>75</v>
      </c>
      <c r="E11">
        <v>69</v>
      </c>
      <c r="F11">
        <v>66</v>
      </c>
      <c r="G11">
        <v>57</v>
      </c>
      <c r="H11">
        <v>57</v>
      </c>
      <c r="I11">
        <v>22</v>
      </c>
      <c r="J11">
        <v>31</v>
      </c>
      <c r="K11">
        <v>23</v>
      </c>
      <c r="L11">
        <v>40</v>
      </c>
      <c r="M11">
        <v>22</v>
      </c>
      <c r="N11">
        <v>44</v>
      </c>
      <c r="O11">
        <v>23</v>
      </c>
      <c r="P11">
        <f t="shared" si="1"/>
        <v>529</v>
      </c>
      <c r="Q11" t="s">
        <v>38</v>
      </c>
      <c r="S11">
        <v>59</v>
      </c>
      <c r="T11">
        <v>54</v>
      </c>
      <c r="U11">
        <v>52</v>
      </c>
      <c r="V11">
        <v>55</v>
      </c>
      <c r="W11">
        <v>53</v>
      </c>
      <c r="X11">
        <v>41</v>
      </c>
      <c r="Y11">
        <v>38</v>
      </c>
      <c r="Z11">
        <v>45</v>
      </c>
      <c r="AA11">
        <v>41</v>
      </c>
      <c r="AB11">
        <v>44</v>
      </c>
      <c r="AC11">
        <f t="shared" si="0"/>
        <v>1011</v>
      </c>
      <c r="AD11" t="s">
        <v>39</v>
      </c>
    </row>
    <row r="12" spans="1:30">
      <c r="A12" t="s">
        <v>85</v>
      </c>
      <c r="B12" s="1" t="s">
        <v>86</v>
      </c>
      <c r="C12" t="s">
        <v>37</v>
      </c>
      <c r="D12">
        <v>71</v>
      </c>
      <c r="E12">
        <v>60</v>
      </c>
      <c r="F12">
        <v>72</v>
      </c>
      <c r="G12">
        <v>64</v>
      </c>
      <c r="H12">
        <v>59</v>
      </c>
      <c r="I12">
        <v>21</v>
      </c>
      <c r="J12">
        <v>40</v>
      </c>
      <c r="K12">
        <v>23</v>
      </c>
      <c r="L12">
        <v>42</v>
      </c>
      <c r="M12">
        <v>22</v>
      </c>
      <c r="N12">
        <v>35</v>
      </c>
      <c r="O12">
        <v>23</v>
      </c>
      <c r="P12">
        <f t="shared" si="1"/>
        <v>532</v>
      </c>
      <c r="Q12" t="s">
        <v>42</v>
      </c>
      <c r="S12">
        <v>63</v>
      </c>
      <c r="T12">
        <v>57</v>
      </c>
      <c r="U12">
        <v>63</v>
      </c>
      <c r="V12">
        <v>61</v>
      </c>
      <c r="W12">
        <v>58</v>
      </c>
      <c r="X12">
        <v>44</v>
      </c>
      <c r="Y12">
        <v>38</v>
      </c>
      <c r="Z12">
        <v>44</v>
      </c>
      <c r="AA12">
        <v>40</v>
      </c>
      <c r="AB12">
        <v>45</v>
      </c>
      <c r="AC12">
        <f t="shared" si="0"/>
        <v>1045</v>
      </c>
      <c r="AD12" t="s">
        <v>39</v>
      </c>
    </row>
    <row r="13" spans="1:30">
      <c r="A13" t="s">
        <v>87</v>
      </c>
      <c r="B13" s="1" t="s">
        <v>88</v>
      </c>
      <c r="C13" t="s">
        <v>37</v>
      </c>
      <c r="D13">
        <v>70</v>
      </c>
      <c r="E13">
        <v>52</v>
      </c>
      <c r="F13">
        <v>56</v>
      </c>
      <c r="G13">
        <v>60</v>
      </c>
      <c r="H13">
        <v>56</v>
      </c>
      <c r="I13">
        <v>23</v>
      </c>
      <c r="J13">
        <v>27</v>
      </c>
      <c r="K13">
        <v>24</v>
      </c>
      <c r="L13">
        <v>46</v>
      </c>
      <c r="M13">
        <v>24</v>
      </c>
      <c r="N13">
        <v>41</v>
      </c>
      <c r="O13">
        <v>23</v>
      </c>
      <c r="P13">
        <f t="shared" si="1"/>
        <v>502</v>
      </c>
      <c r="Q13" t="s">
        <v>38</v>
      </c>
      <c r="S13">
        <v>63</v>
      </c>
      <c r="T13">
        <v>49</v>
      </c>
      <c r="U13">
        <v>60</v>
      </c>
      <c r="V13">
        <v>57</v>
      </c>
      <c r="W13">
        <v>55</v>
      </c>
      <c r="X13">
        <v>42</v>
      </c>
      <c r="Y13">
        <v>42</v>
      </c>
      <c r="Z13">
        <v>44</v>
      </c>
      <c r="AA13">
        <v>40</v>
      </c>
      <c r="AB13">
        <v>40</v>
      </c>
      <c r="AC13">
        <f t="shared" si="0"/>
        <v>994</v>
      </c>
      <c r="AD13" t="s">
        <v>39</v>
      </c>
    </row>
    <row r="14" spans="1:30">
      <c r="A14" t="s">
        <v>89</v>
      </c>
      <c r="B14" s="1" t="s">
        <v>90</v>
      </c>
      <c r="C14" t="s">
        <v>37</v>
      </c>
      <c r="D14">
        <v>40</v>
      </c>
      <c r="E14">
        <v>40</v>
      </c>
      <c r="F14">
        <v>40</v>
      </c>
      <c r="G14" t="s">
        <v>91</v>
      </c>
      <c r="H14" t="s">
        <v>91</v>
      </c>
      <c r="I14">
        <v>21</v>
      </c>
      <c r="J14">
        <v>30</v>
      </c>
      <c r="K14">
        <v>18</v>
      </c>
      <c r="L14">
        <v>33</v>
      </c>
      <c r="M14">
        <v>18</v>
      </c>
      <c r="N14">
        <v>28</v>
      </c>
      <c r="O14">
        <v>19</v>
      </c>
      <c r="P14">
        <f t="shared" si="1"/>
        <v>287</v>
      </c>
      <c r="Q14" t="s">
        <v>42</v>
      </c>
      <c r="S14">
        <v>40</v>
      </c>
      <c r="T14">
        <v>30</v>
      </c>
      <c r="U14">
        <v>40</v>
      </c>
      <c r="V14">
        <v>21</v>
      </c>
      <c r="W14">
        <v>44</v>
      </c>
      <c r="X14">
        <v>22</v>
      </c>
      <c r="Y14" t="s">
        <v>91</v>
      </c>
      <c r="Z14">
        <v>38</v>
      </c>
      <c r="AA14">
        <v>30</v>
      </c>
      <c r="AB14">
        <v>23</v>
      </c>
      <c r="AC14">
        <f t="shared" si="0"/>
        <v>575</v>
      </c>
      <c r="AD14" t="s">
        <v>42</v>
      </c>
    </row>
    <row r="15" spans="1:30">
      <c r="A15" t="s">
        <v>98</v>
      </c>
      <c r="B15" s="1" t="s">
        <v>99</v>
      </c>
      <c r="C15" t="s">
        <v>37</v>
      </c>
      <c r="D15">
        <v>48</v>
      </c>
      <c r="E15">
        <v>57</v>
      </c>
      <c r="F15">
        <v>64</v>
      </c>
      <c r="G15">
        <v>49</v>
      </c>
      <c r="H15">
        <v>46</v>
      </c>
      <c r="I15">
        <v>18</v>
      </c>
      <c r="J15">
        <v>34</v>
      </c>
      <c r="K15">
        <v>20</v>
      </c>
      <c r="L15">
        <v>30</v>
      </c>
      <c r="M15">
        <v>18</v>
      </c>
      <c r="N15">
        <v>25</v>
      </c>
      <c r="O15">
        <v>20</v>
      </c>
      <c r="P15">
        <f t="shared" si="1"/>
        <v>429</v>
      </c>
      <c r="Q15" t="s">
        <v>55</v>
      </c>
      <c r="S15">
        <v>46</v>
      </c>
      <c r="T15">
        <v>56</v>
      </c>
      <c r="U15">
        <v>56</v>
      </c>
      <c r="V15">
        <v>57</v>
      </c>
      <c r="W15">
        <v>55</v>
      </c>
      <c r="X15">
        <v>31</v>
      </c>
      <c r="Y15">
        <v>30</v>
      </c>
      <c r="Z15">
        <v>34</v>
      </c>
      <c r="AA15">
        <v>28</v>
      </c>
      <c r="AB15">
        <v>38</v>
      </c>
      <c r="AC15">
        <f t="shared" si="0"/>
        <v>860</v>
      </c>
      <c r="AD15" t="s">
        <v>55</v>
      </c>
    </row>
    <row r="16" spans="1:30">
      <c r="A16" t="s">
        <v>100</v>
      </c>
      <c r="B16" s="1" t="s">
        <v>101</v>
      </c>
      <c r="C16" t="s">
        <v>37</v>
      </c>
      <c r="D16">
        <v>75</v>
      </c>
      <c r="E16">
        <v>55</v>
      </c>
      <c r="F16">
        <v>60</v>
      </c>
      <c r="G16">
        <v>63</v>
      </c>
      <c r="H16">
        <v>60</v>
      </c>
      <c r="I16">
        <v>23</v>
      </c>
      <c r="J16">
        <v>38</v>
      </c>
      <c r="K16">
        <v>24</v>
      </c>
      <c r="L16">
        <v>44</v>
      </c>
      <c r="M16">
        <v>24</v>
      </c>
      <c r="N16">
        <v>45</v>
      </c>
      <c r="O16">
        <v>24</v>
      </c>
      <c r="P16">
        <f t="shared" si="1"/>
        <v>535</v>
      </c>
      <c r="Q16" t="s">
        <v>38</v>
      </c>
      <c r="S16">
        <v>64</v>
      </c>
      <c r="T16">
        <v>68</v>
      </c>
      <c r="U16">
        <v>63</v>
      </c>
      <c r="V16">
        <v>51</v>
      </c>
      <c r="W16">
        <v>53</v>
      </c>
      <c r="X16">
        <v>39</v>
      </c>
      <c r="Y16">
        <v>32</v>
      </c>
      <c r="Z16">
        <v>45</v>
      </c>
      <c r="AA16">
        <v>42</v>
      </c>
      <c r="AB16">
        <v>46</v>
      </c>
      <c r="AC16">
        <f t="shared" si="0"/>
        <v>1038</v>
      </c>
      <c r="AD16" t="s">
        <v>39</v>
      </c>
    </row>
    <row r="17" spans="1:30">
      <c r="A17" t="s">
        <v>104</v>
      </c>
      <c r="B17" s="1" t="s">
        <v>105</v>
      </c>
      <c r="C17" t="s">
        <v>37</v>
      </c>
      <c r="D17">
        <v>62</v>
      </c>
      <c r="E17">
        <v>46</v>
      </c>
      <c r="F17">
        <v>61</v>
      </c>
      <c r="G17">
        <v>40</v>
      </c>
      <c r="H17">
        <v>55</v>
      </c>
      <c r="I17">
        <v>22</v>
      </c>
      <c r="J17">
        <v>25</v>
      </c>
      <c r="K17">
        <v>23</v>
      </c>
      <c r="L17">
        <v>34</v>
      </c>
      <c r="M17">
        <v>24</v>
      </c>
      <c r="N17">
        <v>23</v>
      </c>
      <c r="O17">
        <v>24</v>
      </c>
      <c r="P17">
        <f t="shared" si="1"/>
        <v>439</v>
      </c>
      <c r="Q17" t="s">
        <v>55</v>
      </c>
      <c r="S17">
        <v>45</v>
      </c>
      <c r="T17">
        <v>53</v>
      </c>
      <c r="U17">
        <v>50</v>
      </c>
      <c r="V17">
        <v>45</v>
      </c>
      <c r="W17">
        <v>57</v>
      </c>
      <c r="X17">
        <v>35</v>
      </c>
      <c r="Y17">
        <v>25</v>
      </c>
      <c r="Z17">
        <v>40</v>
      </c>
      <c r="AA17">
        <v>37</v>
      </c>
      <c r="AB17">
        <v>44</v>
      </c>
      <c r="AC17">
        <f t="shared" si="0"/>
        <v>870</v>
      </c>
      <c r="AD17" t="s">
        <v>55</v>
      </c>
    </row>
    <row r="18" spans="1:30">
      <c r="A18" t="s">
        <v>108</v>
      </c>
      <c r="B18" s="1" t="s">
        <v>109</v>
      </c>
      <c r="C18" t="s">
        <v>37</v>
      </c>
      <c r="D18">
        <v>51</v>
      </c>
      <c r="E18">
        <v>47</v>
      </c>
      <c r="F18">
        <v>40</v>
      </c>
      <c r="G18">
        <v>40</v>
      </c>
      <c r="H18">
        <v>42</v>
      </c>
      <c r="I18">
        <v>18</v>
      </c>
      <c r="J18">
        <v>38</v>
      </c>
      <c r="K18">
        <v>18</v>
      </c>
      <c r="L18">
        <v>24</v>
      </c>
      <c r="M18">
        <v>16</v>
      </c>
      <c r="N18">
        <v>20</v>
      </c>
      <c r="O18">
        <v>18</v>
      </c>
      <c r="P18">
        <f t="shared" si="1"/>
        <v>372</v>
      </c>
      <c r="Q18" t="s">
        <v>42</v>
      </c>
      <c r="S18">
        <v>45</v>
      </c>
      <c r="T18">
        <v>31</v>
      </c>
      <c r="U18">
        <v>40</v>
      </c>
      <c r="V18">
        <v>49</v>
      </c>
      <c r="W18">
        <v>40</v>
      </c>
      <c r="X18">
        <v>30</v>
      </c>
      <c r="Y18">
        <v>33</v>
      </c>
      <c r="Z18">
        <v>30</v>
      </c>
      <c r="AA18">
        <v>9</v>
      </c>
      <c r="AB18">
        <v>35</v>
      </c>
      <c r="AC18">
        <f t="shared" si="0"/>
        <v>714</v>
      </c>
      <c r="AD18" t="s">
        <v>34</v>
      </c>
    </row>
    <row r="19" spans="1:30">
      <c r="A19" t="s">
        <v>110</v>
      </c>
      <c r="B19" s="1" t="s">
        <v>111</v>
      </c>
      <c r="C19" t="s">
        <v>37</v>
      </c>
      <c r="D19">
        <v>53</v>
      </c>
      <c r="E19">
        <v>40</v>
      </c>
      <c r="F19">
        <v>48</v>
      </c>
      <c r="G19">
        <v>40</v>
      </c>
      <c r="H19">
        <v>52</v>
      </c>
      <c r="I19">
        <v>17</v>
      </c>
      <c r="J19">
        <v>0</v>
      </c>
      <c r="K19">
        <v>17</v>
      </c>
      <c r="L19">
        <v>22</v>
      </c>
      <c r="M19">
        <v>12</v>
      </c>
      <c r="N19">
        <v>28</v>
      </c>
      <c r="O19">
        <v>15</v>
      </c>
      <c r="P19">
        <f t="shared" si="1"/>
        <v>344</v>
      </c>
      <c r="Q19" t="s">
        <v>42</v>
      </c>
      <c r="S19">
        <v>46</v>
      </c>
      <c r="T19" t="s">
        <v>91</v>
      </c>
      <c r="U19">
        <v>50</v>
      </c>
      <c r="V19" t="s">
        <v>91</v>
      </c>
      <c r="W19">
        <v>42</v>
      </c>
      <c r="X19">
        <v>20</v>
      </c>
      <c r="Y19" t="s">
        <v>91</v>
      </c>
      <c r="Z19">
        <v>20</v>
      </c>
      <c r="AA19" t="s">
        <v>91</v>
      </c>
      <c r="AB19">
        <v>21</v>
      </c>
      <c r="AC19">
        <f t="shared" si="0"/>
        <v>543</v>
      </c>
      <c r="AD19" t="s">
        <v>34</v>
      </c>
    </row>
    <row r="20" spans="1:30">
      <c r="A20" t="s">
        <v>112</v>
      </c>
      <c r="B20" s="1" t="s">
        <v>113</v>
      </c>
      <c r="C20" t="s">
        <v>37</v>
      </c>
      <c r="D20">
        <v>51</v>
      </c>
      <c r="E20">
        <v>46</v>
      </c>
      <c r="F20">
        <v>66</v>
      </c>
      <c r="G20">
        <v>65</v>
      </c>
      <c r="H20">
        <v>67</v>
      </c>
      <c r="I20">
        <v>21</v>
      </c>
      <c r="J20">
        <v>37</v>
      </c>
      <c r="K20">
        <v>20</v>
      </c>
      <c r="L20">
        <v>35</v>
      </c>
      <c r="M20">
        <v>19</v>
      </c>
      <c r="N20">
        <v>27</v>
      </c>
      <c r="O20">
        <v>20</v>
      </c>
      <c r="P20">
        <f t="shared" si="1"/>
        <v>474</v>
      </c>
      <c r="Q20" t="s">
        <v>42</v>
      </c>
      <c r="S20">
        <v>71</v>
      </c>
      <c r="T20">
        <v>58</v>
      </c>
      <c r="U20">
        <v>54</v>
      </c>
      <c r="V20">
        <v>56</v>
      </c>
      <c r="W20">
        <v>56</v>
      </c>
      <c r="X20">
        <v>36</v>
      </c>
      <c r="Y20">
        <v>26</v>
      </c>
      <c r="Z20">
        <v>36</v>
      </c>
      <c r="AA20">
        <v>27</v>
      </c>
      <c r="AB20">
        <v>33</v>
      </c>
      <c r="AC20">
        <f t="shared" si="0"/>
        <v>927</v>
      </c>
      <c r="AD20" t="s">
        <v>32</v>
      </c>
    </row>
    <row r="21" spans="1:30">
      <c r="A21" t="s">
        <v>114</v>
      </c>
      <c r="B21" s="1" t="s">
        <v>115</v>
      </c>
      <c r="C21" t="s">
        <v>37</v>
      </c>
      <c r="D21">
        <v>79</v>
      </c>
      <c r="E21">
        <v>66</v>
      </c>
      <c r="F21">
        <v>68</v>
      </c>
      <c r="G21">
        <v>62</v>
      </c>
      <c r="H21">
        <v>58</v>
      </c>
      <c r="I21">
        <v>23</v>
      </c>
      <c r="J21">
        <v>40</v>
      </c>
      <c r="K21">
        <v>24</v>
      </c>
      <c r="L21">
        <v>45</v>
      </c>
      <c r="M21">
        <v>22</v>
      </c>
      <c r="N21">
        <v>45</v>
      </c>
      <c r="O21">
        <v>24</v>
      </c>
      <c r="P21">
        <f t="shared" si="1"/>
        <v>556</v>
      </c>
      <c r="Q21" t="s">
        <v>38</v>
      </c>
      <c r="S21">
        <v>69</v>
      </c>
      <c r="T21">
        <v>58</v>
      </c>
      <c r="U21">
        <v>67</v>
      </c>
      <c r="V21">
        <v>64</v>
      </c>
      <c r="W21">
        <v>62</v>
      </c>
      <c r="X21">
        <v>41</v>
      </c>
      <c r="Y21">
        <v>38</v>
      </c>
      <c r="Z21">
        <v>43</v>
      </c>
      <c r="AA21">
        <v>42</v>
      </c>
      <c r="AB21">
        <v>44</v>
      </c>
      <c r="AC21">
        <f t="shared" si="0"/>
        <v>1084</v>
      </c>
      <c r="AD21" t="s">
        <v>39</v>
      </c>
    </row>
    <row r="22" spans="1:30">
      <c r="A22" t="s">
        <v>120</v>
      </c>
      <c r="B22" s="1" t="s">
        <v>121</v>
      </c>
      <c r="C22" t="s">
        <v>37</v>
      </c>
      <c r="D22">
        <v>49</v>
      </c>
      <c r="E22">
        <v>51</v>
      </c>
      <c r="F22">
        <v>61</v>
      </c>
      <c r="G22">
        <v>54</v>
      </c>
      <c r="H22">
        <v>54</v>
      </c>
      <c r="I22">
        <v>22</v>
      </c>
      <c r="J22">
        <v>31</v>
      </c>
      <c r="K22">
        <v>19</v>
      </c>
      <c r="L22">
        <v>35</v>
      </c>
      <c r="M22">
        <v>20</v>
      </c>
      <c r="N22">
        <v>26</v>
      </c>
      <c r="O22">
        <v>21</v>
      </c>
      <c r="P22">
        <f t="shared" si="1"/>
        <v>443</v>
      </c>
      <c r="Q22" t="s">
        <v>42</v>
      </c>
      <c r="S22">
        <v>57</v>
      </c>
      <c r="T22">
        <v>56</v>
      </c>
      <c r="U22">
        <v>51</v>
      </c>
      <c r="V22">
        <v>49</v>
      </c>
      <c r="W22">
        <v>48</v>
      </c>
      <c r="X22">
        <v>33</v>
      </c>
      <c r="Y22">
        <v>36</v>
      </c>
      <c r="Z22">
        <v>34</v>
      </c>
      <c r="AA22">
        <v>28</v>
      </c>
      <c r="AB22">
        <v>37</v>
      </c>
      <c r="AC22">
        <f t="shared" si="0"/>
        <v>872</v>
      </c>
      <c r="AD22" t="s">
        <v>55</v>
      </c>
    </row>
    <row r="23" spans="1:30">
      <c r="A23" t="s">
        <v>124</v>
      </c>
      <c r="B23" s="1" t="s">
        <v>125</v>
      </c>
      <c r="C23" t="s">
        <v>37</v>
      </c>
      <c r="D23">
        <v>75</v>
      </c>
      <c r="E23">
        <v>51</v>
      </c>
      <c r="F23">
        <v>66</v>
      </c>
      <c r="G23">
        <v>65</v>
      </c>
      <c r="H23">
        <v>56</v>
      </c>
      <c r="I23">
        <v>22</v>
      </c>
      <c r="J23">
        <v>32</v>
      </c>
      <c r="K23">
        <v>21</v>
      </c>
      <c r="L23">
        <v>42</v>
      </c>
      <c r="M23">
        <v>21</v>
      </c>
      <c r="N23">
        <v>38</v>
      </c>
      <c r="O23">
        <v>21</v>
      </c>
      <c r="P23">
        <f t="shared" si="1"/>
        <v>510</v>
      </c>
      <c r="Q23" t="s">
        <v>38</v>
      </c>
      <c r="S23">
        <v>65</v>
      </c>
      <c r="T23">
        <v>61</v>
      </c>
      <c r="U23">
        <v>66</v>
      </c>
      <c r="V23">
        <v>56</v>
      </c>
      <c r="W23">
        <v>67</v>
      </c>
      <c r="X23">
        <v>38</v>
      </c>
      <c r="Y23">
        <v>40</v>
      </c>
      <c r="Z23">
        <v>38</v>
      </c>
      <c r="AA23">
        <v>32</v>
      </c>
      <c r="AB23">
        <v>39</v>
      </c>
      <c r="AC23">
        <f t="shared" si="0"/>
        <v>1012</v>
      </c>
      <c r="AD23" t="s">
        <v>39</v>
      </c>
    </row>
    <row r="24" spans="1:30">
      <c r="A24" t="s">
        <v>128</v>
      </c>
      <c r="B24" s="1" t="s">
        <v>129</v>
      </c>
      <c r="C24" t="s">
        <v>37</v>
      </c>
      <c r="D24">
        <v>40</v>
      </c>
      <c r="E24">
        <v>41</v>
      </c>
      <c r="F24">
        <v>45</v>
      </c>
      <c r="G24">
        <v>43</v>
      </c>
      <c r="H24">
        <v>42</v>
      </c>
      <c r="I24">
        <v>19</v>
      </c>
      <c r="J24" t="s">
        <v>91</v>
      </c>
      <c r="K24">
        <v>18</v>
      </c>
      <c r="L24">
        <v>30</v>
      </c>
      <c r="M24">
        <v>19</v>
      </c>
      <c r="N24">
        <v>28</v>
      </c>
      <c r="O24">
        <v>20</v>
      </c>
      <c r="P24">
        <f t="shared" si="1"/>
        <v>345</v>
      </c>
      <c r="Q24" t="s">
        <v>42</v>
      </c>
      <c r="S24">
        <v>41</v>
      </c>
      <c r="T24">
        <v>40</v>
      </c>
      <c r="U24">
        <v>40</v>
      </c>
      <c r="V24">
        <v>42</v>
      </c>
      <c r="W24">
        <v>40</v>
      </c>
      <c r="X24">
        <v>35</v>
      </c>
      <c r="Y24">
        <v>22</v>
      </c>
      <c r="Z24">
        <v>35</v>
      </c>
      <c r="AA24">
        <v>35</v>
      </c>
      <c r="AB24">
        <v>37</v>
      </c>
      <c r="AC24">
        <f t="shared" si="0"/>
        <v>712</v>
      </c>
      <c r="AD24" t="s">
        <v>34</v>
      </c>
    </row>
    <row r="25" spans="1:30">
      <c r="A25" t="s">
        <v>132</v>
      </c>
      <c r="B25" s="1" t="s">
        <v>133</v>
      </c>
      <c r="C25" t="s">
        <v>37</v>
      </c>
      <c r="D25">
        <v>74</v>
      </c>
      <c r="E25">
        <v>55</v>
      </c>
      <c r="F25">
        <v>69</v>
      </c>
      <c r="G25">
        <v>68</v>
      </c>
      <c r="H25">
        <v>54</v>
      </c>
      <c r="I25">
        <v>20</v>
      </c>
      <c r="J25">
        <v>44</v>
      </c>
      <c r="K25">
        <v>18</v>
      </c>
      <c r="L25">
        <v>40</v>
      </c>
      <c r="M25">
        <v>17</v>
      </c>
      <c r="N25">
        <v>39</v>
      </c>
      <c r="O25">
        <v>18</v>
      </c>
      <c r="P25">
        <f t="shared" si="1"/>
        <v>516</v>
      </c>
      <c r="Q25" t="s">
        <v>38</v>
      </c>
      <c r="S25">
        <v>64</v>
      </c>
      <c r="T25">
        <v>61</v>
      </c>
      <c r="U25">
        <v>62</v>
      </c>
      <c r="V25">
        <v>59</v>
      </c>
      <c r="W25">
        <v>59</v>
      </c>
      <c r="X25">
        <v>35</v>
      </c>
      <c r="Y25">
        <v>33</v>
      </c>
      <c r="Z25">
        <v>35</v>
      </c>
      <c r="AA25">
        <v>33</v>
      </c>
      <c r="AB25">
        <v>41</v>
      </c>
      <c r="AC25">
        <f t="shared" si="0"/>
        <v>998</v>
      </c>
      <c r="AD25" t="s">
        <v>39</v>
      </c>
    </row>
    <row r="26" spans="1:30">
      <c r="A26" t="s">
        <v>136</v>
      </c>
      <c r="B26" s="1" t="s">
        <v>137</v>
      </c>
      <c r="C26" t="s">
        <v>37</v>
      </c>
      <c r="D26">
        <v>76</v>
      </c>
      <c r="E26">
        <v>61</v>
      </c>
      <c r="F26">
        <v>68</v>
      </c>
      <c r="G26">
        <v>53</v>
      </c>
      <c r="H26">
        <v>65</v>
      </c>
      <c r="I26">
        <v>24</v>
      </c>
      <c r="J26">
        <v>42</v>
      </c>
      <c r="K26">
        <v>22</v>
      </c>
      <c r="L26">
        <v>38</v>
      </c>
      <c r="M26">
        <v>19</v>
      </c>
      <c r="N26">
        <v>43</v>
      </c>
      <c r="O26">
        <v>23</v>
      </c>
      <c r="P26">
        <f t="shared" si="1"/>
        <v>534</v>
      </c>
      <c r="Q26" t="s">
        <v>38</v>
      </c>
      <c r="S26">
        <v>73</v>
      </c>
      <c r="T26">
        <v>60</v>
      </c>
      <c r="U26">
        <v>68</v>
      </c>
      <c r="V26">
        <v>62</v>
      </c>
      <c r="W26">
        <v>64</v>
      </c>
      <c r="X26">
        <v>42</v>
      </c>
      <c r="Y26">
        <v>45</v>
      </c>
      <c r="Z26">
        <v>45</v>
      </c>
      <c r="AA26">
        <v>44</v>
      </c>
      <c r="AB26">
        <v>48</v>
      </c>
      <c r="AC26">
        <f t="shared" si="0"/>
        <v>1085</v>
      </c>
      <c r="AD26" t="s">
        <v>39</v>
      </c>
    </row>
    <row r="27" spans="1:30">
      <c r="A27" t="s">
        <v>142</v>
      </c>
      <c r="B27" s="1" t="s">
        <v>143</v>
      </c>
      <c r="C27" t="s">
        <v>37</v>
      </c>
      <c r="D27">
        <v>67</v>
      </c>
      <c r="E27">
        <v>68</v>
      </c>
      <c r="F27">
        <v>70</v>
      </c>
      <c r="G27">
        <v>55</v>
      </c>
      <c r="H27">
        <v>59</v>
      </c>
      <c r="I27">
        <v>24</v>
      </c>
      <c r="J27">
        <v>46</v>
      </c>
      <c r="K27">
        <v>23</v>
      </c>
      <c r="L27">
        <v>45</v>
      </c>
      <c r="M27">
        <v>24</v>
      </c>
      <c r="N27">
        <v>46</v>
      </c>
      <c r="O27">
        <v>23</v>
      </c>
      <c r="P27">
        <f t="shared" si="1"/>
        <v>550</v>
      </c>
      <c r="Q27" t="s">
        <v>38</v>
      </c>
      <c r="S27">
        <v>72</v>
      </c>
      <c r="T27">
        <v>47</v>
      </c>
      <c r="U27">
        <v>60</v>
      </c>
      <c r="V27">
        <v>59</v>
      </c>
      <c r="W27">
        <v>51</v>
      </c>
      <c r="X27">
        <v>44</v>
      </c>
      <c r="Y27">
        <v>45</v>
      </c>
      <c r="Z27">
        <v>46</v>
      </c>
      <c r="AA27">
        <v>44</v>
      </c>
      <c r="AB27">
        <v>48</v>
      </c>
      <c r="AC27">
        <f t="shared" si="0"/>
        <v>1066</v>
      </c>
      <c r="AD27" t="s">
        <v>39</v>
      </c>
    </row>
    <row r="28" spans="1:30">
      <c r="A28" t="s">
        <v>147</v>
      </c>
      <c r="B28" s="1" t="s">
        <v>148</v>
      </c>
      <c r="C28" t="s">
        <v>37</v>
      </c>
      <c r="D28">
        <v>74</v>
      </c>
      <c r="E28">
        <v>59</v>
      </c>
      <c r="F28">
        <v>68</v>
      </c>
      <c r="G28">
        <v>65</v>
      </c>
      <c r="H28">
        <v>52</v>
      </c>
      <c r="I28">
        <v>24</v>
      </c>
      <c r="J28">
        <v>42</v>
      </c>
      <c r="K28">
        <v>24</v>
      </c>
      <c r="L28">
        <v>46</v>
      </c>
      <c r="M28">
        <v>24</v>
      </c>
      <c r="N28">
        <v>38</v>
      </c>
      <c r="O28">
        <v>24</v>
      </c>
      <c r="P28">
        <f t="shared" si="1"/>
        <v>540</v>
      </c>
      <c r="Q28" t="s">
        <v>38</v>
      </c>
      <c r="S28">
        <v>71</v>
      </c>
      <c r="T28">
        <v>45</v>
      </c>
      <c r="U28">
        <v>56</v>
      </c>
      <c r="V28">
        <v>62</v>
      </c>
      <c r="W28">
        <v>52</v>
      </c>
      <c r="X28">
        <v>41</v>
      </c>
      <c r="Y28">
        <v>45</v>
      </c>
      <c r="Z28">
        <v>41</v>
      </c>
      <c r="AA28">
        <v>39</v>
      </c>
      <c r="AB28">
        <v>43</v>
      </c>
      <c r="AC28">
        <f t="shared" si="0"/>
        <v>1035</v>
      </c>
      <c r="AD28" t="s">
        <v>39</v>
      </c>
    </row>
    <row r="29" spans="1:30">
      <c r="A29" t="s">
        <v>149</v>
      </c>
      <c r="B29" s="1" t="s">
        <v>150</v>
      </c>
      <c r="C29" t="s">
        <v>37</v>
      </c>
      <c r="D29">
        <v>68</v>
      </c>
      <c r="E29">
        <v>51</v>
      </c>
      <c r="F29">
        <v>67</v>
      </c>
      <c r="G29">
        <v>59</v>
      </c>
      <c r="H29">
        <v>67</v>
      </c>
      <c r="I29">
        <v>23</v>
      </c>
      <c r="J29">
        <v>25</v>
      </c>
      <c r="K29">
        <v>23</v>
      </c>
      <c r="L29">
        <v>34</v>
      </c>
      <c r="M29">
        <v>24</v>
      </c>
      <c r="N29">
        <v>37</v>
      </c>
      <c r="O29">
        <v>23</v>
      </c>
      <c r="P29">
        <f t="shared" si="1"/>
        <v>501</v>
      </c>
      <c r="Q29" t="s">
        <v>38</v>
      </c>
      <c r="S29">
        <v>64</v>
      </c>
      <c r="T29">
        <v>45</v>
      </c>
      <c r="U29">
        <v>60</v>
      </c>
      <c r="V29">
        <v>60</v>
      </c>
      <c r="W29">
        <v>49</v>
      </c>
      <c r="X29">
        <v>42</v>
      </c>
      <c r="Y29">
        <v>39</v>
      </c>
      <c r="Z29">
        <v>41</v>
      </c>
      <c r="AA29">
        <v>37</v>
      </c>
      <c r="AB29">
        <v>45</v>
      </c>
      <c r="AC29">
        <f t="shared" si="0"/>
        <v>983</v>
      </c>
      <c r="AD29" t="s">
        <v>32</v>
      </c>
    </row>
    <row r="30" spans="1:30">
      <c r="A30" t="s">
        <v>151</v>
      </c>
      <c r="B30" s="1" t="s">
        <v>152</v>
      </c>
      <c r="C30" t="s">
        <v>37</v>
      </c>
      <c r="D30">
        <v>46</v>
      </c>
      <c r="E30">
        <v>40</v>
      </c>
      <c r="F30">
        <v>45</v>
      </c>
      <c r="G30">
        <v>43</v>
      </c>
      <c r="H30">
        <v>52</v>
      </c>
      <c r="I30">
        <v>20</v>
      </c>
      <c r="J30">
        <v>8</v>
      </c>
      <c r="K30">
        <v>18</v>
      </c>
      <c r="L30">
        <v>32</v>
      </c>
      <c r="M30">
        <v>20</v>
      </c>
      <c r="N30">
        <v>30</v>
      </c>
      <c r="O30">
        <v>20</v>
      </c>
      <c r="P30">
        <f t="shared" si="1"/>
        <v>374</v>
      </c>
      <c r="Q30" t="s">
        <v>42</v>
      </c>
      <c r="S30">
        <v>61</v>
      </c>
      <c r="T30">
        <v>54</v>
      </c>
      <c r="U30">
        <v>61</v>
      </c>
      <c r="V30">
        <v>55</v>
      </c>
      <c r="W30">
        <v>50</v>
      </c>
      <c r="X30">
        <v>34</v>
      </c>
      <c r="Y30">
        <v>20</v>
      </c>
      <c r="Z30">
        <v>31</v>
      </c>
      <c r="AA30">
        <v>30</v>
      </c>
      <c r="AB30">
        <v>32</v>
      </c>
      <c r="AC30">
        <f t="shared" si="0"/>
        <v>802</v>
      </c>
      <c r="AD30" t="s">
        <v>34</v>
      </c>
    </row>
    <row r="31" spans="1:30">
      <c r="A31" t="s">
        <v>155</v>
      </c>
      <c r="B31" s="1" t="s">
        <v>156</v>
      </c>
      <c r="C31" t="s">
        <v>37</v>
      </c>
      <c r="D31">
        <v>73</v>
      </c>
      <c r="E31">
        <v>51</v>
      </c>
      <c r="F31">
        <v>67</v>
      </c>
      <c r="G31">
        <v>48</v>
      </c>
      <c r="H31">
        <v>54</v>
      </c>
      <c r="I31">
        <v>24</v>
      </c>
      <c r="J31">
        <v>46</v>
      </c>
      <c r="K31">
        <v>24</v>
      </c>
      <c r="L31">
        <v>46</v>
      </c>
      <c r="M31">
        <v>24</v>
      </c>
      <c r="N31">
        <v>44</v>
      </c>
      <c r="O31">
        <v>24</v>
      </c>
      <c r="P31">
        <f t="shared" si="1"/>
        <v>525</v>
      </c>
      <c r="Q31" t="s">
        <v>38</v>
      </c>
      <c r="S31">
        <v>70</v>
      </c>
      <c r="T31">
        <v>56</v>
      </c>
      <c r="U31">
        <v>63</v>
      </c>
      <c r="V31">
        <v>60</v>
      </c>
      <c r="W31">
        <v>55</v>
      </c>
      <c r="X31">
        <v>42</v>
      </c>
      <c r="Y31">
        <v>40</v>
      </c>
      <c r="Z31">
        <v>42</v>
      </c>
      <c r="AA31">
        <v>38</v>
      </c>
      <c r="AB31">
        <v>46</v>
      </c>
      <c r="AC31">
        <f t="shared" si="0"/>
        <v>1037</v>
      </c>
      <c r="AD31" t="s">
        <v>39</v>
      </c>
    </row>
    <row r="32" spans="1:30">
      <c r="A32" t="s">
        <v>159</v>
      </c>
      <c r="B32" s="1" t="s">
        <v>160</v>
      </c>
      <c r="C32" t="s">
        <v>37</v>
      </c>
      <c r="D32">
        <v>81</v>
      </c>
      <c r="E32">
        <v>67</v>
      </c>
      <c r="F32">
        <v>72</v>
      </c>
      <c r="G32">
        <v>69</v>
      </c>
      <c r="H32">
        <v>63</v>
      </c>
      <c r="I32">
        <v>23</v>
      </c>
      <c r="J32">
        <v>40</v>
      </c>
      <c r="K32">
        <v>23</v>
      </c>
      <c r="L32">
        <v>44</v>
      </c>
      <c r="M32">
        <v>23</v>
      </c>
      <c r="N32">
        <v>34</v>
      </c>
      <c r="O32">
        <v>23</v>
      </c>
      <c r="P32">
        <f t="shared" si="1"/>
        <v>562</v>
      </c>
      <c r="Q32" t="s">
        <v>38</v>
      </c>
      <c r="S32">
        <v>74</v>
      </c>
      <c r="T32">
        <v>63</v>
      </c>
      <c r="U32">
        <v>67</v>
      </c>
      <c r="V32">
        <v>62</v>
      </c>
      <c r="W32">
        <v>53</v>
      </c>
      <c r="X32">
        <v>42</v>
      </c>
      <c r="Y32">
        <v>39</v>
      </c>
      <c r="Z32">
        <v>45</v>
      </c>
      <c r="AA32">
        <v>39</v>
      </c>
      <c r="AB32">
        <v>45</v>
      </c>
      <c r="AC32">
        <f t="shared" si="0"/>
        <v>1091</v>
      </c>
      <c r="AD32" t="s">
        <v>39</v>
      </c>
    </row>
    <row r="33" spans="1:30">
      <c r="A33" t="s">
        <v>161</v>
      </c>
      <c r="B33" s="1" t="s">
        <v>162</v>
      </c>
      <c r="C33" t="s">
        <v>37</v>
      </c>
      <c r="D33">
        <v>65</v>
      </c>
      <c r="E33">
        <v>47</v>
      </c>
      <c r="F33">
        <v>69</v>
      </c>
      <c r="G33">
        <v>53</v>
      </c>
      <c r="H33">
        <v>59</v>
      </c>
      <c r="I33">
        <v>22</v>
      </c>
      <c r="J33">
        <v>45</v>
      </c>
      <c r="K33">
        <v>22</v>
      </c>
      <c r="L33">
        <v>37</v>
      </c>
      <c r="M33">
        <v>22</v>
      </c>
      <c r="N33">
        <v>31</v>
      </c>
      <c r="O33">
        <v>22</v>
      </c>
      <c r="P33">
        <f t="shared" si="1"/>
        <v>494</v>
      </c>
      <c r="Q33" t="s">
        <v>33</v>
      </c>
      <c r="S33">
        <v>74</v>
      </c>
      <c r="T33">
        <v>64</v>
      </c>
      <c r="U33">
        <v>71</v>
      </c>
      <c r="V33">
        <v>65</v>
      </c>
      <c r="W33">
        <v>59</v>
      </c>
      <c r="X33">
        <v>34</v>
      </c>
      <c r="Y33">
        <v>36</v>
      </c>
      <c r="Z33">
        <v>40</v>
      </c>
      <c r="AA33">
        <v>38</v>
      </c>
      <c r="AB33">
        <v>41</v>
      </c>
      <c r="AC33">
        <f t="shared" si="0"/>
        <v>1016</v>
      </c>
      <c r="AD33" t="s">
        <v>39</v>
      </c>
    </row>
    <row r="34" spans="1:30">
      <c r="A34" t="s">
        <v>165</v>
      </c>
      <c r="B34" s="1" t="s">
        <v>166</v>
      </c>
      <c r="C34" t="s">
        <v>37</v>
      </c>
      <c r="D34">
        <v>54</v>
      </c>
      <c r="E34">
        <v>40</v>
      </c>
      <c r="F34">
        <v>60</v>
      </c>
      <c r="G34">
        <v>50</v>
      </c>
      <c r="H34">
        <v>57</v>
      </c>
      <c r="I34">
        <v>21</v>
      </c>
      <c r="J34">
        <v>30</v>
      </c>
      <c r="K34">
        <v>17</v>
      </c>
      <c r="L34">
        <v>24</v>
      </c>
      <c r="M34">
        <v>17</v>
      </c>
      <c r="N34">
        <v>22</v>
      </c>
      <c r="O34">
        <v>18</v>
      </c>
      <c r="P34">
        <f t="shared" si="1"/>
        <v>410</v>
      </c>
      <c r="Q34" t="s">
        <v>42</v>
      </c>
      <c r="S34">
        <v>69</v>
      </c>
      <c r="T34">
        <v>49</v>
      </c>
      <c r="U34">
        <v>61</v>
      </c>
      <c r="V34">
        <v>61</v>
      </c>
      <c r="W34">
        <v>53</v>
      </c>
      <c r="X34">
        <v>32</v>
      </c>
      <c r="Y34">
        <v>40</v>
      </c>
      <c r="Z34">
        <v>29</v>
      </c>
      <c r="AA34">
        <v>33</v>
      </c>
      <c r="AB34">
        <v>37</v>
      </c>
      <c r="AC34">
        <f t="shared" si="0"/>
        <v>874</v>
      </c>
      <c r="AD34" t="s">
        <v>55</v>
      </c>
    </row>
    <row r="35" spans="1:30">
      <c r="A35" t="s">
        <v>169</v>
      </c>
      <c r="B35" s="1" t="s">
        <v>170</v>
      </c>
      <c r="C35" t="s">
        <v>37</v>
      </c>
      <c r="D35">
        <v>79</v>
      </c>
      <c r="E35">
        <v>48</v>
      </c>
      <c r="F35">
        <v>71</v>
      </c>
      <c r="G35">
        <v>66</v>
      </c>
      <c r="H35">
        <v>65</v>
      </c>
      <c r="I35">
        <v>24</v>
      </c>
      <c r="J35">
        <v>46</v>
      </c>
      <c r="K35">
        <v>24</v>
      </c>
      <c r="L35">
        <v>47</v>
      </c>
      <c r="M35">
        <v>24</v>
      </c>
      <c r="N35">
        <v>44</v>
      </c>
      <c r="O35">
        <v>24</v>
      </c>
      <c r="P35">
        <f t="shared" si="1"/>
        <v>562</v>
      </c>
      <c r="Q35" t="s">
        <v>38</v>
      </c>
      <c r="S35">
        <v>73</v>
      </c>
      <c r="T35">
        <v>61</v>
      </c>
      <c r="U35">
        <v>71</v>
      </c>
      <c r="V35">
        <v>68</v>
      </c>
      <c r="W35">
        <v>57</v>
      </c>
      <c r="X35">
        <v>44</v>
      </c>
      <c r="Y35">
        <v>45</v>
      </c>
      <c r="Z35">
        <v>44</v>
      </c>
      <c r="AA35">
        <v>41</v>
      </c>
      <c r="AB35">
        <v>46</v>
      </c>
      <c r="AC35">
        <f t="shared" si="0"/>
        <v>1112</v>
      </c>
      <c r="AD35" t="s">
        <v>39</v>
      </c>
    </row>
    <row r="36" spans="1:30">
      <c r="A36" t="s">
        <v>177</v>
      </c>
      <c r="B36" s="1" t="s">
        <v>178</v>
      </c>
      <c r="C36" t="s">
        <v>37</v>
      </c>
      <c r="D36">
        <v>56</v>
      </c>
      <c r="E36">
        <v>59</v>
      </c>
      <c r="F36">
        <v>51</v>
      </c>
      <c r="G36">
        <v>44</v>
      </c>
      <c r="H36">
        <v>47</v>
      </c>
      <c r="I36">
        <v>23</v>
      </c>
      <c r="J36">
        <v>38</v>
      </c>
      <c r="K36">
        <v>21</v>
      </c>
      <c r="L36">
        <v>37</v>
      </c>
      <c r="M36">
        <v>21</v>
      </c>
      <c r="N36">
        <v>23</v>
      </c>
      <c r="O36">
        <v>21</v>
      </c>
      <c r="P36">
        <f t="shared" ref="P36:P68" si="2">SUM(D36:O36)</f>
        <v>441</v>
      </c>
      <c r="Q36" t="s">
        <v>55</v>
      </c>
      <c r="S36">
        <v>59</v>
      </c>
      <c r="T36">
        <v>40</v>
      </c>
      <c r="U36">
        <v>41</v>
      </c>
      <c r="V36">
        <v>51</v>
      </c>
      <c r="W36">
        <v>40</v>
      </c>
      <c r="X36">
        <v>33</v>
      </c>
      <c r="Y36">
        <v>35</v>
      </c>
      <c r="Z36">
        <v>38</v>
      </c>
      <c r="AA36">
        <v>28</v>
      </c>
      <c r="AB36">
        <v>36</v>
      </c>
      <c r="AC36">
        <f t="shared" ref="AC36:AC66" si="3">SUM(S36:AB36,P36)</f>
        <v>842</v>
      </c>
      <c r="AD36" t="s">
        <v>55</v>
      </c>
    </row>
    <row r="37" spans="1:30">
      <c r="A37" t="s">
        <v>179</v>
      </c>
      <c r="B37" s="1" t="s">
        <v>180</v>
      </c>
      <c r="C37" t="s">
        <v>37</v>
      </c>
      <c r="D37">
        <v>54</v>
      </c>
      <c r="E37">
        <v>40</v>
      </c>
      <c r="F37">
        <v>60</v>
      </c>
      <c r="G37">
        <v>45</v>
      </c>
      <c r="H37">
        <v>59</v>
      </c>
      <c r="I37">
        <v>18</v>
      </c>
      <c r="J37">
        <v>38</v>
      </c>
      <c r="K37">
        <v>18</v>
      </c>
      <c r="L37">
        <v>37</v>
      </c>
      <c r="M37">
        <v>17</v>
      </c>
      <c r="N37">
        <v>24</v>
      </c>
      <c r="O37">
        <v>18</v>
      </c>
      <c r="P37">
        <f t="shared" si="2"/>
        <v>428</v>
      </c>
      <c r="Q37" t="s">
        <v>55</v>
      </c>
      <c r="S37">
        <v>68</v>
      </c>
      <c r="T37">
        <v>58</v>
      </c>
      <c r="U37">
        <v>52</v>
      </c>
      <c r="V37">
        <v>62</v>
      </c>
      <c r="W37">
        <v>54</v>
      </c>
      <c r="X37">
        <v>38</v>
      </c>
      <c r="Y37">
        <v>20</v>
      </c>
      <c r="Z37">
        <v>35</v>
      </c>
      <c r="AA37">
        <v>35</v>
      </c>
      <c r="AB37">
        <v>30</v>
      </c>
      <c r="AC37">
        <f t="shared" si="3"/>
        <v>880</v>
      </c>
      <c r="AD37" t="s">
        <v>55</v>
      </c>
    </row>
    <row r="38" spans="1:30">
      <c r="A38" t="s">
        <v>183</v>
      </c>
      <c r="B38" s="1" t="s">
        <v>184</v>
      </c>
      <c r="C38" t="s">
        <v>37</v>
      </c>
      <c r="D38">
        <v>49</v>
      </c>
      <c r="E38">
        <v>42</v>
      </c>
      <c r="F38">
        <v>49</v>
      </c>
      <c r="G38">
        <v>47</v>
      </c>
      <c r="H38">
        <v>50</v>
      </c>
      <c r="I38">
        <v>16</v>
      </c>
      <c r="J38">
        <v>38</v>
      </c>
      <c r="K38">
        <v>20</v>
      </c>
      <c r="L38">
        <v>40</v>
      </c>
      <c r="M38">
        <v>15</v>
      </c>
      <c r="N38">
        <v>34</v>
      </c>
      <c r="O38">
        <v>16</v>
      </c>
      <c r="P38">
        <f t="shared" si="2"/>
        <v>416</v>
      </c>
      <c r="Q38" t="s">
        <v>55</v>
      </c>
      <c r="S38">
        <v>56</v>
      </c>
      <c r="T38">
        <v>52</v>
      </c>
      <c r="U38">
        <v>51</v>
      </c>
      <c r="V38">
        <v>44</v>
      </c>
      <c r="W38">
        <v>43</v>
      </c>
      <c r="X38">
        <v>23</v>
      </c>
      <c r="Y38">
        <v>20</v>
      </c>
      <c r="Z38">
        <v>34</v>
      </c>
      <c r="AA38">
        <v>40</v>
      </c>
      <c r="AB38">
        <v>26</v>
      </c>
      <c r="AC38">
        <f t="shared" si="3"/>
        <v>805</v>
      </c>
      <c r="AD38" t="s">
        <v>37</v>
      </c>
    </row>
    <row r="39" spans="1:30">
      <c r="A39" t="s">
        <v>187</v>
      </c>
      <c r="B39" s="1" t="s">
        <v>188</v>
      </c>
      <c r="C39" t="s">
        <v>37</v>
      </c>
      <c r="D39">
        <v>54</v>
      </c>
      <c r="E39">
        <v>40</v>
      </c>
      <c r="F39">
        <v>55</v>
      </c>
      <c r="G39">
        <v>40</v>
      </c>
      <c r="H39">
        <v>50</v>
      </c>
      <c r="I39">
        <v>20</v>
      </c>
      <c r="J39">
        <v>27</v>
      </c>
      <c r="K39">
        <v>17</v>
      </c>
      <c r="L39">
        <v>22</v>
      </c>
      <c r="M39">
        <v>16</v>
      </c>
      <c r="N39">
        <v>30</v>
      </c>
      <c r="O39">
        <v>20</v>
      </c>
      <c r="P39">
        <f t="shared" si="2"/>
        <v>391</v>
      </c>
      <c r="Q39" t="s">
        <v>146</v>
      </c>
      <c r="S39">
        <v>57</v>
      </c>
      <c r="T39">
        <v>65</v>
      </c>
      <c r="U39">
        <v>68</v>
      </c>
      <c r="V39">
        <v>66</v>
      </c>
      <c r="W39">
        <v>61</v>
      </c>
      <c r="X39">
        <v>28</v>
      </c>
      <c r="Y39">
        <v>20</v>
      </c>
      <c r="Z39">
        <v>30</v>
      </c>
      <c r="AA39">
        <v>32</v>
      </c>
      <c r="AB39">
        <v>40</v>
      </c>
      <c r="AC39">
        <f t="shared" si="3"/>
        <v>858</v>
      </c>
      <c r="AD39" t="s">
        <v>55</v>
      </c>
    </row>
    <row r="40" spans="1:30">
      <c r="A40" t="s">
        <v>191</v>
      </c>
      <c r="B40" s="1" t="s">
        <v>192</v>
      </c>
      <c r="C40" t="s">
        <v>37</v>
      </c>
      <c r="D40">
        <v>59</v>
      </c>
      <c r="E40">
        <v>56</v>
      </c>
      <c r="F40">
        <v>61</v>
      </c>
      <c r="G40">
        <v>63</v>
      </c>
      <c r="H40">
        <v>65</v>
      </c>
      <c r="I40">
        <v>21</v>
      </c>
      <c r="J40">
        <v>32</v>
      </c>
      <c r="K40">
        <v>21</v>
      </c>
      <c r="L40">
        <v>37</v>
      </c>
      <c r="M40">
        <v>21</v>
      </c>
      <c r="N40">
        <v>41</v>
      </c>
      <c r="O40">
        <v>21</v>
      </c>
      <c r="P40">
        <f t="shared" si="2"/>
        <v>498</v>
      </c>
      <c r="Q40" t="s">
        <v>38</v>
      </c>
      <c r="S40">
        <v>64</v>
      </c>
      <c r="T40">
        <v>62</v>
      </c>
      <c r="U40">
        <v>58</v>
      </c>
      <c r="V40">
        <v>59</v>
      </c>
      <c r="W40">
        <v>68</v>
      </c>
      <c r="X40">
        <v>33</v>
      </c>
      <c r="Y40">
        <v>40</v>
      </c>
      <c r="Z40">
        <v>35</v>
      </c>
      <c r="AA40">
        <v>32</v>
      </c>
      <c r="AB40">
        <v>40</v>
      </c>
      <c r="AC40">
        <f t="shared" si="3"/>
        <v>989</v>
      </c>
      <c r="AD40" t="s">
        <v>32</v>
      </c>
    </row>
    <row r="41" spans="1:30">
      <c r="A41" t="s">
        <v>197</v>
      </c>
      <c r="B41" s="1" t="s">
        <v>198</v>
      </c>
      <c r="C41" t="s">
        <v>37</v>
      </c>
      <c r="D41">
        <v>61</v>
      </c>
      <c r="E41">
        <v>51</v>
      </c>
      <c r="F41">
        <v>72</v>
      </c>
      <c r="G41">
        <v>63</v>
      </c>
      <c r="H41">
        <v>67</v>
      </c>
      <c r="I41">
        <v>23</v>
      </c>
      <c r="J41">
        <v>36</v>
      </c>
      <c r="K41">
        <v>23</v>
      </c>
      <c r="L41">
        <v>38</v>
      </c>
      <c r="M41">
        <v>22</v>
      </c>
      <c r="N41">
        <v>40</v>
      </c>
      <c r="O41">
        <v>22</v>
      </c>
      <c r="P41">
        <f t="shared" si="2"/>
        <v>518</v>
      </c>
      <c r="Q41" t="s">
        <v>38</v>
      </c>
      <c r="S41">
        <v>57</v>
      </c>
      <c r="T41">
        <v>54</v>
      </c>
      <c r="U41">
        <v>61</v>
      </c>
      <c r="V41">
        <v>57</v>
      </c>
      <c r="W41">
        <v>63</v>
      </c>
      <c r="X41">
        <v>38</v>
      </c>
      <c r="Y41">
        <v>39</v>
      </c>
      <c r="Z41">
        <v>40</v>
      </c>
      <c r="AA41">
        <v>35</v>
      </c>
      <c r="AB41">
        <v>36</v>
      </c>
      <c r="AC41">
        <f t="shared" si="3"/>
        <v>998</v>
      </c>
      <c r="AD41" t="s">
        <v>39</v>
      </c>
    </row>
    <row r="42" spans="1:30">
      <c r="A42" t="s">
        <v>201</v>
      </c>
      <c r="B42" s="1" t="s">
        <v>202</v>
      </c>
      <c r="C42" t="s">
        <v>37</v>
      </c>
      <c r="D42">
        <v>70</v>
      </c>
      <c r="E42">
        <v>73</v>
      </c>
      <c r="F42">
        <v>72</v>
      </c>
      <c r="G42">
        <v>56</v>
      </c>
      <c r="H42">
        <v>72</v>
      </c>
      <c r="I42">
        <v>24</v>
      </c>
      <c r="J42">
        <v>41</v>
      </c>
      <c r="K42">
        <v>24</v>
      </c>
      <c r="L42">
        <v>44</v>
      </c>
      <c r="M42">
        <v>24</v>
      </c>
      <c r="N42">
        <v>33</v>
      </c>
      <c r="O42">
        <v>23</v>
      </c>
      <c r="P42">
        <f t="shared" si="2"/>
        <v>556</v>
      </c>
      <c r="Q42" t="s">
        <v>38</v>
      </c>
      <c r="S42">
        <v>69</v>
      </c>
      <c r="T42">
        <v>71</v>
      </c>
      <c r="U42">
        <v>71</v>
      </c>
      <c r="V42">
        <v>60</v>
      </c>
      <c r="W42">
        <v>68</v>
      </c>
      <c r="X42">
        <v>43</v>
      </c>
      <c r="Y42">
        <v>44</v>
      </c>
      <c r="Z42">
        <v>44</v>
      </c>
      <c r="AA42">
        <v>45</v>
      </c>
      <c r="AB42">
        <v>43</v>
      </c>
      <c r="AC42">
        <f t="shared" si="3"/>
        <v>1114</v>
      </c>
      <c r="AD42" t="s">
        <v>39</v>
      </c>
    </row>
    <row r="43" spans="1:30">
      <c r="A43" t="s">
        <v>203</v>
      </c>
      <c r="B43" s="1" t="s">
        <v>204</v>
      </c>
      <c r="C43" t="s">
        <v>37</v>
      </c>
      <c r="D43">
        <v>77</v>
      </c>
      <c r="E43">
        <v>65</v>
      </c>
      <c r="F43">
        <v>69</v>
      </c>
      <c r="G43">
        <v>56</v>
      </c>
      <c r="H43">
        <v>63</v>
      </c>
      <c r="I43">
        <v>23</v>
      </c>
      <c r="J43">
        <v>35</v>
      </c>
      <c r="K43">
        <v>22</v>
      </c>
      <c r="L43">
        <v>43</v>
      </c>
      <c r="M43">
        <v>19</v>
      </c>
      <c r="N43">
        <v>23</v>
      </c>
      <c r="O43">
        <v>20</v>
      </c>
      <c r="P43">
        <f t="shared" si="2"/>
        <v>515</v>
      </c>
      <c r="Q43" t="s">
        <v>38</v>
      </c>
      <c r="S43">
        <v>69</v>
      </c>
      <c r="T43">
        <v>64</v>
      </c>
      <c r="U43">
        <v>72</v>
      </c>
      <c r="V43">
        <v>67</v>
      </c>
      <c r="W43">
        <v>68</v>
      </c>
      <c r="X43">
        <v>22</v>
      </c>
      <c r="Y43">
        <v>20</v>
      </c>
      <c r="Z43">
        <v>35</v>
      </c>
      <c r="AA43">
        <v>26</v>
      </c>
      <c r="AB43">
        <v>34</v>
      </c>
      <c r="AC43">
        <f t="shared" si="3"/>
        <v>992</v>
      </c>
      <c r="AD43" t="s">
        <v>39</v>
      </c>
    </row>
    <row r="44" spans="1:30">
      <c r="A44" t="s">
        <v>205</v>
      </c>
      <c r="B44" s="1" t="s">
        <v>206</v>
      </c>
      <c r="C44" t="s">
        <v>37</v>
      </c>
      <c r="D44">
        <v>80</v>
      </c>
      <c r="E44">
        <v>64</v>
      </c>
      <c r="F44">
        <v>66</v>
      </c>
      <c r="G44">
        <v>69</v>
      </c>
      <c r="H44">
        <v>70</v>
      </c>
      <c r="I44">
        <v>24</v>
      </c>
      <c r="J44">
        <v>31</v>
      </c>
      <c r="K44">
        <v>24</v>
      </c>
      <c r="L44">
        <v>40</v>
      </c>
      <c r="M44">
        <v>23</v>
      </c>
      <c r="N44">
        <v>38</v>
      </c>
      <c r="O44">
        <v>23</v>
      </c>
      <c r="P44">
        <f t="shared" si="2"/>
        <v>552</v>
      </c>
      <c r="Q44" t="s">
        <v>38</v>
      </c>
      <c r="S44">
        <v>71</v>
      </c>
      <c r="T44">
        <v>61</v>
      </c>
      <c r="U44">
        <v>72</v>
      </c>
      <c r="V44">
        <v>66</v>
      </c>
      <c r="W44">
        <v>75</v>
      </c>
      <c r="X44">
        <v>39</v>
      </c>
      <c r="Y44">
        <v>42</v>
      </c>
      <c r="Z44">
        <v>42</v>
      </c>
      <c r="AA44">
        <v>38</v>
      </c>
      <c r="AB44">
        <v>41</v>
      </c>
      <c r="AC44">
        <f t="shared" si="3"/>
        <v>1099</v>
      </c>
      <c r="AD44" t="s">
        <v>39</v>
      </c>
    </row>
    <row r="45" spans="1:30">
      <c r="A45" t="s">
        <v>210</v>
      </c>
      <c r="B45" s="1" t="s">
        <v>211</v>
      </c>
      <c r="C45" t="s">
        <v>37</v>
      </c>
      <c r="D45">
        <v>54</v>
      </c>
      <c r="E45">
        <v>44</v>
      </c>
      <c r="F45">
        <v>45</v>
      </c>
      <c r="G45">
        <v>45</v>
      </c>
      <c r="H45">
        <v>52</v>
      </c>
      <c r="I45">
        <v>14</v>
      </c>
      <c r="J45">
        <v>32</v>
      </c>
      <c r="K45">
        <v>18</v>
      </c>
      <c r="L45">
        <v>38</v>
      </c>
      <c r="M45">
        <v>12</v>
      </c>
      <c r="N45">
        <v>29</v>
      </c>
      <c r="O45">
        <v>12</v>
      </c>
      <c r="P45">
        <f t="shared" si="2"/>
        <v>395</v>
      </c>
      <c r="Q45" t="s">
        <v>42</v>
      </c>
      <c r="S45">
        <v>51</v>
      </c>
      <c r="T45">
        <v>43</v>
      </c>
      <c r="U45">
        <v>42</v>
      </c>
      <c r="V45">
        <v>44</v>
      </c>
      <c r="W45">
        <v>52</v>
      </c>
      <c r="X45">
        <v>29</v>
      </c>
      <c r="Y45">
        <v>36</v>
      </c>
      <c r="Z45">
        <v>30</v>
      </c>
      <c r="AA45">
        <v>8</v>
      </c>
      <c r="AB45">
        <v>23</v>
      </c>
      <c r="AC45">
        <f t="shared" si="3"/>
        <v>753</v>
      </c>
      <c r="AD45" t="s">
        <v>34</v>
      </c>
    </row>
    <row r="46" spans="1:31">
      <c r="A46" t="s">
        <v>214</v>
      </c>
      <c r="B46" s="1" t="s">
        <v>215</v>
      </c>
      <c r="C46" t="s">
        <v>37</v>
      </c>
      <c r="D46">
        <v>56</v>
      </c>
      <c r="E46">
        <v>61</v>
      </c>
      <c r="F46">
        <v>59</v>
      </c>
      <c r="G46">
        <v>64</v>
      </c>
      <c r="H46">
        <v>58</v>
      </c>
      <c r="I46">
        <v>14</v>
      </c>
      <c r="J46">
        <v>25</v>
      </c>
      <c r="K46">
        <v>18</v>
      </c>
      <c r="L46">
        <v>35</v>
      </c>
      <c r="M46">
        <v>15</v>
      </c>
      <c r="N46">
        <v>23</v>
      </c>
      <c r="O46">
        <v>17</v>
      </c>
      <c r="P46">
        <f t="shared" si="2"/>
        <v>445</v>
      </c>
      <c r="Q46" t="s">
        <v>42</v>
      </c>
      <c r="S46">
        <v>65</v>
      </c>
      <c r="T46">
        <v>45</v>
      </c>
      <c r="U46">
        <v>49</v>
      </c>
      <c r="V46">
        <v>58</v>
      </c>
      <c r="W46">
        <v>64</v>
      </c>
      <c r="X46">
        <v>31</v>
      </c>
      <c r="Y46">
        <v>42</v>
      </c>
      <c r="Z46">
        <v>35</v>
      </c>
      <c r="AA46">
        <v>25</v>
      </c>
      <c r="AB46">
        <v>33</v>
      </c>
      <c r="AC46">
        <v>900</v>
      </c>
      <c r="AD46" t="s">
        <v>32</v>
      </c>
      <c r="AE46" t="s">
        <v>216</v>
      </c>
    </row>
    <row r="47" spans="1:30">
      <c r="A47" t="s">
        <v>219</v>
      </c>
      <c r="B47" s="1" t="s">
        <v>220</v>
      </c>
      <c r="C47" t="s">
        <v>37</v>
      </c>
      <c r="D47">
        <v>72</v>
      </c>
      <c r="E47">
        <v>43</v>
      </c>
      <c r="F47">
        <v>61</v>
      </c>
      <c r="G47">
        <v>52</v>
      </c>
      <c r="H47">
        <v>57</v>
      </c>
      <c r="I47">
        <v>16</v>
      </c>
      <c r="J47">
        <v>25</v>
      </c>
      <c r="K47">
        <v>17</v>
      </c>
      <c r="L47">
        <v>25</v>
      </c>
      <c r="M47">
        <v>14</v>
      </c>
      <c r="N47">
        <v>37</v>
      </c>
      <c r="O47">
        <v>13</v>
      </c>
      <c r="P47">
        <f t="shared" si="2"/>
        <v>432</v>
      </c>
      <c r="Q47" t="s">
        <v>42</v>
      </c>
      <c r="S47">
        <v>68</v>
      </c>
      <c r="T47">
        <v>63</v>
      </c>
      <c r="U47">
        <v>57</v>
      </c>
      <c r="V47">
        <v>54</v>
      </c>
      <c r="W47">
        <v>69</v>
      </c>
      <c r="X47">
        <v>25</v>
      </c>
      <c r="Y47">
        <v>12</v>
      </c>
      <c r="Z47">
        <v>35</v>
      </c>
      <c r="AA47">
        <v>7</v>
      </c>
      <c r="AB47">
        <v>27</v>
      </c>
      <c r="AC47">
        <f t="shared" si="3"/>
        <v>849</v>
      </c>
      <c r="AD47" t="s">
        <v>34</v>
      </c>
    </row>
    <row r="48" spans="1:30">
      <c r="A48" t="s">
        <v>223</v>
      </c>
      <c r="B48" s="1" t="s">
        <v>224</v>
      </c>
      <c r="C48" t="s">
        <v>37</v>
      </c>
      <c r="D48">
        <v>88</v>
      </c>
      <c r="E48">
        <v>59</v>
      </c>
      <c r="F48">
        <v>73</v>
      </c>
      <c r="G48">
        <v>75</v>
      </c>
      <c r="H48">
        <v>75</v>
      </c>
      <c r="I48">
        <v>23</v>
      </c>
      <c r="J48">
        <v>41</v>
      </c>
      <c r="K48">
        <v>23</v>
      </c>
      <c r="L48">
        <v>44</v>
      </c>
      <c r="M48">
        <v>22</v>
      </c>
      <c r="N48">
        <v>22</v>
      </c>
      <c r="O48">
        <v>23</v>
      </c>
      <c r="P48">
        <f t="shared" si="2"/>
        <v>568</v>
      </c>
      <c r="Q48" t="s">
        <v>38</v>
      </c>
      <c r="S48">
        <v>67</v>
      </c>
      <c r="T48">
        <v>74</v>
      </c>
      <c r="U48">
        <v>76</v>
      </c>
      <c r="V48">
        <v>62</v>
      </c>
      <c r="W48">
        <v>70</v>
      </c>
      <c r="X48">
        <v>37</v>
      </c>
      <c r="Y48">
        <v>38</v>
      </c>
      <c r="Z48">
        <v>44</v>
      </c>
      <c r="AA48">
        <v>44</v>
      </c>
      <c r="AB48">
        <v>44</v>
      </c>
      <c r="AC48">
        <f t="shared" si="3"/>
        <v>1124</v>
      </c>
      <c r="AD48" t="s">
        <v>39</v>
      </c>
    </row>
    <row r="49" spans="1:30">
      <c r="A49" t="s">
        <v>227</v>
      </c>
      <c r="B49" s="1" t="s">
        <v>228</v>
      </c>
      <c r="C49" t="s">
        <v>37</v>
      </c>
      <c r="D49">
        <v>57</v>
      </c>
      <c r="E49">
        <v>44</v>
      </c>
      <c r="F49">
        <v>56</v>
      </c>
      <c r="G49">
        <v>55</v>
      </c>
      <c r="H49">
        <v>49</v>
      </c>
      <c r="I49">
        <v>22</v>
      </c>
      <c r="J49">
        <v>35</v>
      </c>
      <c r="K49">
        <v>21</v>
      </c>
      <c r="L49">
        <v>37</v>
      </c>
      <c r="M49">
        <v>21</v>
      </c>
      <c r="N49">
        <v>35</v>
      </c>
      <c r="O49">
        <v>22</v>
      </c>
      <c r="P49">
        <f t="shared" si="2"/>
        <v>454</v>
      </c>
      <c r="Q49" t="s">
        <v>42</v>
      </c>
      <c r="S49">
        <v>64</v>
      </c>
      <c r="T49">
        <v>60</v>
      </c>
      <c r="U49">
        <v>59</v>
      </c>
      <c r="V49">
        <v>58</v>
      </c>
      <c r="W49">
        <v>66</v>
      </c>
      <c r="X49">
        <v>37</v>
      </c>
      <c r="Y49">
        <v>22</v>
      </c>
      <c r="Z49">
        <v>41</v>
      </c>
      <c r="AA49">
        <v>24</v>
      </c>
      <c r="AB49">
        <v>44</v>
      </c>
      <c r="AC49">
        <f t="shared" si="3"/>
        <v>929</v>
      </c>
      <c r="AD49" t="s">
        <v>32</v>
      </c>
    </row>
    <row r="50" spans="1:30">
      <c r="A50" t="s">
        <v>231</v>
      </c>
      <c r="B50" s="1" t="s">
        <v>232</v>
      </c>
      <c r="C50" t="s">
        <v>37</v>
      </c>
      <c r="D50">
        <v>80</v>
      </c>
      <c r="E50">
        <v>67</v>
      </c>
      <c r="F50">
        <v>70</v>
      </c>
      <c r="G50">
        <v>69</v>
      </c>
      <c r="H50">
        <v>64</v>
      </c>
      <c r="I50">
        <v>21</v>
      </c>
      <c r="J50">
        <v>40</v>
      </c>
      <c r="K50">
        <v>22</v>
      </c>
      <c r="L50">
        <v>44</v>
      </c>
      <c r="M50">
        <v>18</v>
      </c>
      <c r="N50">
        <v>33</v>
      </c>
      <c r="O50">
        <v>21</v>
      </c>
      <c r="P50">
        <f t="shared" si="2"/>
        <v>549</v>
      </c>
      <c r="Q50" t="s">
        <v>38</v>
      </c>
      <c r="S50">
        <v>69</v>
      </c>
      <c r="T50">
        <v>61</v>
      </c>
      <c r="U50">
        <v>58</v>
      </c>
      <c r="V50">
        <v>66</v>
      </c>
      <c r="W50">
        <v>69</v>
      </c>
      <c r="X50">
        <v>34</v>
      </c>
      <c r="Y50">
        <v>35</v>
      </c>
      <c r="Z50">
        <v>44</v>
      </c>
      <c r="AA50">
        <v>44</v>
      </c>
      <c r="AB50">
        <v>44</v>
      </c>
      <c r="AC50">
        <f t="shared" si="3"/>
        <v>1073</v>
      </c>
      <c r="AD50" t="s">
        <v>39</v>
      </c>
    </row>
    <row r="51" spans="1:30">
      <c r="A51" t="s">
        <v>236</v>
      </c>
      <c r="B51" s="1" t="s">
        <v>237</v>
      </c>
      <c r="C51" t="s">
        <v>37</v>
      </c>
      <c r="D51">
        <v>70</v>
      </c>
      <c r="E51">
        <v>73</v>
      </c>
      <c r="F51">
        <v>48</v>
      </c>
      <c r="G51">
        <v>56</v>
      </c>
      <c r="H51">
        <v>57</v>
      </c>
      <c r="I51">
        <v>20</v>
      </c>
      <c r="J51">
        <v>32</v>
      </c>
      <c r="K51">
        <v>22</v>
      </c>
      <c r="L51">
        <v>39</v>
      </c>
      <c r="M51">
        <v>19</v>
      </c>
      <c r="N51">
        <v>39</v>
      </c>
      <c r="O51">
        <v>20</v>
      </c>
      <c r="P51">
        <f t="shared" si="2"/>
        <v>495</v>
      </c>
      <c r="Q51" t="s">
        <v>42</v>
      </c>
      <c r="S51">
        <v>60</v>
      </c>
      <c r="T51">
        <v>55</v>
      </c>
      <c r="U51">
        <v>51</v>
      </c>
      <c r="V51">
        <v>67</v>
      </c>
      <c r="W51">
        <v>59</v>
      </c>
      <c r="X51">
        <v>37</v>
      </c>
      <c r="Y51">
        <v>39</v>
      </c>
      <c r="Z51">
        <v>37</v>
      </c>
      <c r="AA51">
        <v>37</v>
      </c>
      <c r="AB51">
        <v>43</v>
      </c>
      <c r="AC51">
        <f t="shared" si="3"/>
        <v>980</v>
      </c>
      <c r="AD51" t="s">
        <v>32</v>
      </c>
    </row>
    <row r="52" spans="1:30">
      <c r="A52" t="s">
        <v>242</v>
      </c>
      <c r="B52" s="1" t="s">
        <v>243</v>
      </c>
      <c r="C52" t="s">
        <v>37</v>
      </c>
      <c r="D52">
        <v>66</v>
      </c>
      <c r="E52">
        <v>53</v>
      </c>
      <c r="F52">
        <v>49</v>
      </c>
      <c r="G52">
        <v>42</v>
      </c>
      <c r="H52">
        <v>44</v>
      </c>
      <c r="I52">
        <v>22</v>
      </c>
      <c r="J52">
        <v>36</v>
      </c>
      <c r="K52">
        <v>22</v>
      </c>
      <c r="L52">
        <v>34</v>
      </c>
      <c r="M52">
        <v>19</v>
      </c>
      <c r="N52">
        <v>40</v>
      </c>
      <c r="O52">
        <v>19</v>
      </c>
      <c r="P52">
        <f t="shared" si="2"/>
        <v>446</v>
      </c>
      <c r="Q52" t="s">
        <v>55</v>
      </c>
      <c r="S52">
        <v>62</v>
      </c>
      <c r="T52">
        <v>53</v>
      </c>
      <c r="U52">
        <v>49</v>
      </c>
      <c r="V52">
        <v>59</v>
      </c>
      <c r="W52">
        <v>68</v>
      </c>
      <c r="X52">
        <v>30</v>
      </c>
      <c r="Y52">
        <v>32</v>
      </c>
      <c r="Z52">
        <v>42</v>
      </c>
      <c r="AA52">
        <v>36</v>
      </c>
      <c r="AB52">
        <v>40</v>
      </c>
      <c r="AC52">
        <f t="shared" si="3"/>
        <v>917</v>
      </c>
      <c r="AD52" t="s">
        <v>32</v>
      </c>
    </row>
    <row r="53" spans="1:30">
      <c r="A53" t="s">
        <v>246</v>
      </c>
      <c r="B53" s="1" t="s">
        <v>247</v>
      </c>
      <c r="C53" t="s">
        <v>37</v>
      </c>
      <c r="D53">
        <v>69</v>
      </c>
      <c r="E53">
        <v>74</v>
      </c>
      <c r="F53">
        <v>66</v>
      </c>
      <c r="G53">
        <v>68</v>
      </c>
      <c r="H53">
        <v>63</v>
      </c>
      <c r="I53">
        <v>23</v>
      </c>
      <c r="J53">
        <v>29</v>
      </c>
      <c r="K53">
        <v>22</v>
      </c>
      <c r="L53">
        <v>36</v>
      </c>
      <c r="M53">
        <v>21</v>
      </c>
      <c r="N53">
        <v>41</v>
      </c>
      <c r="O53">
        <v>21</v>
      </c>
      <c r="P53">
        <f t="shared" si="2"/>
        <v>533</v>
      </c>
      <c r="Q53" t="s">
        <v>38</v>
      </c>
      <c r="S53">
        <v>57</v>
      </c>
      <c r="T53">
        <v>55</v>
      </c>
      <c r="U53">
        <v>60</v>
      </c>
      <c r="V53">
        <v>59</v>
      </c>
      <c r="W53">
        <v>60</v>
      </c>
      <c r="X53">
        <v>31</v>
      </c>
      <c r="Y53">
        <v>40</v>
      </c>
      <c r="Z53">
        <v>42</v>
      </c>
      <c r="AA53">
        <v>35</v>
      </c>
      <c r="AB53">
        <v>44</v>
      </c>
      <c r="AC53">
        <f t="shared" si="3"/>
        <v>1016</v>
      </c>
      <c r="AD53" t="s">
        <v>39</v>
      </c>
    </row>
    <row r="54" spans="1:30">
      <c r="A54" t="s">
        <v>250</v>
      </c>
      <c r="B54" s="1" t="s">
        <v>251</v>
      </c>
      <c r="C54" t="s">
        <v>37</v>
      </c>
      <c r="D54">
        <v>79</v>
      </c>
      <c r="E54">
        <v>64</v>
      </c>
      <c r="F54">
        <v>74</v>
      </c>
      <c r="G54">
        <v>64</v>
      </c>
      <c r="H54">
        <v>65</v>
      </c>
      <c r="I54">
        <v>24</v>
      </c>
      <c r="J54">
        <v>39</v>
      </c>
      <c r="K54">
        <v>24</v>
      </c>
      <c r="L54">
        <v>46</v>
      </c>
      <c r="M54">
        <v>23</v>
      </c>
      <c r="N54">
        <v>29</v>
      </c>
      <c r="O54">
        <v>24</v>
      </c>
      <c r="P54">
        <f t="shared" si="2"/>
        <v>555</v>
      </c>
      <c r="Q54" t="s">
        <v>38</v>
      </c>
      <c r="S54">
        <v>70</v>
      </c>
      <c r="T54">
        <v>66</v>
      </c>
      <c r="U54">
        <v>63</v>
      </c>
      <c r="V54">
        <v>53</v>
      </c>
      <c r="W54">
        <v>67</v>
      </c>
      <c r="X54">
        <v>43</v>
      </c>
      <c r="Y54">
        <v>44</v>
      </c>
      <c r="Z54">
        <v>46</v>
      </c>
      <c r="AA54">
        <v>47</v>
      </c>
      <c r="AB54">
        <v>48</v>
      </c>
      <c r="AC54">
        <f t="shared" si="3"/>
        <v>1102</v>
      </c>
      <c r="AD54" t="s">
        <v>39</v>
      </c>
    </row>
    <row r="55" spans="1:30">
      <c r="A55" t="s">
        <v>252</v>
      </c>
      <c r="B55" s="1" t="s">
        <v>253</v>
      </c>
      <c r="C55" t="s">
        <v>37</v>
      </c>
      <c r="D55">
        <v>74</v>
      </c>
      <c r="E55">
        <v>56</v>
      </c>
      <c r="F55">
        <v>65</v>
      </c>
      <c r="G55">
        <v>53</v>
      </c>
      <c r="H55">
        <v>64</v>
      </c>
      <c r="I55">
        <v>19</v>
      </c>
      <c r="J55">
        <v>28</v>
      </c>
      <c r="K55">
        <v>20</v>
      </c>
      <c r="L55">
        <v>32</v>
      </c>
      <c r="M55">
        <v>19</v>
      </c>
      <c r="N55">
        <v>32</v>
      </c>
      <c r="O55">
        <v>19</v>
      </c>
      <c r="P55">
        <f t="shared" si="2"/>
        <v>481</v>
      </c>
      <c r="Q55" t="s">
        <v>42</v>
      </c>
      <c r="S55">
        <v>64</v>
      </c>
      <c r="T55">
        <v>66</v>
      </c>
      <c r="U55">
        <v>60</v>
      </c>
      <c r="V55">
        <v>52</v>
      </c>
      <c r="W55">
        <v>63</v>
      </c>
      <c r="X55">
        <v>33</v>
      </c>
      <c r="Y55">
        <v>20</v>
      </c>
      <c r="Z55">
        <v>37</v>
      </c>
      <c r="AA55">
        <v>25</v>
      </c>
      <c r="AB55">
        <v>26</v>
      </c>
      <c r="AC55">
        <f t="shared" si="3"/>
        <v>927</v>
      </c>
      <c r="AD55" t="s">
        <v>32</v>
      </c>
    </row>
    <row r="56" spans="1:31">
      <c r="A56" t="s">
        <v>256</v>
      </c>
      <c r="B56" s="1" t="s">
        <v>257</v>
      </c>
      <c r="C56" t="s">
        <v>37</v>
      </c>
      <c r="D56">
        <v>60</v>
      </c>
      <c r="E56">
        <v>44</v>
      </c>
      <c r="F56">
        <v>73</v>
      </c>
      <c r="G56">
        <v>49</v>
      </c>
      <c r="H56">
        <v>57</v>
      </c>
      <c r="I56">
        <v>18</v>
      </c>
      <c r="J56">
        <v>15</v>
      </c>
      <c r="K56">
        <v>19</v>
      </c>
      <c r="L56">
        <v>37</v>
      </c>
      <c r="M56">
        <v>15</v>
      </c>
      <c r="N56">
        <v>28</v>
      </c>
      <c r="O56">
        <v>18</v>
      </c>
      <c r="P56">
        <f t="shared" si="2"/>
        <v>433</v>
      </c>
      <c r="Q56" t="s">
        <v>42</v>
      </c>
      <c r="S56">
        <v>50</v>
      </c>
      <c r="T56">
        <v>55</v>
      </c>
      <c r="U56">
        <v>70</v>
      </c>
      <c r="V56">
        <v>40</v>
      </c>
      <c r="W56">
        <v>62</v>
      </c>
      <c r="X56">
        <v>30</v>
      </c>
      <c r="Y56">
        <v>25</v>
      </c>
      <c r="Z56">
        <v>36</v>
      </c>
      <c r="AA56">
        <v>20</v>
      </c>
      <c r="AB56">
        <v>36</v>
      </c>
      <c r="AC56">
        <f t="shared" si="3"/>
        <v>857</v>
      </c>
      <c r="AD56" t="s">
        <v>55</v>
      </c>
      <c r="AE56" t="s">
        <v>258</v>
      </c>
    </row>
    <row r="57" spans="1:30">
      <c r="A57" t="s">
        <v>259</v>
      </c>
      <c r="B57" s="1" t="s">
        <v>260</v>
      </c>
      <c r="C57" t="s">
        <v>37</v>
      </c>
      <c r="D57">
        <v>55</v>
      </c>
      <c r="E57">
        <v>50</v>
      </c>
      <c r="F57">
        <v>42</v>
      </c>
      <c r="G57">
        <v>40</v>
      </c>
      <c r="H57">
        <v>40</v>
      </c>
      <c r="I57">
        <v>21</v>
      </c>
      <c r="J57">
        <v>30</v>
      </c>
      <c r="K57">
        <v>21</v>
      </c>
      <c r="L57">
        <v>34</v>
      </c>
      <c r="M57">
        <v>21</v>
      </c>
      <c r="N57">
        <v>21</v>
      </c>
      <c r="O57">
        <v>21</v>
      </c>
      <c r="P57">
        <f t="shared" si="2"/>
        <v>396</v>
      </c>
      <c r="Q57" t="s">
        <v>146</v>
      </c>
      <c r="S57">
        <v>62</v>
      </c>
      <c r="T57">
        <v>41</v>
      </c>
      <c r="U57">
        <v>55</v>
      </c>
      <c r="V57">
        <v>31</v>
      </c>
      <c r="W57">
        <v>53</v>
      </c>
      <c r="X57">
        <v>32</v>
      </c>
      <c r="Y57">
        <v>28</v>
      </c>
      <c r="Z57">
        <v>37</v>
      </c>
      <c r="AA57">
        <v>28</v>
      </c>
      <c r="AB57">
        <v>37</v>
      </c>
      <c r="AC57">
        <f t="shared" si="3"/>
        <v>800</v>
      </c>
      <c r="AD57" t="s">
        <v>37</v>
      </c>
    </row>
    <row r="58" spans="1:30">
      <c r="A58" t="s">
        <v>265</v>
      </c>
      <c r="B58" s="1" t="s">
        <v>266</v>
      </c>
      <c r="C58" t="s">
        <v>37</v>
      </c>
      <c r="D58">
        <v>79</v>
      </c>
      <c r="E58">
        <v>55</v>
      </c>
      <c r="F58">
        <v>67</v>
      </c>
      <c r="G58">
        <v>57</v>
      </c>
      <c r="H58">
        <v>69</v>
      </c>
      <c r="I58">
        <v>24</v>
      </c>
      <c r="J58">
        <v>38</v>
      </c>
      <c r="K58">
        <v>23</v>
      </c>
      <c r="L58">
        <v>40</v>
      </c>
      <c r="M58">
        <v>23</v>
      </c>
      <c r="N58">
        <v>33</v>
      </c>
      <c r="O58">
        <v>22</v>
      </c>
      <c r="P58">
        <f t="shared" si="2"/>
        <v>530</v>
      </c>
      <c r="Q58" t="s">
        <v>38</v>
      </c>
      <c r="S58">
        <v>73</v>
      </c>
      <c r="T58">
        <v>67</v>
      </c>
      <c r="U58">
        <v>67</v>
      </c>
      <c r="V58">
        <v>49</v>
      </c>
      <c r="W58">
        <v>58</v>
      </c>
      <c r="X58">
        <v>42</v>
      </c>
      <c r="Y58">
        <v>43</v>
      </c>
      <c r="Z58">
        <v>40</v>
      </c>
      <c r="AA58">
        <v>37</v>
      </c>
      <c r="AB58">
        <v>41</v>
      </c>
      <c r="AC58">
        <f t="shared" si="3"/>
        <v>1047</v>
      </c>
      <c r="AD58" t="s">
        <v>39</v>
      </c>
    </row>
    <row r="59" spans="1:31">
      <c r="A59" t="s">
        <v>267</v>
      </c>
      <c r="B59" s="1" t="s">
        <v>268</v>
      </c>
      <c r="C59" t="s">
        <v>37</v>
      </c>
      <c r="D59">
        <v>60</v>
      </c>
      <c r="E59">
        <v>46</v>
      </c>
      <c r="F59">
        <v>67</v>
      </c>
      <c r="G59">
        <v>59</v>
      </c>
      <c r="H59">
        <v>65</v>
      </c>
      <c r="I59">
        <v>24</v>
      </c>
      <c r="J59">
        <v>35</v>
      </c>
      <c r="K59">
        <v>24</v>
      </c>
      <c r="L59">
        <v>46</v>
      </c>
      <c r="M59">
        <v>23</v>
      </c>
      <c r="N59">
        <v>26</v>
      </c>
      <c r="O59">
        <v>24</v>
      </c>
      <c r="P59">
        <f t="shared" si="2"/>
        <v>499</v>
      </c>
      <c r="Q59" t="s">
        <v>38</v>
      </c>
      <c r="S59">
        <v>57</v>
      </c>
      <c r="T59">
        <v>65</v>
      </c>
      <c r="U59">
        <v>64</v>
      </c>
      <c r="V59">
        <v>30</v>
      </c>
      <c r="W59">
        <v>56</v>
      </c>
      <c r="X59">
        <v>43</v>
      </c>
      <c r="Y59">
        <v>40</v>
      </c>
      <c r="Z59">
        <v>45</v>
      </c>
      <c r="AA59">
        <v>28</v>
      </c>
      <c r="AB59">
        <v>43</v>
      </c>
      <c r="AC59">
        <f t="shared" si="3"/>
        <v>970</v>
      </c>
      <c r="AD59" t="s">
        <v>32</v>
      </c>
      <c r="AE59" t="s">
        <v>269</v>
      </c>
    </row>
    <row r="60" spans="1:30">
      <c r="A60" t="s">
        <v>273</v>
      </c>
      <c r="B60" s="1" t="s">
        <v>274</v>
      </c>
      <c r="C60" t="s">
        <v>37</v>
      </c>
      <c r="D60">
        <v>46</v>
      </c>
      <c r="E60">
        <v>43</v>
      </c>
      <c r="F60">
        <v>62</v>
      </c>
      <c r="G60">
        <v>45</v>
      </c>
      <c r="H60">
        <v>49</v>
      </c>
      <c r="I60">
        <v>17</v>
      </c>
      <c r="J60">
        <v>21</v>
      </c>
      <c r="K60">
        <v>15</v>
      </c>
      <c r="L60">
        <v>39</v>
      </c>
      <c r="M60">
        <v>12</v>
      </c>
      <c r="N60">
        <v>32</v>
      </c>
      <c r="O60">
        <v>14</v>
      </c>
      <c r="P60">
        <f t="shared" si="2"/>
        <v>395</v>
      </c>
      <c r="Q60" t="s">
        <v>146</v>
      </c>
      <c r="S60">
        <v>49</v>
      </c>
      <c r="T60">
        <v>45</v>
      </c>
      <c r="U60">
        <v>43</v>
      </c>
      <c r="V60">
        <v>22</v>
      </c>
      <c r="W60">
        <v>48</v>
      </c>
      <c r="X60">
        <v>21</v>
      </c>
      <c r="Y60">
        <v>35</v>
      </c>
      <c r="Z60">
        <v>32</v>
      </c>
      <c r="AA60">
        <v>5</v>
      </c>
      <c r="AB60">
        <v>32</v>
      </c>
      <c r="AC60">
        <f t="shared" si="3"/>
        <v>727</v>
      </c>
      <c r="AD60" t="s">
        <v>34</v>
      </c>
    </row>
    <row r="61" spans="1:31">
      <c r="A61" t="s">
        <v>279</v>
      </c>
      <c r="B61" s="1" t="s">
        <v>280</v>
      </c>
      <c r="C61" t="s">
        <v>37</v>
      </c>
      <c r="D61">
        <v>42</v>
      </c>
      <c r="E61">
        <v>48</v>
      </c>
      <c r="F61">
        <v>42</v>
      </c>
      <c r="G61">
        <v>40</v>
      </c>
      <c r="H61">
        <v>56</v>
      </c>
      <c r="I61">
        <v>22</v>
      </c>
      <c r="J61">
        <v>27</v>
      </c>
      <c r="K61">
        <v>16</v>
      </c>
      <c r="L61">
        <v>27</v>
      </c>
      <c r="M61">
        <v>15</v>
      </c>
      <c r="N61">
        <v>26</v>
      </c>
      <c r="O61">
        <v>16</v>
      </c>
      <c r="P61">
        <f t="shared" si="2"/>
        <v>377</v>
      </c>
      <c r="Q61" t="s">
        <v>42</v>
      </c>
      <c r="S61">
        <v>40</v>
      </c>
      <c r="T61">
        <v>42</v>
      </c>
      <c r="U61">
        <v>40</v>
      </c>
      <c r="V61">
        <v>22</v>
      </c>
      <c r="W61">
        <v>45</v>
      </c>
      <c r="X61">
        <v>29</v>
      </c>
      <c r="Y61" t="s">
        <v>91</v>
      </c>
      <c r="Z61">
        <v>34</v>
      </c>
      <c r="AA61">
        <v>5</v>
      </c>
      <c r="AB61">
        <v>29</v>
      </c>
      <c r="AC61">
        <f t="shared" si="3"/>
        <v>663</v>
      </c>
      <c r="AD61" t="s">
        <v>34</v>
      </c>
      <c r="AE61" t="s">
        <v>281</v>
      </c>
    </row>
    <row r="62" spans="1:30">
      <c r="A62" t="s">
        <v>286</v>
      </c>
      <c r="B62" s="1" t="s">
        <v>287</v>
      </c>
      <c r="C62" t="s">
        <v>37</v>
      </c>
      <c r="D62">
        <v>78</v>
      </c>
      <c r="E62">
        <v>57</v>
      </c>
      <c r="F62">
        <v>77</v>
      </c>
      <c r="G62">
        <v>67</v>
      </c>
      <c r="H62">
        <v>59</v>
      </c>
      <c r="I62">
        <v>23</v>
      </c>
      <c r="J62">
        <v>32</v>
      </c>
      <c r="K62">
        <v>24</v>
      </c>
      <c r="L62">
        <v>40</v>
      </c>
      <c r="M62">
        <v>24</v>
      </c>
      <c r="N62">
        <v>43</v>
      </c>
      <c r="O62">
        <v>24</v>
      </c>
      <c r="P62">
        <f t="shared" si="2"/>
        <v>548</v>
      </c>
      <c r="Q62" t="s">
        <v>38</v>
      </c>
      <c r="S62">
        <v>57</v>
      </c>
      <c r="T62">
        <v>65</v>
      </c>
      <c r="U62">
        <v>65</v>
      </c>
      <c r="V62">
        <v>50</v>
      </c>
      <c r="W62">
        <v>65</v>
      </c>
      <c r="X62">
        <v>41</v>
      </c>
      <c r="Y62">
        <v>44</v>
      </c>
      <c r="Z62">
        <v>44</v>
      </c>
      <c r="AA62">
        <v>42</v>
      </c>
      <c r="AB62">
        <v>42</v>
      </c>
      <c r="AC62">
        <f t="shared" si="3"/>
        <v>1063</v>
      </c>
      <c r="AD62" t="s">
        <v>39</v>
      </c>
    </row>
    <row r="63" spans="1:30">
      <c r="A63" t="s">
        <v>292</v>
      </c>
      <c r="B63" s="1" t="s">
        <v>293</v>
      </c>
      <c r="C63" t="s">
        <v>37</v>
      </c>
      <c r="D63">
        <v>58</v>
      </c>
      <c r="E63">
        <v>44</v>
      </c>
      <c r="F63">
        <v>56</v>
      </c>
      <c r="G63">
        <v>54</v>
      </c>
      <c r="H63">
        <v>70</v>
      </c>
      <c r="I63">
        <v>21</v>
      </c>
      <c r="J63">
        <v>43</v>
      </c>
      <c r="K63">
        <v>19</v>
      </c>
      <c r="L63">
        <v>37</v>
      </c>
      <c r="M63">
        <v>20</v>
      </c>
      <c r="N63">
        <v>25</v>
      </c>
      <c r="O63">
        <v>20</v>
      </c>
      <c r="P63">
        <f t="shared" si="2"/>
        <v>467</v>
      </c>
      <c r="Q63" t="s">
        <v>33</v>
      </c>
      <c r="S63">
        <v>61</v>
      </c>
      <c r="T63">
        <v>54</v>
      </c>
      <c r="U63">
        <v>61</v>
      </c>
      <c r="V63">
        <v>31</v>
      </c>
      <c r="W63">
        <v>59</v>
      </c>
      <c r="X63">
        <v>39</v>
      </c>
      <c r="Y63">
        <v>45</v>
      </c>
      <c r="Z63">
        <v>40</v>
      </c>
      <c r="AA63">
        <v>35</v>
      </c>
      <c r="AB63">
        <v>48</v>
      </c>
      <c r="AC63">
        <v>937</v>
      </c>
      <c r="AD63" t="s">
        <v>32</v>
      </c>
    </row>
    <row r="64" spans="1:30">
      <c r="A64" t="s">
        <v>294</v>
      </c>
      <c r="B64" s="1" t="s">
        <v>295</v>
      </c>
      <c r="C64" t="s">
        <v>37</v>
      </c>
      <c r="D64">
        <v>59</v>
      </c>
      <c r="E64">
        <v>55</v>
      </c>
      <c r="F64">
        <v>62</v>
      </c>
      <c r="G64">
        <v>40</v>
      </c>
      <c r="H64">
        <v>46</v>
      </c>
      <c r="I64">
        <v>19</v>
      </c>
      <c r="J64">
        <v>23</v>
      </c>
      <c r="K64">
        <v>20</v>
      </c>
      <c r="L64">
        <v>43</v>
      </c>
      <c r="M64">
        <v>18</v>
      </c>
      <c r="N64">
        <v>29</v>
      </c>
      <c r="O64">
        <v>18</v>
      </c>
      <c r="P64">
        <f t="shared" si="2"/>
        <v>432</v>
      </c>
      <c r="Q64" t="s">
        <v>55</v>
      </c>
      <c r="S64">
        <v>63</v>
      </c>
      <c r="T64">
        <v>48</v>
      </c>
      <c r="U64">
        <v>61</v>
      </c>
      <c r="V64">
        <v>29</v>
      </c>
      <c r="W64">
        <v>47</v>
      </c>
      <c r="X64">
        <v>38</v>
      </c>
      <c r="Y64">
        <v>38</v>
      </c>
      <c r="Z64">
        <v>42</v>
      </c>
      <c r="AA64">
        <v>33</v>
      </c>
      <c r="AB64">
        <v>38</v>
      </c>
      <c r="AC64">
        <f t="shared" si="3"/>
        <v>869</v>
      </c>
      <c r="AD64" t="s">
        <v>34</v>
      </c>
    </row>
    <row r="65" spans="1:30">
      <c r="A65" t="s">
        <v>301</v>
      </c>
      <c r="B65" s="1" t="s">
        <v>302</v>
      </c>
      <c r="C65" t="s">
        <v>37</v>
      </c>
      <c r="D65">
        <v>40</v>
      </c>
      <c r="E65">
        <v>45</v>
      </c>
      <c r="F65">
        <v>40</v>
      </c>
      <c r="G65">
        <v>50</v>
      </c>
      <c r="H65">
        <v>45</v>
      </c>
      <c r="I65">
        <v>10</v>
      </c>
      <c r="J65">
        <v>6</v>
      </c>
      <c r="K65">
        <v>12</v>
      </c>
      <c r="L65">
        <v>8</v>
      </c>
      <c r="M65">
        <v>10</v>
      </c>
      <c r="N65">
        <v>8</v>
      </c>
      <c r="O65">
        <v>12</v>
      </c>
      <c r="P65">
        <f t="shared" si="2"/>
        <v>286</v>
      </c>
      <c r="Q65" t="s">
        <v>42</v>
      </c>
      <c r="S65">
        <v>57</v>
      </c>
      <c r="T65">
        <v>49</v>
      </c>
      <c r="U65">
        <v>47</v>
      </c>
      <c r="V65">
        <v>16</v>
      </c>
      <c r="W65">
        <v>42</v>
      </c>
      <c r="X65">
        <v>20</v>
      </c>
      <c r="Y65">
        <v>20</v>
      </c>
      <c r="Z65">
        <v>25</v>
      </c>
      <c r="AA65">
        <v>27</v>
      </c>
      <c r="AB65">
        <v>20</v>
      </c>
      <c r="AC65">
        <f t="shared" si="3"/>
        <v>609</v>
      </c>
      <c r="AD65" t="s">
        <v>34</v>
      </c>
    </row>
    <row r="66" spans="1:30">
      <c r="A66" t="s">
        <v>305</v>
      </c>
      <c r="B66" s="1" t="s">
        <v>306</v>
      </c>
      <c r="C66" t="s">
        <v>37</v>
      </c>
      <c r="D66">
        <v>72</v>
      </c>
      <c r="E66">
        <v>61</v>
      </c>
      <c r="F66">
        <v>70</v>
      </c>
      <c r="G66">
        <v>61</v>
      </c>
      <c r="H66">
        <v>71</v>
      </c>
      <c r="I66">
        <v>22</v>
      </c>
      <c r="J66">
        <v>33</v>
      </c>
      <c r="K66">
        <v>20</v>
      </c>
      <c r="L66">
        <v>42</v>
      </c>
      <c r="M66">
        <v>20</v>
      </c>
      <c r="N66">
        <v>31</v>
      </c>
      <c r="O66">
        <v>21</v>
      </c>
      <c r="P66">
        <f t="shared" si="2"/>
        <v>524</v>
      </c>
      <c r="Q66" t="s">
        <v>38</v>
      </c>
      <c r="S66">
        <v>66</v>
      </c>
      <c r="T66">
        <v>68</v>
      </c>
      <c r="U66">
        <v>64</v>
      </c>
      <c r="V66">
        <v>48</v>
      </c>
      <c r="W66">
        <v>58</v>
      </c>
      <c r="X66">
        <v>38</v>
      </c>
      <c r="Y66">
        <v>43</v>
      </c>
      <c r="Z66">
        <v>38</v>
      </c>
      <c r="AA66">
        <v>35</v>
      </c>
      <c r="AB66">
        <v>42</v>
      </c>
      <c r="AC66">
        <f t="shared" si="3"/>
        <v>1024</v>
      </c>
      <c r="AD66" t="s">
        <v>39</v>
      </c>
    </row>
    <row r="67" spans="1:30">
      <c r="A67" t="s">
        <v>307</v>
      </c>
      <c r="B67" s="1" t="s">
        <v>308</v>
      </c>
      <c r="C67" t="s">
        <v>37</v>
      </c>
      <c r="D67">
        <v>40</v>
      </c>
      <c r="E67">
        <v>43</v>
      </c>
      <c r="F67">
        <v>48</v>
      </c>
      <c r="G67">
        <v>40</v>
      </c>
      <c r="H67">
        <v>51</v>
      </c>
      <c r="I67">
        <v>10</v>
      </c>
      <c r="J67">
        <v>27</v>
      </c>
      <c r="K67">
        <v>12</v>
      </c>
      <c r="L67">
        <v>20</v>
      </c>
      <c r="M67">
        <v>10</v>
      </c>
      <c r="N67">
        <v>9</v>
      </c>
      <c r="O67">
        <v>13</v>
      </c>
      <c r="P67">
        <f t="shared" si="2"/>
        <v>323</v>
      </c>
      <c r="Q67" t="s">
        <v>235</v>
      </c>
      <c r="S67">
        <v>40</v>
      </c>
      <c r="T67">
        <v>40</v>
      </c>
      <c r="U67">
        <v>40</v>
      </c>
      <c r="V67">
        <v>32</v>
      </c>
      <c r="W67">
        <v>43</v>
      </c>
      <c r="X67">
        <v>21</v>
      </c>
      <c r="Y67">
        <v>30</v>
      </c>
      <c r="Z67">
        <v>25</v>
      </c>
      <c r="AA67">
        <v>4</v>
      </c>
      <c r="AB67">
        <v>22</v>
      </c>
      <c r="AC67">
        <f t="shared" ref="AC67:AC70" si="4">SUM(S67:AB67,P67)</f>
        <v>620</v>
      </c>
      <c r="AD67" t="s">
        <v>34</v>
      </c>
    </row>
    <row r="68" spans="1:30">
      <c r="A68" t="s">
        <v>309</v>
      </c>
      <c r="B68" s="1" t="s">
        <v>310</v>
      </c>
      <c r="C68" t="s">
        <v>37</v>
      </c>
      <c r="D68">
        <v>67</v>
      </c>
      <c r="E68">
        <v>58</v>
      </c>
      <c r="F68">
        <v>59</v>
      </c>
      <c r="G68">
        <v>57</v>
      </c>
      <c r="H68">
        <v>63</v>
      </c>
      <c r="I68">
        <v>24</v>
      </c>
      <c r="J68">
        <v>21</v>
      </c>
      <c r="K68">
        <v>23</v>
      </c>
      <c r="L68">
        <v>38</v>
      </c>
      <c r="M68">
        <v>23</v>
      </c>
      <c r="N68">
        <v>25</v>
      </c>
      <c r="O68">
        <v>22</v>
      </c>
      <c r="P68">
        <f t="shared" si="2"/>
        <v>480</v>
      </c>
      <c r="Q68" t="s">
        <v>33</v>
      </c>
      <c r="S68">
        <v>64</v>
      </c>
      <c r="T68">
        <v>60</v>
      </c>
      <c r="U68">
        <v>63</v>
      </c>
      <c r="V68">
        <v>56</v>
      </c>
      <c r="W68">
        <v>65</v>
      </c>
      <c r="X68">
        <v>36</v>
      </c>
      <c r="Y68">
        <v>34</v>
      </c>
      <c r="Z68">
        <v>38</v>
      </c>
      <c r="AA68">
        <v>34</v>
      </c>
      <c r="AB68">
        <v>37</v>
      </c>
      <c r="AC68">
        <f t="shared" si="4"/>
        <v>967</v>
      </c>
      <c r="AD68" t="s">
        <v>32</v>
      </c>
    </row>
    <row r="69" spans="1:30">
      <c r="A69" t="s">
        <v>313</v>
      </c>
      <c r="B69" s="1" t="s">
        <v>314</v>
      </c>
      <c r="C69" t="s">
        <v>37</v>
      </c>
      <c r="D69">
        <v>78</v>
      </c>
      <c r="E69">
        <v>51</v>
      </c>
      <c r="F69">
        <v>76</v>
      </c>
      <c r="G69">
        <v>58</v>
      </c>
      <c r="H69">
        <v>68</v>
      </c>
      <c r="I69">
        <v>23</v>
      </c>
      <c r="J69">
        <v>44</v>
      </c>
      <c r="K69">
        <v>24</v>
      </c>
      <c r="L69">
        <v>40</v>
      </c>
      <c r="M69">
        <v>24</v>
      </c>
      <c r="N69">
        <v>37</v>
      </c>
      <c r="O69">
        <v>23</v>
      </c>
      <c r="P69">
        <f t="shared" ref="P69:P70" si="5">SUM(D69:O69)</f>
        <v>546</v>
      </c>
      <c r="Q69" t="s">
        <v>38</v>
      </c>
      <c r="S69">
        <v>62</v>
      </c>
      <c r="T69">
        <v>70</v>
      </c>
      <c r="U69">
        <v>72</v>
      </c>
      <c r="V69">
        <v>55</v>
      </c>
      <c r="W69">
        <v>72</v>
      </c>
      <c r="X69">
        <v>42</v>
      </c>
      <c r="Y69">
        <v>36</v>
      </c>
      <c r="Z69">
        <v>43</v>
      </c>
      <c r="AA69">
        <v>40</v>
      </c>
      <c r="AB69">
        <v>43</v>
      </c>
      <c r="AC69">
        <f t="shared" si="4"/>
        <v>1081</v>
      </c>
      <c r="AD69" t="s">
        <v>39</v>
      </c>
    </row>
    <row r="70" spans="1:30">
      <c r="A70" t="s">
        <v>315</v>
      </c>
      <c r="B70" s="1" t="s">
        <v>316</v>
      </c>
      <c r="C70" t="s">
        <v>37</v>
      </c>
      <c r="D70">
        <v>69</v>
      </c>
      <c r="E70">
        <v>40</v>
      </c>
      <c r="F70">
        <v>56</v>
      </c>
      <c r="G70">
        <v>55</v>
      </c>
      <c r="H70">
        <v>52</v>
      </c>
      <c r="I70">
        <v>23</v>
      </c>
      <c r="J70">
        <v>32</v>
      </c>
      <c r="K70">
        <v>20</v>
      </c>
      <c r="L70">
        <v>42</v>
      </c>
      <c r="M70">
        <v>21</v>
      </c>
      <c r="N70">
        <v>37</v>
      </c>
      <c r="O70">
        <v>21</v>
      </c>
      <c r="P70">
        <f t="shared" si="5"/>
        <v>468</v>
      </c>
      <c r="Q70" t="s">
        <v>42</v>
      </c>
      <c r="S70">
        <v>62</v>
      </c>
      <c r="T70">
        <v>53</v>
      </c>
      <c r="U70">
        <v>56</v>
      </c>
      <c r="V70">
        <v>32</v>
      </c>
      <c r="W70">
        <v>46</v>
      </c>
      <c r="X70">
        <v>41</v>
      </c>
      <c r="Y70">
        <v>37</v>
      </c>
      <c r="Z70">
        <v>42</v>
      </c>
      <c r="AA70">
        <v>30</v>
      </c>
      <c r="AB70">
        <v>38</v>
      </c>
      <c r="AC70">
        <f t="shared" si="4"/>
        <v>905</v>
      </c>
      <c r="AD70" t="s">
        <v>32</v>
      </c>
    </row>
    <row r="74" spans="4:14">
      <c r="D74" t="s">
        <v>3</v>
      </c>
      <c r="E74" t="s">
        <v>4</v>
      </c>
      <c r="F74" t="s">
        <v>5</v>
      </c>
      <c r="G74" t="s">
        <v>6</v>
      </c>
      <c r="H74" t="s">
        <v>7</v>
      </c>
      <c r="J74" t="s">
        <v>9</v>
      </c>
      <c r="L74" t="s">
        <v>11</v>
      </c>
      <c r="N74" t="s">
        <v>13</v>
      </c>
    </row>
    <row r="75" spans="3:23">
      <c r="C75" t="s">
        <v>321</v>
      </c>
      <c r="D75">
        <f>COUNTIF(D2:D72,"&gt;=66")</f>
        <v>36</v>
      </c>
      <c r="E75">
        <f>COUNTIF(E2:E72,"&gt;=66")</f>
        <v>10</v>
      </c>
      <c r="F75">
        <f>COUNTIF(F2:F72,"&gt;=66")</f>
        <v>32</v>
      </c>
      <c r="G75">
        <f>COUNTIF(G2:G72,"&gt;=66")</f>
        <v>11</v>
      </c>
      <c r="H75">
        <f>COUNTIF(H2:H72,"&gt;=66")</f>
        <v>10</v>
      </c>
      <c r="I75" t="s">
        <v>235</v>
      </c>
      <c r="J75">
        <f>COUNTIF(J2:J72,"&gt;=20")</f>
        <v>64</v>
      </c>
      <c r="L75">
        <f>COUNTIF(L2:L72,"&gt;=20")</f>
        <v>68</v>
      </c>
      <c r="N75">
        <f>COUNTIF(N2:N72,"&gt;=20")</f>
        <v>67</v>
      </c>
      <c r="Q75">
        <f>COUNTIF(Q2:Q70,"DIST")</f>
        <v>32</v>
      </c>
      <c r="R75" t="s">
        <v>321</v>
      </c>
      <c r="S75">
        <f>COUNTIF(S2:S72,"&gt;=66")</f>
        <v>20</v>
      </c>
      <c r="T75">
        <f>COUNTIF(T2:T72,"&gt;=66")</f>
        <v>10</v>
      </c>
      <c r="U75">
        <f>COUNTIF(U2:U72,"&gt;=66")</f>
        <v>16</v>
      </c>
      <c r="V75">
        <f>COUNTIF(V2:V72,"&gt;=66")</f>
        <v>8</v>
      </c>
      <c r="W75">
        <f>COUNTIF(W2:W72,"&gt;=66")</f>
        <v>14</v>
      </c>
    </row>
    <row r="76" spans="3:23">
      <c r="C76" t="s">
        <v>322</v>
      </c>
      <c r="D76">
        <f>COUNTIFS(D2:D72,"&gt;=60",D2:D72,"&lt;66")</f>
        <v>5</v>
      </c>
      <c r="E76">
        <f>COUNTIFS(E2:E72,"&gt;=60",E2:E72,"&lt;66")</f>
        <v>8</v>
      </c>
      <c r="F76">
        <f>COUNTIFS(F2:F72,"&gt;=60",F2:F72,"&lt;66")</f>
        <v>14</v>
      </c>
      <c r="G76">
        <f>COUNTIFS(G2:G72,"&gt;=60",G2:G72,"&lt;66")</f>
        <v>13</v>
      </c>
      <c r="H76">
        <f>COUNTIFS(H2:H72,"&gt;=60",H2:H72,"&lt;66")</f>
        <v>14</v>
      </c>
      <c r="I76" t="s">
        <v>323</v>
      </c>
      <c r="J76">
        <f>COUNTIF(J2:J72,"&lt;20")</f>
        <v>4</v>
      </c>
      <c r="L76">
        <f>COUNTIF(L2:L72,"&lt;20")</f>
        <v>1</v>
      </c>
      <c r="N76">
        <f>COUNTIF(N2:N72,"&lt;20")</f>
        <v>2</v>
      </c>
      <c r="Q76">
        <f>COUNTIF(Q2:Q70,"FC")</f>
        <v>3</v>
      </c>
      <c r="R76" t="s">
        <v>322</v>
      </c>
      <c r="S76">
        <f>COUNTIFS(S2:S72,"&gt;=60",S2:S72,"&lt;66")</f>
        <v>21</v>
      </c>
      <c r="T76">
        <f>COUNTIFS(T2:T72,"&gt;=60",T2:T72,"&lt;66")</f>
        <v>19</v>
      </c>
      <c r="U76">
        <f>COUNTIFS(U2:U72,"&gt;=60",U2:U72,"&lt;66")</f>
        <v>20</v>
      </c>
      <c r="V76">
        <f>COUNTIFS(V2:V72,"&gt;=60",V2:V72,"&lt;66")</f>
        <v>14</v>
      </c>
      <c r="W76">
        <f>COUNTIFS(W2:W72,"&gt;=60",W2:W72,"&lt;66")</f>
        <v>10</v>
      </c>
    </row>
    <row r="77" spans="3:23">
      <c r="C77" t="s">
        <v>55</v>
      </c>
      <c r="D77">
        <f>COUNTIFS(D2:D72,"&gt;=55",D2:D72,"&lt;60")</f>
        <v>8</v>
      </c>
      <c r="E77">
        <f>COUNTIFS(E2:E72,"&gt;=55",E2:E72,"&lt;60")</f>
        <v>14</v>
      </c>
      <c r="F77">
        <f>COUNTIFS(F2:F72,"&gt;=55",F2:F72,"&lt;60")</f>
        <v>8</v>
      </c>
      <c r="G77">
        <f>COUNTIFS(G2:G72,"&gt;=55",G2:G72,"&lt;60")</f>
        <v>15</v>
      </c>
      <c r="H77">
        <f>COUNTIFS(H2:H72,"&gt;=55",H2:H72,"&lt;60")</f>
        <v>18</v>
      </c>
      <c r="I77" t="s">
        <v>324</v>
      </c>
      <c r="J77">
        <f>COUNTIF(J2:J72,"A")</f>
        <v>1</v>
      </c>
      <c r="L77">
        <f>COUNTIF(L2:L72,"A")</f>
        <v>0</v>
      </c>
      <c r="N77">
        <f>COUNTIF(N2:N72,"A")</f>
        <v>0</v>
      </c>
      <c r="Q77">
        <f>COUNTIF(Q2:Q70,"HSC")</f>
        <v>8</v>
      </c>
      <c r="R77" t="s">
        <v>55</v>
      </c>
      <c r="S77">
        <f>COUNTIFS(S2:S72,"&gt;=55",S2:S72,"&lt;60")</f>
        <v>12</v>
      </c>
      <c r="T77">
        <f>COUNTIFS(T2:T72,"&gt;=55",T2:T72,"&lt;60")</f>
        <v>12</v>
      </c>
      <c r="U77">
        <f>COUNTIFS(U2:U72,"&gt;=55",U2:U72,"&lt;60")</f>
        <v>10</v>
      </c>
      <c r="V77">
        <f>COUNTIFS(V2:V72,"&gt;=55",V2:V72,"&lt;60")</f>
        <v>18</v>
      </c>
      <c r="W77">
        <f>COUNTIFS(W2:W72,"&gt;=55",W2:W72,"&lt;60")</f>
        <v>15</v>
      </c>
    </row>
    <row r="78" spans="3:23">
      <c r="C78" t="s">
        <v>146</v>
      </c>
      <c r="D78">
        <f>COUNTIFS(D2:D72,"&gt;=50",D2:D72,"&lt;55")</f>
        <v>7</v>
      </c>
      <c r="E78">
        <f>COUNTIFS(E2:E72,"&gt;=50",E2:E72,"&lt;55")</f>
        <v>9</v>
      </c>
      <c r="F78">
        <f>COUNTIFS(F2:F72,"&gt;=50",F2:F72,"&lt;55")</f>
        <v>2</v>
      </c>
      <c r="G78">
        <f>COUNTIFS(G2:G72,"&gt;=50",G2:G72,"&lt;55")</f>
        <v>9</v>
      </c>
      <c r="H78">
        <f>COUNTIFS(H2:H72,"&gt;=50",H2:H72,"&lt;55")</f>
        <v>14</v>
      </c>
      <c r="Q78">
        <f>COUNTIF(Q2:Q70,"SC")</f>
        <v>3</v>
      </c>
      <c r="R78" t="s">
        <v>146</v>
      </c>
      <c r="S78">
        <f>COUNTIFS(S2:S72,"&gt;=50",S2:S72,"&lt;55")</f>
        <v>3</v>
      </c>
      <c r="T78">
        <f>COUNTIFS(T2:T72,"&gt;=50",T2:T72,"&lt;55")</f>
        <v>8</v>
      </c>
      <c r="U78">
        <f>COUNTIFS(U2:U72,"&gt;=50",U2:U72,"&lt;55")</f>
        <v>10</v>
      </c>
      <c r="V78">
        <f>COUNTIFS(V2:V72,"&gt;=50",V2:V72,"&lt;55")</f>
        <v>6</v>
      </c>
      <c r="W78">
        <f>COUNTIFS(W2:W72,"&gt;=50",W2:W72,"&lt;55")</f>
        <v>15</v>
      </c>
    </row>
    <row r="79" spans="3:23">
      <c r="C79" t="s">
        <v>325</v>
      </c>
      <c r="D79">
        <f>COUNTIFS(D2:D72,"&gt;=40",D2:D72,"&lt;50")</f>
        <v>13</v>
      </c>
      <c r="E79">
        <f>COUNTIFS(E2:E72,"&gt;=40",E2:E72,"&lt;50")</f>
        <v>28</v>
      </c>
      <c r="F79">
        <f>COUNTIFS(F2:F72,"&gt;=40",F2:F72,"&lt;50")</f>
        <v>13</v>
      </c>
      <c r="G79">
        <f>COUNTIFS(G2:G72,"&gt;=40",G2:G72,"&lt;50")</f>
        <v>20</v>
      </c>
      <c r="H79">
        <f>COUNTIFS(H2:H72,"&gt;=40",H2:H72,"&lt;50")</f>
        <v>12</v>
      </c>
      <c r="Q79">
        <f>COUNTIF(Q2:Q70,"PASS")</f>
        <v>1</v>
      </c>
      <c r="R79" t="s">
        <v>325</v>
      </c>
      <c r="S79">
        <f>COUNTIFS(S2:S72,"&gt;=40",S2:S72,"&lt;50")</f>
        <v>13</v>
      </c>
      <c r="T79">
        <f>COUNTIFS(T2:T72,"&gt;=40",T2:T72,"&lt;50")</f>
        <v>17</v>
      </c>
      <c r="U79">
        <f>COUNTIFS(U2:U72,"&gt;=40",U2:U72,"&lt;50")</f>
        <v>13</v>
      </c>
      <c r="V79">
        <v>36</v>
      </c>
      <c r="W79">
        <f>COUNTIFS(W2:W72,"&gt;=40",W2:W72,"&lt;50")</f>
        <v>15</v>
      </c>
    </row>
    <row r="80" spans="3:23">
      <c r="C80" t="s">
        <v>326</v>
      </c>
      <c r="D80">
        <f>COUNTIF(D2:D72,"&lt;40")</f>
        <v>0</v>
      </c>
      <c r="E80">
        <f>COUNTIF(E2:E72,"&lt;40")</f>
        <v>0</v>
      </c>
      <c r="F80">
        <f>COUNTIF(F2:F72,"&lt;40")</f>
        <v>0</v>
      </c>
      <c r="G80">
        <f>COUNTIF(G2:G72,"&lt;40")</f>
        <v>0</v>
      </c>
      <c r="H80">
        <f>COUNTIF(H2:H72,"&lt;40")</f>
        <v>0</v>
      </c>
      <c r="Q80">
        <f>COUNTIF(Q2:Q70,"FAILS")</f>
        <v>22</v>
      </c>
      <c r="R80" t="s">
        <v>326</v>
      </c>
      <c r="S80">
        <f>COUNTIF(S2:S72,"&lt;40")</f>
        <v>0</v>
      </c>
      <c r="T80">
        <f>COUNTIF(T2:T72,"&lt;40")</f>
        <v>2</v>
      </c>
      <c r="U80">
        <f>COUNTIF(U2:U72,"&lt;40")</f>
        <v>0</v>
      </c>
      <c r="V80">
        <v>12</v>
      </c>
      <c r="W80">
        <f>COUNTIF(W2:W72,"&lt;40")</f>
        <v>0</v>
      </c>
    </row>
    <row r="81" spans="3:23">
      <c r="C81" t="s">
        <v>327</v>
      </c>
      <c r="D81">
        <f>COUNTIF(D2:D72,"A")</f>
        <v>0</v>
      </c>
      <c r="E81">
        <f>COUNTIF(E2:E72,"A")</f>
        <v>0</v>
      </c>
      <c r="F81">
        <f>COUNTIF(F2:F72,"A")</f>
        <v>0</v>
      </c>
      <c r="G81">
        <f>COUNTIF(G2:G72,"A")</f>
        <v>1</v>
      </c>
      <c r="H81">
        <f>COUNTIF(H2:H72,"A")</f>
        <v>1</v>
      </c>
      <c r="Q81">
        <f>COUNTIF(Q5:Q78,"&gt;=66")</f>
        <v>0</v>
      </c>
      <c r="R81" t="s">
        <v>327</v>
      </c>
      <c r="S81">
        <f>COUNTIF(S2:S72,"A")</f>
        <v>0</v>
      </c>
      <c r="T81">
        <f>COUNTIF(T2:T72,"A")</f>
        <v>1</v>
      </c>
      <c r="U81">
        <f>COUNTIF(U2:U72,"A")</f>
        <v>0</v>
      </c>
      <c r="V81">
        <f>COUNTIF(V2:V72,"A")</f>
        <v>1</v>
      </c>
      <c r="W81">
        <f>COUNTIF(W2:W72,"A")</f>
        <v>0</v>
      </c>
    </row>
    <row r="82" spans="3:23">
      <c r="C82" t="s">
        <v>15</v>
      </c>
      <c r="D82">
        <f>SUM(D75:D81)</f>
        <v>69</v>
      </c>
      <c r="E82">
        <f t="shared" ref="E82:H82" si="6">SUM(E75:E81)</f>
        <v>69</v>
      </c>
      <c r="F82">
        <f t="shared" si="6"/>
        <v>69</v>
      </c>
      <c r="G82">
        <f t="shared" si="6"/>
        <v>69</v>
      </c>
      <c r="H82">
        <f t="shared" si="6"/>
        <v>69</v>
      </c>
      <c r="R82" t="s">
        <v>15</v>
      </c>
      <c r="S82">
        <f>SUM(S75:S81)</f>
        <v>69</v>
      </c>
      <c r="T82">
        <f t="shared" ref="T82:W82" si="7">SUM(T75:T81)</f>
        <v>69</v>
      </c>
      <c r="U82">
        <f t="shared" si="7"/>
        <v>69</v>
      </c>
      <c r="V82">
        <f t="shared" si="7"/>
        <v>95</v>
      </c>
      <c r="W82">
        <f t="shared" si="7"/>
        <v>69</v>
      </c>
    </row>
    <row r="83" spans="3:23">
      <c r="C83" t="s">
        <v>328</v>
      </c>
      <c r="D83" s="3">
        <f>SUM(D75:D79)/D82*100</f>
        <v>100</v>
      </c>
      <c r="E83" s="3">
        <f>SUM(E75:E79)/E82*100</f>
        <v>100</v>
      </c>
      <c r="F83" s="3">
        <f>SUM(F75:F79)/F82*100</f>
        <v>100</v>
      </c>
      <c r="G83" s="3">
        <f>SUM(G75:G79)/G82*100</f>
        <v>98.5507246376812</v>
      </c>
      <c r="H83" s="3">
        <f>SUM(H75:H79)/H82*100</f>
        <v>98.5507246376812</v>
      </c>
      <c r="R83" t="s">
        <v>328</v>
      </c>
      <c r="S83" s="3">
        <f>SUM(S75:S79)/S82*100</f>
        <v>100</v>
      </c>
      <c r="T83" s="3">
        <f t="shared" ref="T83:W83" si="8">SUM(T75:T79)/T82*100</f>
        <v>95.6521739130435</v>
      </c>
      <c r="U83" s="3">
        <f t="shared" si="8"/>
        <v>100</v>
      </c>
      <c r="V83" s="3">
        <f t="shared" si="8"/>
        <v>86.3157894736842</v>
      </c>
      <c r="W83" s="3">
        <f t="shared" si="8"/>
        <v>100</v>
      </c>
    </row>
    <row r="85" spans="3:8">
      <c r="C85" t="s">
        <v>329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</row>
    <row r="86" spans="4:16">
      <c r="D86">
        <f>MAX(D2:D70)</f>
        <v>88</v>
      </c>
      <c r="E86">
        <f>MAX(E2:E70)</f>
        <v>74</v>
      </c>
      <c r="F86">
        <f>MAX(F2:F70)</f>
        <v>80</v>
      </c>
      <c r="G86">
        <f>MAX(G2:G70)</f>
        <v>75</v>
      </c>
      <c r="H86">
        <f>MAX(H2:H70)</f>
        <v>75</v>
      </c>
      <c r="P86">
        <f>MAX(P2:P70)</f>
        <v>588</v>
      </c>
    </row>
    <row r="88" spans="3:9">
      <c r="C88" t="s">
        <v>15</v>
      </c>
      <c r="D88" t="s">
        <v>321</v>
      </c>
      <c r="E88" t="s">
        <v>33</v>
      </c>
      <c r="F88" t="s">
        <v>55</v>
      </c>
      <c r="G88" t="s">
        <v>146</v>
      </c>
      <c r="H88" t="s">
        <v>235</v>
      </c>
      <c r="I88" t="s">
        <v>42</v>
      </c>
    </row>
    <row r="89" spans="3:9">
      <c r="C89">
        <v>138</v>
      </c>
      <c r="D89">
        <v>62</v>
      </c>
      <c r="E89">
        <v>13</v>
      </c>
      <c r="F89">
        <v>12</v>
      </c>
      <c r="G89">
        <v>8</v>
      </c>
      <c r="H89">
        <v>2</v>
      </c>
      <c r="I89">
        <v>41</v>
      </c>
    </row>
  </sheetData>
  <autoFilter ref="C1:C89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pict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</vt:lpstr>
      <vt:lpstr>TE-I</vt:lpstr>
      <vt:lpstr>TE-II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</dc:creator>
  <cp:lastModifiedBy>Shree-Sai</cp:lastModifiedBy>
  <dcterms:created xsi:type="dcterms:W3CDTF">2013-02-05T06:00:00Z</dcterms:created>
  <dcterms:modified xsi:type="dcterms:W3CDTF">2019-02-01T05:55:48Z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