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/>
  </bookViews>
  <sheets>
    <sheet name="OVERALL" sheetId="1" r:id="rId1"/>
    <sheet name="I" sheetId="2" r:id="rId2"/>
    <sheet name="II" sheetId="3" r:id="rId3"/>
    <sheet name="SUM" sheetId="4" r:id="rId4"/>
  </sheets>
  <definedNames>
    <definedName name="_xlnm._FilterDatabase" localSheetId="1" hidden="1">I!$U$1:$U$85</definedName>
    <definedName name="_xlnm._FilterDatabase" localSheetId="2" hidden="1">II!$T$1:$T$155</definedName>
    <definedName name="_xlnm._FilterDatabase" localSheetId="0" hidden="1">OVERALL!$T$1:$T$155</definedName>
  </definedNames>
  <calcPr calcId="144525"/>
</workbook>
</file>

<file path=xl/sharedStrings.xml><?xml version="1.0" encoding="utf-8"?>
<sst xmlns="http://schemas.openxmlformats.org/spreadsheetml/2006/main" count="342">
  <si>
    <t xml:space="preserve">Seat No </t>
  </si>
  <si>
    <t>Name</t>
  </si>
  <si>
    <t>DIV</t>
  </si>
  <si>
    <t>OS</t>
  </si>
  <si>
    <t>TOC</t>
  </si>
  <si>
    <t>CNT</t>
  </si>
  <si>
    <t>DBMS</t>
  </si>
  <si>
    <t>SE</t>
  </si>
  <si>
    <t>OSDL TW</t>
  </si>
  <si>
    <t>OSDL PR</t>
  </si>
  <si>
    <t>ISDL TW</t>
  </si>
  <si>
    <t>ISDL OR</t>
  </si>
  <si>
    <t xml:space="preserve">NL TW </t>
  </si>
  <si>
    <t>NL OR</t>
  </si>
  <si>
    <t>SSL</t>
  </si>
  <si>
    <t>SSP</t>
  </si>
  <si>
    <t>MIS</t>
  </si>
  <si>
    <t>PP</t>
  </si>
  <si>
    <t>DAA</t>
  </si>
  <si>
    <t>HCI</t>
  </si>
  <si>
    <t>SDL TW</t>
  </si>
  <si>
    <t>SDL PR</t>
  </si>
  <si>
    <t>SDTL TW</t>
  </si>
  <si>
    <t>SDTL OR</t>
  </si>
  <si>
    <t>SEMINAR</t>
  </si>
  <si>
    <t>GTOTAL</t>
  </si>
  <si>
    <t>CLASS</t>
  </si>
  <si>
    <t>T80058502</t>
  </si>
  <si>
    <t>ABHALE SAURABH BHANUDAS</t>
  </si>
  <si>
    <t>D</t>
  </si>
  <si>
    <t>T80058505</t>
  </si>
  <si>
    <t>AHIRE AKSHATA RAJENDRA</t>
  </si>
  <si>
    <t>HSC</t>
  </si>
  <si>
    <t>T80058506</t>
  </si>
  <si>
    <t>AKSHAY A ARLIKATTI</t>
  </si>
  <si>
    <t>ATKT</t>
  </si>
  <si>
    <t>T80058507</t>
  </si>
  <si>
    <t>AMAN KUMAR NIGAM</t>
  </si>
  <si>
    <t>FC</t>
  </si>
  <si>
    <t>T80058508</t>
  </si>
  <si>
    <t>ANKIT V BANSAL</t>
  </si>
  <si>
    <t>* SDL PR PC</t>
  </si>
  <si>
    <t>T80058509</t>
  </si>
  <si>
    <t>ANUSHKA GHOGALE</t>
  </si>
  <si>
    <t>T80058510</t>
  </si>
  <si>
    <t>ARIJIT PANDE</t>
  </si>
  <si>
    <t>T80058511</t>
  </si>
  <si>
    <t>ASHISH GUPTA</t>
  </si>
  <si>
    <t>T80058513</t>
  </si>
  <si>
    <t>BALDAWA KOMAL DWARKADAS</t>
  </si>
  <si>
    <t>T80058514</t>
  </si>
  <si>
    <t>BANSODE ASHLESHA ANKUSH</t>
  </si>
  <si>
    <t>T80058515</t>
  </si>
  <si>
    <t>BARASKAR ADITI NARENDRA</t>
  </si>
  <si>
    <t>T80058516</t>
  </si>
  <si>
    <t>BARDE REEMA ANIL</t>
  </si>
  <si>
    <t>FAILS</t>
  </si>
  <si>
    <t>T80058517</t>
  </si>
  <si>
    <t>BENDHALE AJAY MARUTI</t>
  </si>
  <si>
    <t>T80058518</t>
  </si>
  <si>
    <t>BHALERAO DHAIRYASHEEL RATNAKAR</t>
  </si>
  <si>
    <t>T80058520</t>
  </si>
  <si>
    <t>BHANDARKUMTHE MADHUR MADHAVRAO</t>
  </si>
  <si>
    <t>T80058521</t>
  </si>
  <si>
    <t>BHANDE KRISHNA SHRIDHAR</t>
  </si>
  <si>
    <t>T80058522</t>
  </si>
  <si>
    <t>BHOIR KALPESH SHIVRAM</t>
  </si>
  <si>
    <t>T80058523</t>
  </si>
  <si>
    <t>BHOSURE YOGESH KASHINATH</t>
  </si>
  <si>
    <t>T80058524</t>
  </si>
  <si>
    <t>BIRHADE NIKETAN SHASHIKANT</t>
  </si>
  <si>
    <t>T80058525</t>
  </si>
  <si>
    <t>BORATE SHRADDHA RAJARAM</t>
  </si>
  <si>
    <t>T80058526</t>
  </si>
  <si>
    <t>CHANDRATRE ABHISHEK SURENDRA</t>
  </si>
  <si>
    <t>T80058527</t>
  </si>
  <si>
    <t>CHANDRIKA PARIMOO</t>
  </si>
  <si>
    <t>T80058528</t>
  </si>
  <si>
    <t>CHARKHA BHUSHAN HEMANT</t>
  </si>
  <si>
    <t>T80058529</t>
  </si>
  <si>
    <t>CHASKAR VIPUL VINAYAK</t>
  </si>
  <si>
    <t>T80058530</t>
  </si>
  <si>
    <t>CHATTERJEE SUDIPTO ANJAN</t>
  </si>
  <si>
    <t>T80058532</t>
  </si>
  <si>
    <t>CHAVAN KAVITA DHANAJI</t>
  </si>
  <si>
    <t>T80058533</t>
  </si>
  <si>
    <t>CHAVAN SONAL NILKANTH</t>
  </si>
  <si>
    <t>T80058534</t>
  </si>
  <si>
    <t>CHAWARE PURUSHOTTAM GAJANAN</t>
  </si>
  <si>
    <t>T80058535</t>
  </si>
  <si>
    <t>CHOUDHARI PRIYANKA SANJAY</t>
  </si>
  <si>
    <t>T80058536</t>
  </si>
  <si>
    <t>D CUNHA JOANNE JOHN</t>
  </si>
  <si>
    <t>T80058537</t>
  </si>
  <si>
    <t>DABARE DEEP RAJESH</t>
  </si>
  <si>
    <t>T80058539</t>
  </si>
  <si>
    <t>DARAK SHREYA TEJRAJ</t>
  </si>
  <si>
    <t>T80058541</t>
  </si>
  <si>
    <t>DEOGHATKAR BRAMHESH NAMDEO</t>
  </si>
  <si>
    <t>T80058542</t>
  </si>
  <si>
    <t>DESHMUKH MONIKA JAYANT</t>
  </si>
  <si>
    <t>T80058543</t>
  </si>
  <si>
    <t>DEVASHISH SINGH</t>
  </si>
  <si>
    <t>T80058544</t>
  </si>
  <si>
    <t>DHAMANE AKANKSHA ARUN</t>
  </si>
  <si>
    <t>T80058546</t>
  </si>
  <si>
    <t>DISALE GITA BIBHISHAN</t>
  </si>
  <si>
    <t>T80058547</t>
  </si>
  <si>
    <t>DIXIT PRANAV SUDHIR</t>
  </si>
  <si>
    <t>T80058548</t>
  </si>
  <si>
    <t>DURGE PRAPTI ANIL</t>
  </si>
  <si>
    <t>T80058550</t>
  </si>
  <si>
    <t>GAIKWAD PRINCE VIJAYKUMAR</t>
  </si>
  <si>
    <t>T80058551</t>
  </si>
  <si>
    <t>GAME AJAY BALASAHEB</t>
  </si>
  <si>
    <t>T80058552</t>
  </si>
  <si>
    <t>GANDHI KAMLESH ISHWARLAL</t>
  </si>
  <si>
    <t>T80058553</t>
  </si>
  <si>
    <t>GAVALI ANKITA SUNIL</t>
  </si>
  <si>
    <t>SC</t>
  </si>
  <si>
    <t>T80058554</t>
  </si>
  <si>
    <t>GHATE ABHIJIT SURESHRAO</t>
  </si>
  <si>
    <t>T80058557</t>
  </si>
  <si>
    <t>GHODKE NIRANJAN DATTATRAYA</t>
  </si>
  <si>
    <t>T80058558</t>
  </si>
  <si>
    <t>GOHOKAR KIRAN DADAJI</t>
  </si>
  <si>
    <t>T80058559</t>
  </si>
  <si>
    <t>GOKHALE VALLARI SHRIKANT</t>
  </si>
  <si>
    <t>T80058560</t>
  </si>
  <si>
    <t>GOLAPKAR PIYUSH ANIL</t>
  </si>
  <si>
    <t>T80058561</t>
  </si>
  <si>
    <t>GORADE TUSHAR</t>
  </si>
  <si>
    <t>T80058562</t>
  </si>
  <si>
    <t>GOSAVI KALYANI RAJGIR</t>
  </si>
  <si>
    <t>T80058563</t>
  </si>
  <si>
    <t>GUPTA SHRADHA RAVINDRA</t>
  </si>
  <si>
    <t>T80058564</t>
  </si>
  <si>
    <t>HADKE ANUP BANDA</t>
  </si>
  <si>
    <t>T80058566</t>
  </si>
  <si>
    <t>HARSH BAHETI</t>
  </si>
  <si>
    <t>T80058567</t>
  </si>
  <si>
    <t>HATOLKAR ABHIRAM PRASANNA</t>
  </si>
  <si>
    <t>T80058568</t>
  </si>
  <si>
    <t>IYER PRIYANKA SUBRAMANIAN</t>
  </si>
  <si>
    <t>T80058569</t>
  </si>
  <si>
    <t>JAGTAP MANISH KISHOR</t>
  </si>
  <si>
    <t>T80058571</t>
  </si>
  <si>
    <t>JALAMKAR ABHILASH RAJENDRA</t>
  </si>
  <si>
    <t>T80058572</t>
  </si>
  <si>
    <t>JARHAD PRATIBHA B</t>
  </si>
  <si>
    <t>T80058573</t>
  </si>
  <si>
    <t>JATAB NIKHIL HARIDWARILAL</t>
  </si>
  <si>
    <t>T80058574</t>
  </si>
  <si>
    <t>JEEVJYOT SUKHDEV SINGH CHHABDA</t>
  </si>
  <si>
    <t>T80058575</t>
  </si>
  <si>
    <t>JOSHI SWANAND ARVIND</t>
  </si>
  <si>
    <t>T80058576</t>
  </si>
  <si>
    <t>KADAM YASHASWINI VISHNU</t>
  </si>
  <si>
    <t>T80058577</t>
  </si>
  <si>
    <t>KADU SHRADDHA AJIT</t>
  </si>
  <si>
    <t>T80058578</t>
  </si>
  <si>
    <t>KAILAS JAHANGIR PAWARA</t>
  </si>
  <si>
    <t>A</t>
  </si>
  <si>
    <t>T80058579</t>
  </si>
  <si>
    <t>KAMBLE NIKITA MAHADEV</t>
  </si>
  <si>
    <t>T80058580</t>
  </si>
  <si>
    <t>KATKE AMRUTA SURESH</t>
  </si>
  <si>
    <t>T80058581</t>
  </si>
  <si>
    <t>KAVADE PRIYANKA DHANANJAY</t>
  </si>
  <si>
    <t>T80058582</t>
  </si>
  <si>
    <t>KAVITKAR JAYASHREE GOPAL</t>
  </si>
  <si>
    <t>T80058583</t>
  </si>
  <si>
    <t>KHABIYA ASHWINI ASHOK</t>
  </si>
  <si>
    <t>T80058584</t>
  </si>
  <si>
    <t>KHAN SHAHBAZ AHMAD</t>
  </si>
  <si>
    <t>T80058585</t>
  </si>
  <si>
    <t>KHANDELWAL ABHISHEK GOURISHANKAR</t>
  </si>
  <si>
    <t>T80058586</t>
  </si>
  <si>
    <t>KHANDELWAL ARPIT NARENDRA</t>
  </si>
  <si>
    <t>T80058587</t>
  </si>
  <si>
    <t>KHAPLI TEJAS RAVINDRA</t>
  </si>
  <si>
    <t>T80058588</t>
  </si>
  <si>
    <t>KHARAT GANESH MAHADEO</t>
  </si>
  <si>
    <t>T80058589</t>
  </si>
  <si>
    <t>KHARCHE KAUSTUBH PRAMOD</t>
  </si>
  <si>
    <t>T80058590</t>
  </si>
  <si>
    <t>KHEDKAR NITIN AJINATH</t>
  </si>
  <si>
    <t>T80058592</t>
  </si>
  <si>
    <t>KOTHADIA RAMANI BHUPENDRA</t>
  </si>
  <si>
    <t>T80058593</t>
  </si>
  <si>
    <t>KULKARNI PALLAVI RAJENDRA</t>
  </si>
  <si>
    <t>T80058594</t>
  </si>
  <si>
    <t>KULKARNI PRANIT KRISHNA</t>
  </si>
  <si>
    <t>T80058595</t>
  </si>
  <si>
    <t>KULKARNI TANMAY VIJAY</t>
  </si>
  <si>
    <t>T80058596</t>
  </si>
  <si>
    <t>KUMARGAURAV SINGH</t>
  </si>
  <si>
    <t>T80058597</t>
  </si>
  <si>
    <t>KUNJI RAHUL SRINIVASAN</t>
  </si>
  <si>
    <t>T80058598</t>
  </si>
  <si>
    <t>LUNKAD JAYESH PRAKASH</t>
  </si>
  <si>
    <t>T80058599</t>
  </si>
  <si>
    <t>MAHENDRA TANVEERSINGH TEJENDRASINGH</t>
  </si>
  <si>
    <t>T80058600</t>
  </si>
  <si>
    <t>MANALI DESAI</t>
  </si>
  <si>
    <t>T80058601</t>
  </si>
  <si>
    <t>MANDGE SHIVSHANKAR SHIVKUMAR</t>
  </si>
  <si>
    <t>T80058602</t>
  </si>
  <si>
    <t>MANIK AGARWAL</t>
  </si>
  <si>
    <t>T80058603</t>
  </si>
  <si>
    <t>MARADKAR VISHAL PRABHAKAR</t>
  </si>
  <si>
    <t>T80058604</t>
  </si>
  <si>
    <t>MOGRA ISHITA HEMANT</t>
  </si>
  <si>
    <t>T80058606</t>
  </si>
  <si>
    <t>MOKASHI SUPRIYA MANIK</t>
  </si>
  <si>
    <t>T80058608</t>
  </si>
  <si>
    <t>MULE MANJUSHA ASHOK</t>
  </si>
  <si>
    <t>T80058609</t>
  </si>
  <si>
    <t>MUNOT SHRENIK SUMTILAL</t>
  </si>
  <si>
    <t>T80058610</t>
  </si>
  <si>
    <t>NAIK PRIYANKA MANOJ</t>
  </si>
  <si>
    <t>T80058611</t>
  </si>
  <si>
    <t>NAIK SHIVANI SHRIKANT</t>
  </si>
  <si>
    <t>T80058612</t>
  </si>
  <si>
    <t>NATU SWAPNIL RAVINDRA</t>
  </si>
  <si>
    <t>T80058613</t>
  </si>
  <si>
    <t>NAVGIRE SAGAR PRADEEP</t>
  </si>
  <si>
    <t>T80058614</t>
  </si>
  <si>
    <t>NEHE ABHISHEK ASHOK</t>
  </si>
  <si>
    <t>T80058615</t>
  </si>
  <si>
    <t>NEWALKAR REVA VIVEK</t>
  </si>
  <si>
    <t>T80058616</t>
  </si>
  <si>
    <t>OSWAL SAHIT SURESH</t>
  </si>
  <si>
    <t>T80058617</t>
  </si>
  <si>
    <t>PABALKAR SARANG SHIVNATH</t>
  </si>
  <si>
    <t>T80058618</t>
  </si>
  <si>
    <t>PADIA SARVESH LALIT</t>
  </si>
  <si>
    <t>T80058619</t>
  </si>
  <si>
    <t>PALLOD HRISHIKESH RAMNARAYAN</t>
  </si>
  <si>
    <t>T80058620</t>
  </si>
  <si>
    <t>PANCHARIYA ANIKET SANJAY</t>
  </si>
  <si>
    <t>T80058621</t>
  </si>
  <si>
    <t>PARAKH NAMAN RAJENDRA</t>
  </si>
  <si>
    <t>T80058622</t>
  </si>
  <si>
    <t>PARINITA MATHARU</t>
  </si>
  <si>
    <t>T80058623</t>
  </si>
  <si>
    <t>PATADE PRATIK RAMDAS</t>
  </si>
  <si>
    <t>T80058625</t>
  </si>
  <si>
    <t>PATIL DEEPAK RAMESH</t>
  </si>
  <si>
    <t>T80058626</t>
  </si>
  <si>
    <t>PATIL INDRAJEET ANIL</t>
  </si>
  <si>
    <t>T80058627</t>
  </si>
  <si>
    <t>PATIL MAYUR PAVANKUMAR</t>
  </si>
  <si>
    <t>T80058628</t>
  </si>
  <si>
    <t>PATKE SWATI SANJAY</t>
  </si>
  <si>
    <t>T80058630</t>
  </si>
  <si>
    <t>PAWAR KAVITA SANDIPAN</t>
  </si>
  <si>
    <t>T80058632</t>
  </si>
  <si>
    <t>PHADNIS SHARWARI SADANAND</t>
  </si>
  <si>
    <t>T80058633</t>
  </si>
  <si>
    <t>PILAJI EKTA BALAJI</t>
  </si>
  <si>
    <t>T80058634</t>
  </si>
  <si>
    <t>POHANKAR RASIKA AVINASH</t>
  </si>
  <si>
    <t>T80058635</t>
  </si>
  <si>
    <t>POTDUKHE VAISHNAVI NILKANTH</t>
  </si>
  <si>
    <t>T80058636</t>
  </si>
  <si>
    <t>POTNIS ISHA RAHUL</t>
  </si>
  <si>
    <t>T80058637</t>
  </si>
  <si>
    <t>PRASHUL SINGH</t>
  </si>
  <si>
    <t>T80058638</t>
  </si>
  <si>
    <t>PRERIT VILAS AUTI</t>
  </si>
  <si>
    <t>T80058639</t>
  </si>
  <si>
    <t>RAHUL KUMAR</t>
  </si>
  <si>
    <t>T80058642</t>
  </si>
  <si>
    <t>RANSHEVRE ROHIT YASHWANT</t>
  </si>
  <si>
    <t>T80058643</t>
  </si>
  <si>
    <t>RASKAR SUNITA ASHOK</t>
  </si>
  <si>
    <t>T80058644</t>
  </si>
  <si>
    <t>RATHI TUSHAR SANDEEP</t>
  </si>
  <si>
    <t>T80058645</t>
  </si>
  <si>
    <t>RATHOD NEHA SANJAY</t>
  </si>
  <si>
    <t>T80058646</t>
  </si>
  <si>
    <t>RITESH RAJIV POREY</t>
  </si>
  <si>
    <t>T80058647</t>
  </si>
  <si>
    <t>SAKSHI SIRPAL</t>
  </si>
  <si>
    <t>T80058648</t>
  </si>
  <si>
    <t>SALUNKE GAURI RANGNATH</t>
  </si>
  <si>
    <t>T80058649</t>
  </si>
  <si>
    <t>SAPKALE SNEHAL SURESH</t>
  </si>
  <si>
    <t>T80058650</t>
  </si>
  <si>
    <t>SARODE ASHWINI RAJENDRA</t>
  </si>
  <si>
    <t>T80058652</t>
  </si>
  <si>
    <t>SAWANT ARUNDHATI ULHAS</t>
  </si>
  <si>
    <t>T80058653</t>
  </si>
  <si>
    <t>SHAH DISHANT UMESH</t>
  </si>
  <si>
    <t>T80058654</t>
  </si>
  <si>
    <t>SHAH RUTUJA RAJESH</t>
  </si>
  <si>
    <t>T80058655</t>
  </si>
  <si>
    <t>SHARIKA KHURANA</t>
  </si>
  <si>
    <t>T80058656</t>
  </si>
  <si>
    <t>SHINDE ANIKET NAVNATH</t>
  </si>
  <si>
    <t>T80058658</t>
  </si>
  <si>
    <t>SHUBHAM BOHRA</t>
  </si>
  <si>
    <t>T80058660</t>
  </si>
  <si>
    <t>SIDDHARTH DALAL</t>
  </si>
  <si>
    <t>T80058661</t>
  </si>
  <si>
    <t>SIDHESH BADRINARAYAN</t>
  </si>
  <si>
    <t>T80058664</t>
  </si>
  <si>
    <t>STYED JUNAID</t>
  </si>
  <si>
    <t>T80058665</t>
  </si>
  <si>
    <t>TAKALKAR TANMAYEE SUHAS</t>
  </si>
  <si>
    <t>T80058666</t>
  </si>
  <si>
    <t>TEJASH KUMAR</t>
  </si>
  <si>
    <t>T80058668</t>
  </si>
  <si>
    <t>THORAT SAYALI SURESH</t>
  </si>
  <si>
    <t>T80058669</t>
  </si>
  <si>
    <t>TIKONE SNEHAL SHAM</t>
  </si>
  <si>
    <t>T80058673</t>
  </si>
  <si>
    <t>VIRWANI SUNNY JAMANLAL</t>
  </si>
  <si>
    <t>T80058676</t>
  </si>
  <si>
    <t>WALZADE ROHAN SUNIL</t>
  </si>
  <si>
    <t>T80058677</t>
  </si>
  <si>
    <t>YADAV AKASH VINOD</t>
  </si>
  <si>
    <t>T80058678</t>
  </si>
  <si>
    <t>YADAV GAURAV RAJENDRA</t>
  </si>
  <si>
    <t>T80058679</t>
  </si>
  <si>
    <t>ZANJARE SHRIDATTA GOVIND</t>
  </si>
  <si>
    <t>PASS</t>
  </si>
  <si>
    <t>FAIL</t>
  </si>
  <si>
    <t>Total Pass</t>
  </si>
  <si>
    <t>.</t>
  </si>
  <si>
    <t>Total Students</t>
  </si>
  <si>
    <t>%</t>
  </si>
  <si>
    <t>Sem 2</t>
  </si>
  <si>
    <t>Sem I</t>
  </si>
  <si>
    <t>Avg Th</t>
  </si>
  <si>
    <t>Avg Pr</t>
  </si>
  <si>
    <t xml:space="preserve">Combined Avg </t>
  </si>
  <si>
    <t>TH</t>
  </si>
  <si>
    <t>PR</t>
  </si>
  <si>
    <t>Overall Avg</t>
  </si>
  <si>
    <t xml:space="preserve">CORRECTED ALL CLEAR =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</si>
</sst>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1"/>
  <sheetViews>
    <sheetView tabSelected="1" zoomScale="70" zoomScaleNormal="70" workbookViewId="0">
      <pane ySplit="1" topLeftCell="A155" activePane="bottomLeft" state="frozen"/>
      <selection/>
      <selection pane="bottomLeft" activeCell="J181" sqref="J181:O181"/>
    </sheetView>
  </sheetViews>
  <sheetFormatPr defaultColWidth="9" defaultRowHeight="15"/>
  <cols>
    <col min="1" max="1" width="11.1428571428571" customWidth="1"/>
    <col min="2" max="2" width="41.4285714285714" customWidth="1"/>
    <col min="3" max="3" width="13.4285714285714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>
      <c r="A2" t="s">
        <v>27</v>
      </c>
      <c r="B2" t="s">
        <v>28</v>
      </c>
      <c r="C2">
        <v>1</v>
      </c>
      <c r="D2">
        <v>51</v>
      </c>
      <c r="E2">
        <v>64</v>
      </c>
      <c r="F2">
        <v>71</v>
      </c>
      <c r="G2">
        <v>60</v>
      </c>
      <c r="H2">
        <v>68</v>
      </c>
      <c r="I2">
        <v>21</v>
      </c>
      <c r="J2">
        <v>42</v>
      </c>
      <c r="K2">
        <v>22</v>
      </c>
      <c r="L2">
        <v>44</v>
      </c>
      <c r="M2">
        <v>22</v>
      </c>
      <c r="N2">
        <v>36</v>
      </c>
      <c r="O2">
        <v>21</v>
      </c>
      <c r="Q2">
        <v>67</v>
      </c>
      <c r="R2">
        <v>51</v>
      </c>
      <c r="S2">
        <v>54</v>
      </c>
      <c r="T2">
        <v>48</v>
      </c>
      <c r="U2">
        <v>51</v>
      </c>
      <c r="V2">
        <v>42</v>
      </c>
      <c r="W2">
        <v>43</v>
      </c>
      <c r="X2">
        <v>43</v>
      </c>
      <c r="Y2">
        <v>45</v>
      </c>
      <c r="Z2">
        <v>44</v>
      </c>
      <c r="AA2">
        <f t="shared" ref="AA2:AA9" si="0">SUM(D2:Z2)</f>
        <v>1010</v>
      </c>
      <c r="AB2" t="s">
        <v>29</v>
      </c>
    </row>
    <row r="3" spans="1:28">
      <c r="A3" t="s">
        <v>30</v>
      </c>
      <c r="B3" t="s">
        <v>31</v>
      </c>
      <c r="D3">
        <v>56</v>
      </c>
      <c r="E3">
        <v>59</v>
      </c>
      <c r="F3">
        <v>50</v>
      </c>
      <c r="G3">
        <v>49</v>
      </c>
      <c r="H3">
        <v>45</v>
      </c>
      <c r="I3">
        <v>22</v>
      </c>
      <c r="J3">
        <v>38</v>
      </c>
      <c r="K3">
        <v>20</v>
      </c>
      <c r="L3">
        <v>20</v>
      </c>
      <c r="M3">
        <v>22</v>
      </c>
      <c r="N3">
        <v>25</v>
      </c>
      <c r="O3">
        <v>22</v>
      </c>
      <c r="Q3">
        <v>60</v>
      </c>
      <c r="R3">
        <v>43</v>
      </c>
      <c r="S3">
        <v>47</v>
      </c>
      <c r="T3">
        <v>44</v>
      </c>
      <c r="U3">
        <v>40</v>
      </c>
      <c r="V3">
        <v>43</v>
      </c>
      <c r="W3">
        <v>37</v>
      </c>
      <c r="X3">
        <v>42</v>
      </c>
      <c r="Y3">
        <v>42</v>
      </c>
      <c r="Z3">
        <v>44</v>
      </c>
      <c r="AA3">
        <f t="shared" si="0"/>
        <v>870</v>
      </c>
      <c r="AB3" t="s">
        <v>32</v>
      </c>
    </row>
    <row r="4" spans="1:28">
      <c r="A4" t="s">
        <v>33</v>
      </c>
      <c r="B4" t="s">
        <v>34</v>
      </c>
      <c r="C4">
        <v>2</v>
      </c>
      <c r="D4">
        <v>52</v>
      </c>
      <c r="E4">
        <v>45</v>
      </c>
      <c r="F4">
        <v>58</v>
      </c>
      <c r="G4">
        <v>54</v>
      </c>
      <c r="H4">
        <v>44</v>
      </c>
      <c r="I4">
        <v>20</v>
      </c>
      <c r="J4">
        <v>40</v>
      </c>
      <c r="K4">
        <v>20</v>
      </c>
      <c r="L4">
        <v>45</v>
      </c>
      <c r="M4">
        <v>20</v>
      </c>
      <c r="N4">
        <v>35</v>
      </c>
      <c r="O4">
        <v>16</v>
      </c>
      <c r="Q4">
        <v>59</v>
      </c>
      <c r="R4">
        <v>49</v>
      </c>
      <c r="S4">
        <v>44</v>
      </c>
      <c r="T4">
        <v>40</v>
      </c>
      <c r="U4">
        <v>29</v>
      </c>
      <c r="V4">
        <v>40</v>
      </c>
      <c r="W4">
        <v>48</v>
      </c>
      <c r="X4">
        <v>45</v>
      </c>
      <c r="Y4">
        <v>43</v>
      </c>
      <c r="Z4">
        <v>47</v>
      </c>
      <c r="AA4">
        <f t="shared" si="0"/>
        <v>893</v>
      </c>
      <c r="AB4" t="s">
        <v>35</v>
      </c>
    </row>
    <row r="5" spans="1:28">
      <c r="A5" t="s">
        <v>36</v>
      </c>
      <c r="B5" t="s">
        <v>37</v>
      </c>
      <c r="C5">
        <v>2</v>
      </c>
      <c r="D5">
        <v>51</v>
      </c>
      <c r="E5">
        <v>48</v>
      </c>
      <c r="F5">
        <v>56</v>
      </c>
      <c r="G5">
        <v>52</v>
      </c>
      <c r="H5">
        <v>55</v>
      </c>
      <c r="I5">
        <v>22</v>
      </c>
      <c r="J5">
        <v>45</v>
      </c>
      <c r="K5">
        <v>20</v>
      </c>
      <c r="L5">
        <v>39</v>
      </c>
      <c r="M5">
        <v>20</v>
      </c>
      <c r="N5">
        <v>32</v>
      </c>
      <c r="O5">
        <v>17</v>
      </c>
      <c r="Q5">
        <v>60</v>
      </c>
      <c r="R5">
        <v>36</v>
      </c>
      <c r="S5">
        <v>49</v>
      </c>
      <c r="T5">
        <v>46</v>
      </c>
      <c r="U5">
        <v>40</v>
      </c>
      <c r="V5">
        <v>41</v>
      </c>
      <c r="W5">
        <v>44</v>
      </c>
      <c r="X5">
        <v>45</v>
      </c>
      <c r="Y5">
        <v>46</v>
      </c>
      <c r="Z5">
        <v>44</v>
      </c>
      <c r="AA5">
        <f t="shared" si="0"/>
        <v>908</v>
      </c>
      <c r="AB5" t="s">
        <v>38</v>
      </c>
    </row>
    <row r="6" spans="1:29">
      <c r="A6" t="s">
        <v>39</v>
      </c>
      <c r="B6" t="s">
        <v>40</v>
      </c>
      <c r="D6">
        <v>40</v>
      </c>
      <c r="E6">
        <v>40</v>
      </c>
      <c r="F6">
        <v>46</v>
      </c>
      <c r="G6">
        <v>43</v>
      </c>
      <c r="H6">
        <v>50</v>
      </c>
      <c r="I6">
        <v>18</v>
      </c>
      <c r="J6">
        <v>28</v>
      </c>
      <c r="K6">
        <v>13</v>
      </c>
      <c r="L6">
        <v>5</v>
      </c>
      <c r="M6">
        <v>13</v>
      </c>
      <c r="N6">
        <v>25</v>
      </c>
      <c r="O6">
        <v>12</v>
      </c>
      <c r="Q6">
        <v>31</v>
      </c>
      <c r="R6">
        <v>43</v>
      </c>
      <c r="S6">
        <v>40</v>
      </c>
      <c r="T6">
        <v>30</v>
      </c>
      <c r="U6">
        <v>40</v>
      </c>
      <c r="V6">
        <v>25</v>
      </c>
      <c r="W6">
        <v>0</v>
      </c>
      <c r="X6">
        <v>32</v>
      </c>
      <c r="Y6">
        <v>30</v>
      </c>
      <c r="Z6">
        <v>25</v>
      </c>
      <c r="AA6">
        <f t="shared" si="0"/>
        <v>629</v>
      </c>
      <c r="AB6" t="s">
        <v>35</v>
      </c>
      <c r="AC6" t="s">
        <v>41</v>
      </c>
    </row>
    <row r="7" spans="1:28">
      <c r="A7" t="s">
        <v>42</v>
      </c>
      <c r="B7" t="s">
        <v>43</v>
      </c>
      <c r="C7">
        <v>1</v>
      </c>
      <c r="D7">
        <v>55</v>
      </c>
      <c r="E7">
        <v>58</v>
      </c>
      <c r="F7">
        <v>69</v>
      </c>
      <c r="G7">
        <v>59</v>
      </c>
      <c r="H7">
        <v>59</v>
      </c>
      <c r="I7">
        <v>18</v>
      </c>
      <c r="J7">
        <v>20</v>
      </c>
      <c r="K7">
        <v>21</v>
      </c>
      <c r="L7">
        <v>35</v>
      </c>
      <c r="M7">
        <v>21</v>
      </c>
      <c r="N7">
        <v>39</v>
      </c>
      <c r="O7">
        <v>13</v>
      </c>
      <c r="Q7">
        <v>60</v>
      </c>
      <c r="R7">
        <v>41</v>
      </c>
      <c r="S7">
        <v>58</v>
      </c>
      <c r="T7">
        <v>43</v>
      </c>
      <c r="U7">
        <v>49</v>
      </c>
      <c r="V7">
        <v>30</v>
      </c>
      <c r="W7">
        <v>4</v>
      </c>
      <c r="X7">
        <v>35</v>
      </c>
      <c r="Y7">
        <v>35</v>
      </c>
      <c r="Z7">
        <v>33</v>
      </c>
      <c r="AA7">
        <f t="shared" si="0"/>
        <v>855</v>
      </c>
      <c r="AB7" t="s">
        <v>35</v>
      </c>
    </row>
    <row r="8" spans="1:28">
      <c r="A8" t="s">
        <v>44</v>
      </c>
      <c r="B8" t="s">
        <v>45</v>
      </c>
      <c r="D8">
        <v>56</v>
      </c>
      <c r="E8">
        <v>45</v>
      </c>
      <c r="F8">
        <v>63</v>
      </c>
      <c r="G8">
        <v>63</v>
      </c>
      <c r="H8">
        <v>61</v>
      </c>
      <c r="I8">
        <v>23</v>
      </c>
      <c r="J8">
        <v>40</v>
      </c>
      <c r="K8">
        <v>23</v>
      </c>
      <c r="L8">
        <v>41</v>
      </c>
      <c r="M8">
        <v>23</v>
      </c>
      <c r="N8">
        <v>40</v>
      </c>
      <c r="O8">
        <v>22</v>
      </c>
      <c r="Q8">
        <v>66</v>
      </c>
      <c r="R8">
        <v>53</v>
      </c>
      <c r="S8">
        <v>64</v>
      </c>
      <c r="T8">
        <v>46</v>
      </c>
      <c r="U8">
        <v>51</v>
      </c>
      <c r="V8">
        <v>44</v>
      </c>
      <c r="W8">
        <v>48</v>
      </c>
      <c r="X8">
        <v>45</v>
      </c>
      <c r="Y8">
        <v>45</v>
      </c>
      <c r="Z8">
        <v>47</v>
      </c>
      <c r="AA8">
        <f t="shared" si="0"/>
        <v>1009</v>
      </c>
      <c r="AB8" t="s">
        <v>29</v>
      </c>
    </row>
    <row r="9" spans="1:28">
      <c r="A9" t="s">
        <v>46</v>
      </c>
      <c r="B9" t="s">
        <v>47</v>
      </c>
      <c r="C9">
        <v>2</v>
      </c>
      <c r="D9">
        <v>54</v>
      </c>
      <c r="E9">
        <v>71</v>
      </c>
      <c r="F9">
        <v>70</v>
      </c>
      <c r="G9">
        <v>59</v>
      </c>
      <c r="H9">
        <v>61</v>
      </c>
      <c r="I9">
        <v>20</v>
      </c>
      <c r="J9">
        <v>40</v>
      </c>
      <c r="K9">
        <v>20</v>
      </c>
      <c r="L9">
        <v>42</v>
      </c>
      <c r="M9">
        <v>21</v>
      </c>
      <c r="N9">
        <v>44</v>
      </c>
      <c r="O9">
        <v>16</v>
      </c>
      <c r="Q9">
        <v>66</v>
      </c>
      <c r="R9">
        <v>40</v>
      </c>
      <c r="S9">
        <v>58</v>
      </c>
      <c r="T9">
        <v>33</v>
      </c>
      <c r="U9">
        <v>50</v>
      </c>
      <c r="V9">
        <v>42</v>
      </c>
      <c r="W9">
        <v>40</v>
      </c>
      <c r="X9">
        <v>45</v>
      </c>
      <c r="Y9">
        <v>44</v>
      </c>
      <c r="Z9">
        <v>46</v>
      </c>
      <c r="AA9">
        <f t="shared" si="0"/>
        <v>982</v>
      </c>
      <c r="AB9" t="s">
        <v>38</v>
      </c>
    </row>
    <row r="10" spans="1:29">
      <c r="A10" t="s">
        <v>48</v>
      </c>
      <c r="B10" t="s">
        <v>49</v>
      </c>
      <c r="C10">
        <v>1</v>
      </c>
      <c r="D10">
        <v>40</v>
      </c>
      <c r="E10">
        <v>60</v>
      </c>
      <c r="F10">
        <v>43</v>
      </c>
      <c r="G10">
        <v>60</v>
      </c>
      <c r="H10">
        <v>42</v>
      </c>
      <c r="I10">
        <v>17</v>
      </c>
      <c r="J10">
        <v>25</v>
      </c>
      <c r="K10">
        <v>14</v>
      </c>
      <c r="L10">
        <v>25</v>
      </c>
      <c r="M10">
        <v>17</v>
      </c>
      <c r="N10">
        <v>38</v>
      </c>
      <c r="O10">
        <v>17</v>
      </c>
      <c r="Q10">
        <v>66</v>
      </c>
      <c r="R10">
        <v>44</v>
      </c>
      <c r="S10">
        <v>56</v>
      </c>
      <c r="T10">
        <v>45</v>
      </c>
      <c r="U10">
        <v>47</v>
      </c>
      <c r="V10">
        <v>34</v>
      </c>
      <c r="W10">
        <v>28</v>
      </c>
      <c r="X10">
        <v>29</v>
      </c>
      <c r="Y10">
        <v>30</v>
      </c>
      <c r="Z10">
        <v>41</v>
      </c>
      <c r="AA10">
        <v>825</v>
      </c>
      <c r="AB10" t="s">
        <v>32</v>
      </c>
      <c r="AC10">
        <v>7</v>
      </c>
    </row>
    <row r="11" spans="1:29">
      <c r="A11" t="s">
        <v>50</v>
      </c>
      <c r="B11" t="s">
        <v>51</v>
      </c>
      <c r="D11">
        <v>51</v>
      </c>
      <c r="E11">
        <v>56</v>
      </c>
      <c r="F11">
        <v>59</v>
      </c>
      <c r="G11">
        <v>59</v>
      </c>
      <c r="H11">
        <v>61</v>
      </c>
      <c r="I11">
        <v>21</v>
      </c>
      <c r="J11">
        <v>35</v>
      </c>
      <c r="K11">
        <v>21</v>
      </c>
      <c r="L11">
        <v>35</v>
      </c>
      <c r="M11">
        <v>22</v>
      </c>
      <c r="N11">
        <v>37</v>
      </c>
      <c r="O11">
        <v>23</v>
      </c>
      <c r="Q11">
        <v>44</v>
      </c>
      <c r="R11">
        <v>44</v>
      </c>
      <c r="S11">
        <v>49</v>
      </c>
      <c r="T11">
        <v>40</v>
      </c>
      <c r="U11">
        <v>52</v>
      </c>
      <c r="V11">
        <v>38</v>
      </c>
      <c r="W11">
        <v>35</v>
      </c>
      <c r="X11">
        <v>40</v>
      </c>
      <c r="Y11">
        <v>34</v>
      </c>
      <c r="Z11">
        <v>36</v>
      </c>
      <c r="AA11">
        <v>900</v>
      </c>
      <c r="AB11" t="s">
        <v>38</v>
      </c>
      <c r="AC11">
        <v>8</v>
      </c>
    </row>
    <row r="12" spans="1:28">
      <c r="A12" t="s">
        <v>52</v>
      </c>
      <c r="B12" t="s">
        <v>53</v>
      </c>
      <c r="C12">
        <v>2</v>
      </c>
      <c r="D12">
        <v>43</v>
      </c>
      <c r="E12">
        <v>50</v>
      </c>
      <c r="F12">
        <v>69</v>
      </c>
      <c r="G12">
        <v>69</v>
      </c>
      <c r="H12">
        <v>65</v>
      </c>
      <c r="I12">
        <v>16</v>
      </c>
      <c r="J12">
        <v>30</v>
      </c>
      <c r="K12">
        <v>19</v>
      </c>
      <c r="L12">
        <v>44</v>
      </c>
      <c r="M12">
        <v>21</v>
      </c>
      <c r="N12">
        <v>43</v>
      </c>
      <c r="O12">
        <v>16</v>
      </c>
      <c r="Q12">
        <v>71</v>
      </c>
      <c r="R12">
        <v>53</v>
      </c>
      <c r="S12">
        <v>66</v>
      </c>
      <c r="T12">
        <v>43</v>
      </c>
      <c r="U12">
        <v>43</v>
      </c>
      <c r="V12">
        <v>43</v>
      </c>
      <c r="W12">
        <v>42</v>
      </c>
      <c r="X12">
        <v>40</v>
      </c>
      <c r="Y12">
        <v>40</v>
      </c>
      <c r="Z12">
        <v>42</v>
      </c>
      <c r="AA12">
        <f>SUM(D12:Z12)</f>
        <v>968</v>
      </c>
      <c r="AB12" t="s">
        <v>38</v>
      </c>
    </row>
    <row r="13" spans="1:28">
      <c r="A13" t="s">
        <v>54</v>
      </c>
      <c r="B13" t="s">
        <v>55</v>
      </c>
      <c r="D13">
        <v>31</v>
      </c>
      <c r="E13">
        <v>46</v>
      </c>
      <c r="F13">
        <v>49</v>
      </c>
      <c r="G13">
        <v>52</v>
      </c>
      <c r="H13">
        <v>46</v>
      </c>
      <c r="I13">
        <v>23</v>
      </c>
      <c r="J13">
        <v>30</v>
      </c>
      <c r="K13">
        <v>22</v>
      </c>
      <c r="L13">
        <v>43</v>
      </c>
      <c r="M13">
        <v>22</v>
      </c>
      <c r="N13">
        <v>34</v>
      </c>
      <c r="O13">
        <v>23</v>
      </c>
      <c r="Q13">
        <v>59</v>
      </c>
      <c r="R13">
        <v>33</v>
      </c>
      <c r="S13">
        <v>35</v>
      </c>
      <c r="T13">
        <v>45</v>
      </c>
      <c r="U13">
        <v>34</v>
      </c>
      <c r="V13">
        <v>38</v>
      </c>
      <c r="W13">
        <v>22</v>
      </c>
      <c r="X13">
        <v>38</v>
      </c>
      <c r="Y13">
        <v>42</v>
      </c>
      <c r="Z13">
        <v>41</v>
      </c>
      <c r="AA13">
        <f>SUM(D13:Z13)</f>
        <v>808</v>
      </c>
      <c r="AB13" t="s">
        <v>56</v>
      </c>
    </row>
    <row r="14" spans="1:28">
      <c r="A14" t="s">
        <v>57</v>
      </c>
      <c r="B14" t="s">
        <v>58</v>
      </c>
      <c r="C14">
        <v>1</v>
      </c>
      <c r="D14">
        <v>49</v>
      </c>
      <c r="E14">
        <v>59</v>
      </c>
      <c r="F14">
        <v>77</v>
      </c>
      <c r="G14">
        <v>58</v>
      </c>
      <c r="H14">
        <v>56</v>
      </c>
      <c r="I14">
        <v>24</v>
      </c>
      <c r="J14">
        <v>38</v>
      </c>
      <c r="K14">
        <v>24</v>
      </c>
      <c r="L14">
        <v>33</v>
      </c>
      <c r="M14">
        <v>24</v>
      </c>
      <c r="N14">
        <v>32</v>
      </c>
      <c r="O14">
        <v>24</v>
      </c>
      <c r="Q14">
        <v>72</v>
      </c>
      <c r="R14">
        <v>57</v>
      </c>
      <c r="S14">
        <v>68</v>
      </c>
      <c r="T14">
        <v>65</v>
      </c>
      <c r="U14">
        <v>57</v>
      </c>
      <c r="V14">
        <v>46</v>
      </c>
      <c r="W14">
        <v>47</v>
      </c>
      <c r="X14">
        <v>43</v>
      </c>
      <c r="Y14">
        <v>39</v>
      </c>
      <c r="Z14">
        <v>43</v>
      </c>
      <c r="AA14">
        <f>SUM(D14:Z14)</f>
        <v>1035</v>
      </c>
      <c r="AB14" t="s">
        <v>29</v>
      </c>
    </row>
    <row r="15" spans="1:28">
      <c r="A15" t="s">
        <v>59</v>
      </c>
      <c r="B15" t="s">
        <v>60</v>
      </c>
      <c r="C15">
        <v>2</v>
      </c>
      <c r="D15">
        <v>43</v>
      </c>
      <c r="E15">
        <v>40</v>
      </c>
      <c r="F15">
        <v>49</v>
      </c>
      <c r="G15">
        <v>51</v>
      </c>
      <c r="H15">
        <v>56</v>
      </c>
      <c r="I15">
        <v>20</v>
      </c>
      <c r="J15">
        <v>32</v>
      </c>
      <c r="K15">
        <v>20</v>
      </c>
      <c r="L15">
        <v>35</v>
      </c>
      <c r="M15">
        <v>19</v>
      </c>
      <c r="N15">
        <v>32</v>
      </c>
      <c r="O15">
        <v>17</v>
      </c>
      <c r="Q15">
        <v>47</v>
      </c>
      <c r="R15">
        <v>40</v>
      </c>
      <c r="S15">
        <v>49</v>
      </c>
      <c r="T15">
        <v>34</v>
      </c>
      <c r="U15">
        <v>40</v>
      </c>
      <c r="V15">
        <v>43</v>
      </c>
      <c r="W15">
        <v>6</v>
      </c>
      <c r="X15">
        <v>39</v>
      </c>
      <c r="Y15">
        <v>30</v>
      </c>
      <c r="Z15">
        <v>36</v>
      </c>
      <c r="AA15">
        <f>SUM(D15:Z15)</f>
        <v>778</v>
      </c>
      <c r="AB15" t="s">
        <v>35</v>
      </c>
    </row>
    <row r="16" spans="1:28">
      <c r="A16" t="s">
        <v>61</v>
      </c>
      <c r="B16" t="s">
        <v>62</v>
      </c>
      <c r="D16">
        <v>55</v>
      </c>
      <c r="E16">
        <v>60</v>
      </c>
      <c r="F16">
        <v>66</v>
      </c>
      <c r="G16">
        <v>64</v>
      </c>
      <c r="H16">
        <v>65</v>
      </c>
      <c r="I16">
        <v>24</v>
      </c>
      <c r="J16">
        <v>40</v>
      </c>
      <c r="K16">
        <v>23</v>
      </c>
      <c r="L16">
        <v>38</v>
      </c>
      <c r="M16">
        <v>24</v>
      </c>
      <c r="N16">
        <v>42</v>
      </c>
      <c r="O16">
        <v>24</v>
      </c>
      <c r="Q16">
        <v>72</v>
      </c>
      <c r="R16">
        <v>49</v>
      </c>
      <c r="S16">
        <v>58</v>
      </c>
      <c r="T16">
        <v>51</v>
      </c>
      <c r="U16">
        <v>44</v>
      </c>
      <c r="V16">
        <v>42</v>
      </c>
      <c r="W16">
        <v>40</v>
      </c>
      <c r="X16">
        <v>44</v>
      </c>
      <c r="Y16">
        <v>45</v>
      </c>
      <c r="Z16">
        <v>41</v>
      </c>
      <c r="AA16">
        <f>SUM(D16:Z16)</f>
        <v>1011</v>
      </c>
      <c r="AB16" t="s">
        <v>29</v>
      </c>
    </row>
    <row r="17" spans="1:29">
      <c r="A17" t="s">
        <v>63</v>
      </c>
      <c r="B17" t="s">
        <v>64</v>
      </c>
      <c r="C17">
        <v>2</v>
      </c>
      <c r="D17">
        <v>49</v>
      </c>
      <c r="E17">
        <v>65</v>
      </c>
      <c r="F17">
        <v>64</v>
      </c>
      <c r="G17">
        <v>58</v>
      </c>
      <c r="H17">
        <v>64</v>
      </c>
      <c r="I17">
        <v>20</v>
      </c>
      <c r="J17">
        <v>21</v>
      </c>
      <c r="K17">
        <v>19</v>
      </c>
      <c r="L17">
        <v>38</v>
      </c>
      <c r="M17">
        <v>20</v>
      </c>
      <c r="N17">
        <v>32</v>
      </c>
      <c r="O17">
        <v>17</v>
      </c>
      <c r="Q17">
        <v>61</v>
      </c>
      <c r="R17">
        <v>45</v>
      </c>
      <c r="S17">
        <v>58</v>
      </c>
      <c r="T17">
        <v>44</v>
      </c>
      <c r="U17">
        <v>48</v>
      </c>
      <c r="V17">
        <v>41</v>
      </c>
      <c r="W17">
        <v>22</v>
      </c>
      <c r="X17">
        <v>34</v>
      </c>
      <c r="Y17">
        <v>37</v>
      </c>
      <c r="Z17">
        <v>36</v>
      </c>
      <c r="AA17">
        <v>900</v>
      </c>
      <c r="AB17" t="s">
        <v>38</v>
      </c>
      <c r="AC17">
        <v>7</v>
      </c>
    </row>
    <row r="18" spans="1:28">
      <c r="A18" t="s">
        <v>65</v>
      </c>
      <c r="B18" t="s">
        <v>66</v>
      </c>
      <c r="C18">
        <v>1</v>
      </c>
      <c r="D18">
        <v>40</v>
      </c>
      <c r="E18">
        <v>40</v>
      </c>
      <c r="F18">
        <v>40</v>
      </c>
      <c r="G18">
        <v>45</v>
      </c>
      <c r="H18">
        <v>44</v>
      </c>
      <c r="I18">
        <v>23</v>
      </c>
      <c r="J18">
        <v>38</v>
      </c>
      <c r="K18">
        <v>23</v>
      </c>
      <c r="L18">
        <v>30</v>
      </c>
      <c r="M18">
        <v>23</v>
      </c>
      <c r="N18">
        <v>25</v>
      </c>
      <c r="O18">
        <v>23</v>
      </c>
      <c r="Q18">
        <v>45</v>
      </c>
      <c r="R18">
        <v>40</v>
      </c>
      <c r="S18">
        <v>32</v>
      </c>
      <c r="T18">
        <v>26</v>
      </c>
      <c r="U18">
        <v>28</v>
      </c>
      <c r="V18">
        <v>42</v>
      </c>
      <c r="W18">
        <v>35</v>
      </c>
      <c r="X18">
        <v>43</v>
      </c>
      <c r="Y18">
        <v>26</v>
      </c>
      <c r="Z18">
        <v>41</v>
      </c>
      <c r="AA18">
        <f t="shared" ref="AA18:AA23" si="1">SUM(D18:Z18)</f>
        <v>752</v>
      </c>
      <c r="AB18" t="s">
        <v>35</v>
      </c>
    </row>
    <row r="19" spans="1:28">
      <c r="A19" t="s">
        <v>67</v>
      </c>
      <c r="B19" t="s">
        <v>68</v>
      </c>
      <c r="C19">
        <v>2</v>
      </c>
      <c r="D19">
        <v>61</v>
      </c>
      <c r="E19">
        <v>51</v>
      </c>
      <c r="F19">
        <v>62</v>
      </c>
      <c r="G19">
        <v>63</v>
      </c>
      <c r="H19">
        <v>56</v>
      </c>
      <c r="I19">
        <v>22</v>
      </c>
      <c r="J19">
        <v>35</v>
      </c>
      <c r="K19">
        <v>21</v>
      </c>
      <c r="L19">
        <v>34</v>
      </c>
      <c r="M19">
        <v>22</v>
      </c>
      <c r="N19">
        <v>37</v>
      </c>
      <c r="O19">
        <v>19</v>
      </c>
      <c r="Q19">
        <v>62</v>
      </c>
      <c r="R19">
        <v>46</v>
      </c>
      <c r="S19">
        <v>53</v>
      </c>
      <c r="T19">
        <v>53</v>
      </c>
      <c r="U19">
        <v>45</v>
      </c>
      <c r="V19">
        <v>39</v>
      </c>
      <c r="W19">
        <v>26</v>
      </c>
      <c r="X19">
        <v>38</v>
      </c>
      <c r="Y19">
        <v>41</v>
      </c>
      <c r="Z19">
        <v>36</v>
      </c>
      <c r="AA19">
        <f t="shared" si="1"/>
        <v>922</v>
      </c>
      <c r="AB19" t="s">
        <v>38</v>
      </c>
    </row>
    <row r="20" spans="1:28">
      <c r="A20" t="s">
        <v>69</v>
      </c>
      <c r="B20" t="s">
        <v>70</v>
      </c>
      <c r="C20">
        <v>2</v>
      </c>
      <c r="D20">
        <v>44</v>
      </c>
      <c r="E20">
        <v>40</v>
      </c>
      <c r="F20">
        <v>47</v>
      </c>
      <c r="G20">
        <v>47</v>
      </c>
      <c r="H20">
        <v>40</v>
      </c>
      <c r="I20">
        <v>18</v>
      </c>
      <c r="J20">
        <v>35</v>
      </c>
      <c r="K20">
        <v>20</v>
      </c>
      <c r="L20">
        <v>41</v>
      </c>
      <c r="M20">
        <v>21</v>
      </c>
      <c r="N20">
        <v>40</v>
      </c>
      <c r="O20">
        <v>19</v>
      </c>
      <c r="Q20">
        <v>45</v>
      </c>
      <c r="R20">
        <v>40</v>
      </c>
      <c r="S20">
        <v>43</v>
      </c>
      <c r="T20">
        <v>40</v>
      </c>
      <c r="U20">
        <v>40</v>
      </c>
      <c r="V20">
        <v>43</v>
      </c>
      <c r="W20">
        <v>40</v>
      </c>
      <c r="X20">
        <v>38</v>
      </c>
      <c r="Y20">
        <v>38</v>
      </c>
      <c r="Z20">
        <v>47</v>
      </c>
      <c r="AA20">
        <f t="shared" si="1"/>
        <v>826</v>
      </c>
      <c r="AB20" t="s">
        <v>32</v>
      </c>
    </row>
    <row r="21" spans="1:28">
      <c r="A21" t="s">
        <v>71</v>
      </c>
      <c r="B21" t="s">
        <v>72</v>
      </c>
      <c r="C21">
        <v>2</v>
      </c>
      <c r="D21">
        <v>56</v>
      </c>
      <c r="E21">
        <v>57</v>
      </c>
      <c r="F21">
        <v>68</v>
      </c>
      <c r="G21">
        <v>55</v>
      </c>
      <c r="H21">
        <v>63</v>
      </c>
      <c r="I21">
        <v>22</v>
      </c>
      <c r="J21">
        <v>35</v>
      </c>
      <c r="K21">
        <v>21</v>
      </c>
      <c r="L21">
        <v>40</v>
      </c>
      <c r="M21">
        <v>23</v>
      </c>
      <c r="N21">
        <v>35</v>
      </c>
      <c r="O21">
        <v>20</v>
      </c>
      <c r="Q21">
        <v>61</v>
      </c>
      <c r="R21">
        <v>55</v>
      </c>
      <c r="S21">
        <v>57</v>
      </c>
      <c r="T21">
        <v>61</v>
      </c>
      <c r="U21">
        <v>57</v>
      </c>
      <c r="V21">
        <v>44</v>
      </c>
      <c r="W21">
        <v>25</v>
      </c>
      <c r="X21">
        <v>43</v>
      </c>
      <c r="Y21">
        <v>42</v>
      </c>
      <c r="Z21">
        <v>46</v>
      </c>
      <c r="AA21">
        <f t="shared" si="1"/>
        <v>986</v>
      </c>
      <c r="AB21" t="s">
        <v>38</v>
      </c>
    </row>
    <row r="22" spans="1:28">
      <c r="A22" t="s">
        <v>73</v>
      </c>
      <c r="B22" t="s">
        <v>74</v>
      </c>
      <c r="C22">
        <v>1</v>
      </c>
      <c r="D22">
        <v>53</v>
      </c>
      <c r="E22">
        <v>51</v>
      </c>
      <c r="F22">
        <v>62</v>
      </c>
      <c r="G22">
        <v>60</v>
      </c>
      <c r="H22">
        <v>52</v>
      </c>
      <c r="I22">
        <v>24</v>
      </c>
      <c r="J22">
        <v>43</v>
      </c>
      <c r="K22">
        <v>24</v>
      </c>
      <c r="L22">
        <v>43</v>
      </c>
      <c r="M22">
        <v>24</v>
      </c>
      <c r="N22">
        <v>45</v>
      </c>
      <c r="O22">
        <v>24</v>
      </c>
      <c r="Q22">
        <v>52</v>
      </c>
      <c r="R22">
        <v>40</v>
      </c>
      <c r="S22">
        <v>48</v>
      </c>
      <c r="T22">
        <v>45</v>
      </c>
      <c r="U22">
        <v>45</v>
      </c>
      <c r="V22">
        <v>46</v>
      </c>
      <c r="W22">
        <v>48</v>
      </c>
      <c r="X22">
        <v>45</v>
      </c>
      <c r="Y22">
        <v>40</v>
      </c>
      <c r="Z22">
        <v>46</v>
      </c>
      <c r="AA22">
        <f t="shared" si="1"/>
        <v>960</v>
      </c>
      <c r="AB22" t="s">
        <v>38</v>
      </c>
    </row>
    <row r="23" spans="1:28">
      <c r="A23" t="s">
        <v>75</v>
      </c>
      <c r="B23" t="s">
        <v>76</v>
      </c>
      <c r="C23">
        <v>1</v>
      </c>
      <c r="D23">
        <v>66</v>
      </c>
      <c r="E23">
        <v>73</v>
      </c>
      <c r="F23">
        <v>72</v>
      </c>
      <c r="G23">
        <v>69</v>
      </c>
      <c r="H23">
        <v>65</v>
      </c>
      <c r="I23">
        <v>22</v>
      </c>
      <c r="J23">
        <v>44</v>
      </c>
      <c r="K23">
        <v>22</v>
      </c>
      <c r="L23">
        <v>47</v>
      </c>
      <c r="M23">
        <v>22</v>
      </c>
      <c r="N23">
        <v>40</v>
      </c>
      <c r="O23">
        <v>23</v>
      </c>
      <c r="Q23">
        <v>65</v>
      </c>
      <c r="R23">
        <v>57</v>
      </c>
      <c r="S23">
        <v>67</v>
      </c>
      <c r="T23">
        <v>59</v>
      </c>
      <c r="U23">
        <v>50</v>
      </c>
      <c r="V23">
        <v>42</v>
      </c>
      <c r="W23">
        <v>45</v>
      </c>
      <c r="X23">
        <v>47</v>
      </c>
      <c r="Y23">
        <v>45</v>
      </c>
      <c r="Z23">
        <v>46</v>
      </c>
      <c r="AA23">
        <f t="shared" si="1"/>
        <v>1088</v>
      </c>
      <c r="AB23" t="s">
        <v>29</v>
      </c>
    </row>
    <row r="24" spans="1:29">
      <c r="A24" t="s">
        <v>77</v>
      </c>
      <c r="B24" t="s">
        <v>78</v>
      </c>
      <c r="C24">
        <v>2</v>
      </c>
      <c r="D24">
        <v>47</v>
      </c>
      <c r="E24">
        <v>40</v>
      </c>
      <c r="F24">
        <v>66</v>
      </c>
      <c r="G24">
        <v>59</v>
      </c>
      <c r="H24">
        <v>46</v>
      </c>
      <c r="I24">
        <v>16</v>
      </c>
      <c r="J24">
        <v>30</v>
      </c>
      <c r="K24">
        <v>16</v>
      </c>
      <c r="L24">
        <v>40</v>
      </c>
      <c r="M24">
        <v>10</v>
      </c>
      <c r="N24">
        <v>29</v>
      </c>
      <c r="O24">
        <v>13</v>
      </c>
      <c r="Q24">
        <v>62</v>
      </c>
      <c r="R24">
        <v>53</v>
      </c>
      <c r="S24">
        <v>55</v>
      </c>
      <c r="T24">
        <v>54</v>
      </c>
      <c r="U24">
        <v>60</v>
      </c>
      <c r="V24">
        <v>37</v>
      </c>
      <c r="W24">
        <v>35</v>
      </c>
      <c r="X24">
        <v>40</v>
      </c>
      <c r="Y24">
        <v>38</v>
      </c>
      <c r="Z24">
        <v>45</v>
      </c>
      <c r="AA24">
        <v>900</v>
      </c>
      <c r="AB24" t="s">
        <v>38</v>
      </c>
      <c r="AC24">
        <v>9</v>
      </c>
    </row>
    <row r="25" spans="1:28">
      <c r="A25" t="s">
        <v>79</v>
      </c>
      <c r="B25" t="s">
        <v>80</v>
      </c>
      <c r="C25">
        <v>1</v>
      </c>
      <c r="D25">
        <v>58</v>
      </c>
      <c r="E25">
        <v>74</v>
      </c>
      <c r="F25">
        <v>74</v>
      </c>
      <c r="G25">
        <v>57</v>
      </c>
      <c r="H25">
        <v>56</v>
      </c>
      <c r="I25">
        <v>24</v>
      </c>
      <c r="J25">
        <v>40</v>
      </c>
      <c r="K25">
        <v>24</v>
      </c>
      <c r="L25">
        <v>42</v>
      </c>
      <c r="M25">
        <v>24</v>
      </c>
      <c r="N25">
        <v>42</v>
      </c>
      <c r="O25">
        <v>23</v>
      </c>
      <c r="Q25">
        <v>63</v>
      </c>
      <c r="R25">
        <v>51</v>
      </c>
      <c r="S25">
        <v>57</v>
      </c>
      <c r="T25">
        <v>53</v>
      </c>
      <c r="U25">
        <v>52</v>
      </c>
      <c r="V25">
        <v>46</v>
      </c>
      <c r="W25">
        <v>46</v>
      </c>
      <c r="X25">
        <v>45</v>
      </c>
      <c r="Y25">
        <v>45</v>
      </c>
      <c r="Z25">
        <v>47</v>
      </c>
      <c r="AA25">
        <f t="shared" ref="AA25:AA33" si="2">SUM(D25:Z25)</f>
        <v>1043</v>
      </c>
      <c r="AB25" t="s">
        <v>38</v>
      </c>
    </row>
    <row r="26" spans="1:28">
      <c r="A26" t="s">
        <v>81</v>
      </c>
      <c r="B26" t="s">
        <v>82</v>
      </c>
      <c r="C26">
        <v>2</v>
      </c>
      <c r="D26">
        <v>46</v>
      </c>
      <c r="E26">
        <v>40</v>
      </c>
      <c r="F26">
        <v>61</v>
      </c>
      <c r="G26">
        <v>40</v>
      </c>
      <c r="H26">
        <v>51</v>
      </c>
      <c r="I26">
        <v>21</v>
      </c>
      <c r="J26">
        <v>39</v>
      </c>
      <c r="K26">
        <v>20</v>
      </c>
      <c r="L26">
        <v>41</v>
      </c>
      <c r="M26">
        <v>23</v>
      </c>
      <c r="N26">
        <v>43</v>
      </c>
      <c r="O26">
        <v>17</v>
      </c>
      <c r="Q26">
        <v>42</v>
      </c>
      <c r="R26">
        <v>52</v>
      </c>
      <c r="S26">
        <v>56</v>
      </c>
      <c r="T26">
        <v>43</v>
      </c>
      <c r="U26">
        <v>50</v>
      </c>
      <c r="V26">
        <v>42</v>
      </c>
      <c r="W26">
        <v>48</v>
      </c>
      <c r="X26">
        <v>44</v>
      </c>
      <c r="Y26">
        <v>44</v>
      </c>
      <c r="Z26">
        <v>47</v>
      </c>
      <c r="AA26">
        <f t="shared" si="2"/>
        <v>910</v>
      </c>
      <c r="AB26" t="s">
        <v>38</v>
      </c>
    </row>
    <row r="27" spans="1:28">
      <c r="A27" t="s">
        <v>83</v>
      </c>
      <c r="B27" t="s">
        <v>84</v>
      </c>
      <c r="D27">
        <v>41</v>
      </c>
      <c r="E27">
        <v>40</v>
      </c>
      <c r="F27">
        <v>48</v>
      </c>
      <c r="G27">
        <v>54</v>
      </c>
      <c r="H27">
        <v>49</v>
      </c>
      <c r="I27">
        <v>21</v>
      </c>
      <c r="J27">
        <v>20</v>
      </c>
      <c r="K27">
        <v>22</v>
      </c>
      <c r="L27">
        <v>22</v>
      </c>
      <c r="M27">
        <v>22</v>
      </c>
      <c r="N27">
        <v>38</v>
      </c>
      <c r="O27">
        <v>22</v>
      </c>
      <c r="Q27">
        <v>51</v>
      </c>
      <c r="R27">
        <v>47</v>
      </c>
      <c r="S27">
        <v>56</v>
      </c>
      <c r="T27">
        <v>43</v>
      </c>
      <c r="U27">
        <v>51</v>
      </c>
      <c r="V27">
        <v>40</v>
      </c>
      <c r="W27">
        <v>41</v>
      </c>
      <c r="X27">
        <v>40</v>
      </c>
      <c r="Y27">
        <v>37</v>
      </c>
      <c r="Z27">
        <v>43</v>
      </c>
      <c r="AA27">
        <f t="shared" si="2"/>
        <v>848</v>
      </c>
      <c r="AB27" t="s">
        <v>32</v>
      </c>
    </row>
    <row r="28" spans="1:28">
      <c r="A28" t="s">
        <v>85</v>
      </c>
      <c r="B28" t="s">
        <v>86</v>
      </c>
      <c r="D28">
        <v>51</v>
      </c>
      <c r="E28">
        <v>53</v>
      </c>
      <c r="F28">
        <v>66</v>
      </c>
      <c r="G28">
        <v>59</v>
      </c>
      <c r="H28">
        <v>57</v>
      </c>
      <c r="I28">
        <v>18</v>
      </c>
      <c r="J28">
        <v>30</v>
      </c>
      <c r="K28">
        <v>22</v>
      </c>
      <c r="L28">
        <v>38</v>
      </c>
      <c r="M28">
        <v>22</v>
      </c>
      <c r="N28">
        <v>40</v>
      </c>
      <c r="O28">
        <v>20</v>
      </c>
      <c r="Q28">
        <v>51</v>
      </c>
      <c r="R28">
        <v>43</v>
      </c>
      <c r="S28">
        <v>58</v>
      </c>
      <c r="T28">
        <v>47</v>
      </c>
      <c r="U28">
        <v>46</v>
      </c>
      <c r="V28">
        <v>35</v>
      </c>
      <c r="W28">
        <v>20</v>
      </c>
      <c r="X28">
        <v>38</v>
      </c>
      <c r="Y28">
        <v>29</v>
      </c>
      <c r="Z28">
        <v>41</v>
      </c>
      <c r="AA28">
        <f t="shared" si="2"/>
        <v>884</v>
      </c>
      <c r="AB28" t="s">
        <v>32</v>
      </c>
    </row>
    <row r="29" spans="1:28">
      <c r="A29" t="s">
        <v>87</v>
      </c>
      <c r="B29" t="s">
        <v>88</v>
      </c>
      <c r="D29">
        <v>45</v>
      </c>
      <c r="E29">
        <v>55</v>
      </c>
      <c r="F29">
        <v>71</v>
      </c>
      <c r="G29">
        <v>64</v>
      </c>
      <c r="H29">
        <v>72</v>
      </c>
      <c r="I29">
        <v>23</v>
      </c>
      <c r="J29">
        <v>40</v>
      </c>
      <c r="K29">
        <v>22</v>
      </c>
      <c r="L29">
        <v>36</v>
      </c>
      <c r="M29">
        <v>22</v>
      </c>
      <c r="N29">
        <v>42</v>
      </c>
      <c r="O29">
        <v>24</v>
      </c>
      <c r="Q29">
        <v>62</v>
      </c>
      <c r="R29">
        <v>52</v>
      </c>
      <c r="S29">
        <v>63</v>
      </c>
      <c r="T29">
        <v>47</v>
      </c>
      <c r="U29">
        <v>54</v>
      </c>
      <c r="V29">
        <v>42</v>
      </c>
      <c r="W29">
        <v>43</v>
      </c>
      <c r="X29">
        <v>42</v>
      </c>
      <c r="Y29">
        <v>30</v>
      </c>
      <c r="Z29">
        <v>41</v>
      </c>
      <c r="AA29">
        <f t="shared" si="2"/>
        <v>992</v>
      </c>
      <c r="AB29" t="s">
        <v>38</v>
      </c>
    </row>
    <row r="30" spans="1:28">
      <c r="A30" t="s">
        <v>89</v>
      </c>
      <c r="B30" t="s">
        <v>90</v>
      </c>
      <c r="C30">
        <v>2</v>
      </c>
      <c r="D30">
        <v>46</v>
      </c>
      <c r="E30">
        <v>59</v>
      </c>
      <c r="F30">
        <v>48</v>
      </c>
      <c r="G30">
        <v>40</v>
      </c>
      <c r="H30">
        <v>40</v>
      </c>
      <c r="I30">
        <v>19</v>
      </c>
      <c r="J30">
        <v>22</v>
      </c>
      <c r="K30">
        <v>18</v>
      </c>
      <c r="L30">
        <v>20</v>
      </c>
      <c r="M30">
        <v>20</v>
      </c>
      <c r="N30">
        <v>22</v>
      </c>
      <c r="O30">
        <v>16</v>
      </c>
      <c r="Q30">
        <v>62</v>
      </c>
      <c r="R30">
        <v>64</v>
      </c>
      <c r="S30">
        <v>58</v>
      </c>
      <c r="T30">
        <v>55</v>
      </c>
      <c r="U30">
        <v>54</v>
      </c>
      <c r="V30">
        <v>37</v>
      </c>
      <c r="W30">
        <v>30</v>
      </c>
      <c r="X30">
        <v>40</v>
      </c>
      <c r="Y30">
        <v>33</v>
      </c>
      <c r="Z30">
        <v>43</v>
      </c>
      <c r="AA30">
        <f t="shared" si="2"/>
        <v>846</v>
      </c>
      <c r="AB30" t="s">
        <v>32</v>
      </c>
    </row>
    <row r="31" spans="1:28">
      <c r="A31" t="s">
        <v>91</v>
      </c>
      <c r="B31" t="s">
        <v>92</v>
      </c>
      <c r="D31">
        <v>40</v>
      </c>
      <c r="E31">
        <v>51</v>
      </c>
      <c r="F31">
        <v>58</v>
      </c>
      <c r="G31">
        <v>46</v>
      </c>
      <c r="H31">
        <v>52</v>
      </c>
      <c r="I31">
        <v>19</v>
      </c>
      <c r="J31">
        <v>22</v>
      </c>
      <c r="K31">
        <v>18</v>
      </c>
      <c r="L31">
        <v>28</v>
      </c>
      <c r="M31">
        <v>22</v>
      </c>
      <c r="N31">
        <v>38</v>
      </c>
      <c r="O31">
        <v>20</v>
      </c>
      <c r="Q31">
        <v>71</v>
      </c>
      <c r="R31">
        <v>46</v>
      </c>
      <c r="S31">
        <v>52</v>
      </c>
      <c r="T31">
        <v>46</v>
      </c>
      <c r="U31">
        <v>49</v>
      </c>
      <c r="V31">
        <v>35</v>
      </c>
      <c r="W31">
        <v>22</v>
      </c>
      <c r="X31">
        <v>36</v>
      </c>
      <c r="Y31">
        <v>24</v>
      </c>
      <c r="Z31">
        <v>30</v>
      </c>
      <c r="AA31">
        <f t="shared" si="2"/>
        <v>825</v>
      </c>
      <c r="AB31" t="s">
        <v>32</v>
      </c>
    </row>
    <row r="32" spans="1:28">
      <c r="A32" t="s">
        <v>93</v>
      </c>
      <c r="B32" t="s">
        <v>94</v>
      </c>
      <c r="C32">
        <v>2</v>
      </c>
      <c r="D32">
        <v>42</v>
      </c>
      <c r="E32">
        <v>53</v>
      </c>
      <c r="F32">
        <v>67</v>
      </c>
      <c r="G32">
        <v>52</v>
      </c>
      <c r="H32">
        <v>58</v>
      </c>
      <c r="I32">
        <v>18</v>
      </c>
      <c r="J32">
        <v>33</v>
      </c>
      <c r="K32">
        <v>17</v>
      </c>
      <c r="L32">
        <v>33</v>
      </c>
      <c r="M32">
        <v>19</v>
      </c>
      <c r="N32">
        <v>37</v>
      </c>
      <c r="O32">
        <v>14</v>
      </c>
      <c r="Q32">
        <v>63</v>
      </c>
      <c r="R32">
        <v>53</v>
      </c>
      <c r="S32">
        <v>57</v>
      </c>
      <c r="T32">
        <v>59</v>
      </c>
      <c r="U32">
        <v>59</v>
      </c>
      <c r="V32">
        <v>35</v>
      </c>
      <c r="W32">
        <v>40</v>
      </c>
      <c r="X32">
        <v>36</v>
      </c>
      <c r="Y32">
        <v>30</v>
      </c>
      <c r="Z32">
        <v>43</v>
      </c>
      <c r="AA32">
        <f t="shared" si="2"/>
        <v>918</v>
      </c>
      <c r="AB32" t="s">
        <v>38</v>
      </c>
    </row>
    <row r="33" spans="1:28">
      <c r="A33" t="s">
        <v>95</v>
      </c>
      <c r="B33" t="s">
        <v>96</v>
      </c>
      <c r="D33">
        <v>59</v>
      </c>
      <c r="E33">
        <v>62</v>
      </c>
      <c r="F33">
        <v>65</v>
      </c>
      <c r="G33">
        <v>53</v>
      </c>
      <c r="H33">
        <v>58</v>
      </c>
      <c r="I33">
        <v>22</v>
      </c>
      <c r="J33">
        <v>34</v>
      </c>
      <c r="K33">
        <v>22</v>
      </c>
      <c r="L33">
        <v>40</v>
      </c>
      <c r="M33">
        <v>22</v>
      </c>
      <c r="N33">
        <v>39</v>
      </c>
      <c r="O33">
        <v>22</v>
      </c>
      <c r="Q33">
        <v>76</v>
      </c>
      <c r="R33">
        <v>54</v>
      </c>
      <c r="S33">
        <v>61</v>
      </c>
      <c r="T33">
        <v>65</v>
      </c>
      <c r="U33">
        <v>54</v>
      </c>
      <c r="V33">
        <v>42</v>
      </c>
      <c r="W33">
        <v>40</v>
      </c>
      <c r="X33">
        <v>36</v>
      </c>
      <c r="Y33">
        <v>32</v>
      </c>
      <c r="Z33">
        <v>36</v>
      </c>
      <c r="AA33">
        <f t="shared" si="2"/>
        <v>994</v>
      </c>
      <c r="AB33" t="s">
        <v>29</v>
      </c>
    </row>
    <row r="34" spans="1:28">
      <c r="A34" t="s">
        <v>97</v>
      </c>
      <c r="B34" t="s">
        <v>98</v>
      </c>
      <c r="C34">
        <v>2</v>
      </c>
      <c r="D34">
        <v>43</v>
      </c>
      <c r="E34">
        <v>47</v>
      </c>
      <c r="F34">
        <v>64</v>
      </c>
      <c r="G34">
        <v>52</v>
      </c>
      <c r="H34">
        <v>48</v>
      </c>
      <c r="I34">
        <v>17</v>
      </c>
      <c r="J34">
        <v>38</v>
      </c>
      <c r="K34">
        <v>18</v>
      </c>
      <c r="L34">
        <v>39</v>
      </c>
      <c r="M34">
        <v>18</v>
      </c>
      <c r="N34">
        <v>35</v>
      </c>
      <c r="O34">
        <v>14</v>
      </c>
      <c r="Q34">
        <v>61</v>
      </c>
      <c r="R34">
        <v>47</v>
      </c>
      <c r="S34">
        <v>47</v>
      </c>
      <c r="T34">
        <v>45</v>
      </c>
      <c r="U34">
        <v>47</v>
      </c>
      <c r="V34">
        <v>28</v>
      </c>
      <c r="W34">
        <v>12</v>
      </c>
      <c r="X34">
        <v>34</v>
      </c>
      <c r="Y34">
        <v>28</v>
      </c>
      <c r="Z34">
        <v>25</v>
      </c>
      <c r="AA34">
        <f>SUM(D34:Y34)</f>
        <v>782</v>
      </c>
      <c r="AB34" t="s">
        <v>35</v>
      </c>
    </row>
    <row r="35" spans="1:28">
      <c r="A35" t="s">
        <v>99</v>
      </c>
      <c r="B35" t="s">
        <v>100</v>
      </c>
      <c r="C35">
        <v>2</v>
      </c>
      <c r="D35">
        <v>60</v>
      </c>
      <c r="E35">
        <v>61</v>
      </c>
      <c r="F35">
        <v>71</v>
      </c>
      <c r="G35">
        <v>60</v>
      </c>
      <c r="H35">
        <v>64</v>
      </c>
      <c r="I35">
        <v>19</v>
      </c>
      <c r="J35">
        <v>37</v>
      </c>
      <c r="K35">
        <v>21</v>
      </c>
      <c r="L35">
        <v>35</v>
      </c>
      <c r="M35">
        <v>22</v>
      </c>
      <c r="N35">
        <v>37</v>
      </c>
      <c r="O35">
        <v>19</v>
      </c>
      <c r="Q35">
        <v>74</v>
      </c>
      <c r="R35">
        <v>51</v>
      </c>
      <c r="S35">
        <v>69</v>
      </c>
      <c r="T35">
        <v>62</v>
      </c>
      <c r="U35">
        <v>55</v>
      </c>
      <c r="V35">
        <v>41</v>
      </c>
      <c r="W35">
        <v>46</v>
      </c>
      <c r="X35">
        <v>38</v>
      </c>
      <c r="Y35">
        <v>33</v>
      </c>
      <c r="Z35">
        <v>42</v>
      </c>
      <c r="AA35">
        <f t="shared" ref="AA35:AA48" si="3">SUM(D35:Z35)</f>
        <v>1017</v>
      </c>
      <c r="AB35" t="s">
        <v>29</v>
      </c>
    </row>
    <row r="36" spans="1:28">
      <c r="A36" t="s">
        <v>101</v>
      </c>
      <c r="B36" t="s">
        <v>102</v>
      </c>
      <c r="D36">
        <v>41</v>
      </c>
      <c r="E36">
        <v>67</v>
      </c>
      <c r="F36">
        <v>56</v>
      </c>
      <c r="G36">
        <v>58</v>
      </c>
      <c r="H36">
        <v>58</v>
      </c>
      <c r="I36">
        <v>20</v>
      </c>
      <c r="J36">
        <v>41</v>
      </c>
      <c r="K36">
        <v>17</v>
      </c>
      <c r="L36">
        <v>33</v>
      </c>
      <c r="M36">
        <v>20</v>
      </c>
      <c r="N36">
        <v>35</v>
      </c>
      <c r="O36">
        <v>21</v>
      </c>
      <c r="Q36">
        <v>68</v>
      </c>
      <c r="R36">
        <v>59</v>
      </c>
      <c r="S36">
        <v>64</v>
      </c>
      <c r="T36">
        <v>64</v>
      </c>
      <c r="U36">
        <v>46</v>
      </c>
      <c r="V36">
        <v>42</v>
      </c>
      <c r="W36">
        <v>30</v>
      </c>
      <c r="X36">
        <v>32</v>
      </c>
      <c r="Y36">
        <v>38</v>
      </c>
      <c r="Z36">
        <v>38</v>
      </c>
      <c r="AA36">
        <f t="shared" si="3"/>
        <v>948</v>
      </c>
      <c r="AB36" t="s">
        <v>38</v>
      </c>
    </row>
    <row r="37" spans="1:28">
      <c r="A37" t="s">
        <v>103</v>
      </c>
      <c r="B37" t="s">
        <v>104</v>
      </c>
      <c r="C37">
        <v>2</v>
      </c>
      <c r="D37">
        <v>48</v>
      </c>
      <c r="E37">
        <v>53</v>
      </c>
      <c r="F37">
        <v>51</v>
      </c>
      <c r="G37">
        <v>53</v>
      </c>
      <c r="H37">
        <v>57</v>
      </c>
      <c r="I37">
        <v>18</v>
      </c>
      <c r="J37">
        <v>35</v>
      </c>
      <c r="K37">
        <v>21</v>
      </c>
      <c r="L37">
        <v>33</v>
      </c>
      <c r="M37">
        <v>21</v>
      </c>
      <c r="N37">
        <v>30</v>
      </c>
      <c r="O37">
        <v>19</v>
      </c>
      <c r="Q37">
        <v>73</v>
      </c>
      <c r="R37">
        <v>43</v>
      </c>
      <c r="S37">
        <v>56</v>
      </c>
      <c r="T37">
        <v>59</v>
      </c>
      <c r="U37">
        <v>47</v>
      </c>
      <c r="V37">
        <v>39</v>
      </c>
      <c r="W37">
        <v>42</v>
      </c>
      <c r="X37">
        <v>39</v>
      </c>
      <c r="Y37">
        <v>37</v>
      </c>
      <c r="Z37">
        <v>43</v>
      </c>
      <c r="AA37">
        <f t="shared" si="3"/>
        <v>917</v>
      </c>
      <c r="AB37" t="s">
        <v>38</v>
      </c>
    </row>
    <row r="38" spans="1:28">
      <c r="A38" t="s">
        <v>105</v>
      </c>
      <c r="B38" t="s">
        <v>106</v>
      </c>
      <c r="D38">
        <v>40</v>
      </c>
      <c r="E38">
        <v>43</v>
      </c>
      <c r="F38">
        <v>49</v>
      </c>
      <c r="G38">
        <v>45</v>
      </c>
      <c r="H38">
        <v>43</v>
      </c>
      <c r="I38">
        <v>21</v>
      </c>
      <c r="J38">
        <v>33</v>
      </c>
      <c r="K38">
        <v>21</v>
      </c>
      <c r="L38">
        <v>22</v>
      </c>
      <c r="M38">
        <v>21</v>
      </c>
      <c r="N38">
        <v>32</v>
      </c>
      <c r="O38">
        <v>22</v>
      </c>
      <c r="Q38">
        <v>52</v>
      </c>
      <c r="R38">
        <v>48</v>
      </c>
      <c r="S38">
        <v>32</v>
      </c>
      <c r="T38">
        <v>41</v>
      </c>
      <c r="U38">
        <v>42</v>
      </c>
      <c r="V38">
        <v>38</v>
      </c>
      <c r="W38">
        <v>38</v>
      </c>
      <c r="X38">
        <v>38</v>
      </c>
      <c r="Y38">
        <v>32</v>
      </c>
      <c r="Z38">
        <v>39</v>
      </c>
      <c r="AA38">
        <f t="shared" si="3"/>
        <v>792</v>
      </c>
      <c r="AB38" t="s">
        <v>32</v>
      </c>
    </row>
    <row r="39" spans="1:28">
      <c r="A39" t="s">
        <v>107</v>
      </c>
      <c r="B39" t="s">
        <v>108</v>
      </c>
      <c r="C39">
        <v>2</v>
      </c>
      <c r="D39">
        <v>40</v>
      </c>
      <c r="E39">
        <v>62</v>
      </c>
      <c r="F39">
        <v>62</v>
      </c>
      <c r="G39">
        <v>50</v>
      </c>
      <c r="H39">
        <v>59</v>
      </c>
      <c r="I39">
        <v>19</v>
      </c>
      <c r="J39">
        <v>40</v>
      </c>
      <c r="K39">
        <v>19</v>
      </c>
      <c r="L39">
        <v>33</v>
      </c>
      <c r="M39">
        <v>21</v>
      </c>
      <c r="N39">
        <v>39</v>
      </c>
      <c r="O39">
        <v>19</v>
      </c>
      <c r="Q39">
        <v>64</v>
      </c>
      <c r="R39">
        <v>51</v>
      </c>
      <c r="S39">
        <v>57</v>
      </c>
      <c r="T39">
        <v>61</v>
      </c>
      <c r="U39">
        <v>55</v>
      </c>
      <c r="V39">
        <v>38</v>
      </c>
      <c r="W39">
        <v>35</v>
      </c>
      <c r="X39">
        <v>38</v>
      </c>
      <c r="Y39">
        <v>34</v>
      </c>
      <c r="Z39">
        <v>47</v>
      </c>
      <c r="AA39">
        <f t="shared" si="3"/>
        <v>943</v>
      </c>
      <c r="AB39" t="s">
        <v>38</v>
      </c>
    </row>
    <row r="40" spans="1:28">
      <c r="A40" t="s">
        <v>109</v>
      </c>
      <c r="B40" t="s">
        <v>110</v>
      </c>
      <c r="D40">
        <v>30</v>
      </c>
      <c r="E40">
        <v>40</v>
      </c>
      <c r="F40">
        <v>50</v>
      </c>
      <c r="G40">
        <v>52</v>
      </c>
      <c r="H40">
        <v>43</v>
      </c>
      <c r="I40">
        <v>18</v>
      </c>
      <c r="J40">
        <v>37</v>
      </c>
      <c r="K40">
        <v>23</v>
      </c>
      <c r="L40">
        <v>35</v>
      </c>
      <c r="M40">
        <v>23</v>
      </c>
      <c r="N40">
        <v>30</v>
      </c>
      <c r="O40">
        <v>22</v>
      </c>
      <c r="Q40">
        <v>59</v>
      </c>
      <c r="R40">
        <v>46</v>
      </c>
      <c r="S40">
        <v>40</v>
      </c>
      <c r="T40">
        <v>45</v>
      </c>
      <c r="U40">
        <v>52</v>
      </c>
      <c r="V40">
        <v>36</v>
      </c>
      <c r="W40">
        <v>36</v>
      </c>
      <c r="X40">
        <v>39</v>
      </c>
      <c r="Y40">
        <v>32</v>
      </c>
      <c r="Z40">
        <v>41</v>
      </c>
      <c r="AA40">
        <f t="shared" si="3"/>
        <v>829</v>
      </c>
      <c r="AB40" t="s">
        <v>32</v>
      </c>
    </row>
    <row r="41" spans="1:28">
      <c r="A41" t="s">
        <v>111</v>
      </c>
      <c r="B41" t="s">
        <v>112</v>
      </c>
      <c r="C41">
        <v>2</v>
      </c>
      <c r="D41">
        <v>32</v>
      </c>
      <c r="E41">
        <v>40</v>
      </c>
      <c r="F41">
        <v>57</v>
      </c>
      <c r="G41">
        <v>40</v>
      </c>
      <c r="H41">
        <v>50</v>
      </c>
      <c r="I41">
        <v>16</v>
      </c>
      <c r="J41">
        <v>34</v>
      </c>
      <c r="K41">
        <v>18</v>
      </c>
      <c r="L41">
        <v>20</v>
      </c>
      <c r="M41">
        <v>19</v>
      </c>
      <c r="N41">
        <v>28</v>
      </c>
      <c r="O41">
        <v>17</v>
      </c>
      <c r="Q41">
        <v>51</v>
      </c>
      <c r="R41">
        <v>40</v>
      </c>
      <c r="S41">
        <v>41</v>
      </c>
      <c r="T41">
        <v>43</v>
      </c>
      <c r="U41">
        <v>34</v>
      </c>
      <c r="V41">
        <v>36</v>
      </c>
      <c r="W41">
        <v>35</v>
      </c>
      <c r="X41">
        <v>36</v>
      </c>
      <c r="Y41">
        <v>30</v>
      </c>
      <c r="Z41">
        <v>31</v>
      </c>
      <c r="AA41">
        <f t="shared" si="3"/>
        <v>748</v>
      </c>
      <c r="AB41" t="s">
        <v>35</v>
      </c>
    </row>
    <row r="42" spans="1:28">
      <c r="A42" t="s">
        <v>113</v>
      </c>
      <c r="B42" t="s">
        <v>114</v>
      </c>
      <c r="C42">
        <v>2</v>
      </c>
      <c r="D42">
        <v>66</v>
      </c>
      <c r="E42">
        <v>74</v>
      </c>
      <c r="F42">
        <v>70</v>
      </c>
      <c r="G42">
        <v>63</v>
      </c>
      <c r="H42">
        <v>69</v>
      </c>
      <c r="I42">
        <v>20</v>
      </c>
      <c r="J42">
        <v>38</v>
      </c>
      <c r="K42">
        <v>20</v>
      </c>
      <c r="L42">
        <v>40</v>
      </c>
      <c r="M42">
        <v>23</v>
      </c>
      <c r="N42">
        <v>38</v>
      </c>
      <c r="O42">
        <v>21</v>
      </c>
      <c r="Q42">
        <v>65</v>
      </c>
      <c r="R42">
        <v>65</v>
      </c>
      <c r="S42">
        <v>69</v>
      </c>
      <c r="T42">
        <v>51</v>
      </c>
      <c r="U42">
        <v>60</v>
      </c>
      <c r="V42">
        <v>46</v>
      </c>
      <c r="W42">
        <v>22</v>
      </c>
      <c r="X42">
        <v>44</v>
      </c>
      <c r="Y42">
        <v>35</v>
      </c>
      <c r="Z42">
        <v>41</v>
      </c>
      <c r="AA42">
        <f t="shared" si="3"/>
        <v>1040</v>
      </c>
      <c r="AB42" t="s">
        <v>29</v>
      </c>
    </row>
    <row r="43" spans="1:28">
      <c r="A43" t="s">
        <v>115</v>
      </c>
      <c r="B43" t="s">
        <v>116</v>
      </c>
      <c r="D43">
        <v>57</v>
      </c>
      <c r="E43">
        <v>62</v>
      </c>
      <c r="F43">
        <v>54</v>
      </c>
      <c r="G43">
        <v>56</v>
      </c>
      <c r="H43">
        <v>63</v>
      </c>
      <c r="I43">
        <v>21</v>
      </c>
      <c r="J43">
        <v>40</v>
      </c>
      <c r="K43">
        <v>24</v>
      </c>
      <c r="L43">
        <v>37</v>
      </c>
      <c r="M43">
        <v>24</v>
      </c>
      <c r="N43">
        <v>36</v>
      </c>
      <c r="O43">
        <v>24</v>
      </c>
      <c r="Q43">
        <v>66</v>
      </c>
      <c r="R43">
        <v>49</v>
      </c>
      <c r="S43">
        <v>57</v>
      </c>
      <c r="T43">
        <v>52</v>
      </c>
      <c r="U43">
        <v>53</v>
      </c>
      <c r="V43">
        <v>39</v>
      </c>
      <c r="W43">
        <v>25</v>
      </c>
      <c r="X43">
        <v>44</v>
      </c>
      <c r="Y43">
        <v>38</v>
      </c>
      <c r="Z43">
        <v>40</v>
      </c>
      <c r="AA43">
        <f t="shared" si="3"/>
        <v>961</v>
      </c>
      <c r="AB43" t="s">
        <v>38</v>
      </c>
    </row>
    <row r="44" spans="1:28">
      <c r="A44" t="s">
        <v>117</v>
      </c>
      <c r="B44" t="s">
        <v>118</v>
      </c>
      <c r="C44">
        <v>2</v>
      </c>
      <c r="D44">
        <v>40</v>
      </c>
      <c r="E44">
        <v>53</v>
      </c>
      <c r="F44">
        <v>40</v>
      </c>
      <c r="G44">
        <v>42</v>
      </c>
      <c r="H44">
        <v>47</v>
      </c>
      <c r="I44">
        <v>14</v>
      </c>
      <c r="J44">
        <v>25</v>
      </c>
      <c r="K44">
        <v>16</v>
      </c>
      <c r="L44">
        <v>22</v>
      </c>
      <c r="M44">
        <v>17</v>
      </c>
      <c r="N44">
        <v>22</v>
      </c>
      <c r="O44">
        <v>15</v>
      </c>
      <c r="Q44">
        <v>55</v>
      </c>
      <c r="R44">
        <v>56</v>
      </c>
      <c r="S44">
        <v>50</v>
      </c>
      <c r="T44">
        <v>47</v>
      </c>
      <c r="U44">
        <v>45</v>
      </c>
      <c r="V44">
        <v>34</v>
      </c>
      <c r="W44">
        <v>43</v>
      </c>
      <c r="X44">
        <v>37</v>
      </c>
      <c r="Y44">
        <v>36</v>
      </c>
      <c r="Z44">
        <v>46</v>
      </c>
      <c r="AA44">
        <f t="shared" si="3"/>
        <v>802</v>
      </c>
      <c r="AB44" t="s">
        <v>119</v>
      </c>
    </row>
    <row r="45" spans="1:28">
      <c r="A45" t="s">
        <v>120</v>
      </c>
      <c r="B45" t="s">
        <v>121</v>
      </c>
      <c r="D45">
        <v>47</v>
      </c>
      <c r="E45">
        <v>40</v>
      </c>
      <c r="F45">
        <v>53</v>
      </c>
      <c r="G45">
        <v>51</v>
      </c>
      <c r="H45">
        <v>56</v>
      </c>
      <c r="I45">
        <v>17</v>
      </c>
      <c r="J45">
        <v>37</v>
      </c>
      <c r="K45">
        <v>18</v>
      </c>
      <c r="L45">
        <v>33</v>
      </c>
      <c r="M45">
        <v>16</v>
      </c>
      <c r="N45">
        <v>29</v>
      </c>
      <c r="O45">
        <v>18</v>
      </c>
      <c r="Q45">
        <v>61</v>
      </c>
      <c r="R45">
        <v>55</v>
      </c>
      <c r="S45">
        <v>54</v>
      </c>
      <c r="T45">
        <v>50</v>
      </c>
      <c r="U45">
        <v>53</v>
      </c>
      <c r="V45">
        <v>32</v>
      </c>
      <c r="W45">
        <v>30</v>
      </c>
      <c r="X45">
        <v>35</v>
      </c>
      <c r="Y45">
        <v>35</v>
      </c>
      <c r="Z45">
        <v>35</v>
      </c>
      <c r="AA45">
        <f t="shared" si="3"/>
        <v>855</v>
      </c>
      <c r="AB45" t="s">
        <v>32</v>
      </c>
    </row>
    <row r="46" spans="1:28">
      <c r="A46" t="s">
        <v>122</v>
      </c>
      <c r="B46" t="s">
        <v>123</v>
      </c>
      <c r="C46">
        <v>2</v>
      </c>
      <c r="D46">
        <v>62</v>
      </c>
      <c r="E46">
        <v>62</v>
      </c>
      <c r="F46">
        <v>56</v>
      </c>
      <c r="G46">
        <v>61</v>
      </c>
      <c r="H46">
        <v>59</v>
      </c>
      <c r="I46">
        <v>21</v>
      </c>
      <c r="J46">
        <v>38</v>
      </c>
      <c r="K46">
        <v>21</v>
      </c>
      <c r="L46">
        <v>42</v>
      </c>
      <c r="M46">
        <v>22</v>
      </c>
      <c r="N46">
        <v>38</v>
      </c>
      <c r="O46">
        <v>21</v>
      </c>
      <c r="Q46">
        <v>74</v>
      </c>
      <c r="R46">
        <v>61</v>
      </c>
      <c r="S46">
        <v>67</v>
      </c>
      <c r="T46">
        <v>66</v>
      </c>
      <c r="U46">
        <v>68</v>
      </c>
      <c r="V46">
        <v>40</v>
      </c>
      <c r="W46">
        <v>42</v>
      </c>
      <c r="X46">
        <v>44</v>
      </c>
      <c r="Y46">
        <v>37</v>
      </c>
      <c r="Z46">
        <v>42</v>
      </c>
      <c r="AA46">
        <f t="shared" si="3"/>
        <v>1044</v>
      </c>
      <c r="AB46" t="s">
        <v>29</v>
      </c>
    </row>
    <row r="47" spans="1:28">
      <c r="A47" t="s">
        <v>124</v>
      </c>
      <c r="B47" t="s">
        <v>125</v>
      </c>
      <c r="D47">
        <v>47</v>
      </c>
      <c r="E47">
        <v>48</v>
      </c>
      <c r="F47">
        <v>56</v>
      </c>
      <c r="G47">
        <v>48</v>
      </c>
      <c r="H47">
        <v>52</v>
      </c>
      <c r="I47">
        <v>18</v>
      </c>
      <c r="J47">
        <v>20</v>
      </c>
      <c r="K47">
        <v>21</v>
      </c>
      <c r="L47">
        <v>29</v>
      </c>
      <c r="M47">
        <v>21</v>
      </c>
      <c r="N47">
        <v>38</v>
      </c>
      <c r="O47">
        <v>23</v>
      </c>
      <c r="Q47">
        <v>53</v>
      </c>
      <c r="R47">
        <v>54</v>
      </c>
      <c r="S47">
        <v>56</v>
      </c>
      <c r="T47">
        <v>50</v>
      </c>
      <c r="U47">
        <v>52</v>
      </c>
      <c r="V47">
        <v>28</v>
      </c>
      <c r="W47">
        <v>22</v>
      </c>
      <c r="X47">
        <v>38</v>
      </c>
      <c r="Y47">
        <v>31</v>
      </c>
      <c r="Z47">
        <v>43</v>
      </c>
      <c r="AA47">
        <f t="shared" si="3"/>
        <v>848</v>
      </c>
      <c r="AB47" t="s">
        <v>32</v>
      </c>
    </row>
    <row r="48" spans="1:28">
      <c r="A48" t="s">
        <v>126</v>
      </c>
      <c r="B48" t="s">
        <v>127</v>
      </c>
      <c r="D48">
        <v>56</v>
      </c>
      <c r="E48">
        <v>64</v>
      </c>
      <c r="F48">
        <v>62</v>
      </c>
      <c r="G48">
        <v>54</v>
      </c>
      <c r="H48">
        <v>60</v>
      </c>
      <c r="I48">
        <v>20</v>
      </c>
      <c r="J48">
        <v>30</v>
      </c>
      <c r="K48">
        <v>22</v>
      </c>
      <c r="L48">
        <v>30</v>
      </c>
      <c r="M48">
        <v>22</v>
      </c>
      <c r="N48">
        <v>33</v>
      </c>
      <c r="O48">
        <v>23</v>
      </c>
      <c r="Q48">
        <v>61</v>
      </c>
      <c r="R48">
        <v>56</v>
      </c>
      <c r="S48">
        <v>56</v>
      </c>
      <c r="T48">
        <v>52</v>
      </c>
      <c r="U48">
        <v>53</v>
      </c>
      <c r="V48">
        <v>44</v>
      </c>
      <c r="W48">
        <v>46</v>
      </c>
      <c r="X48">
        <v>38</v>
      </c>
      <c r="Y48">
        <v>33</v>
      </c>
      <c r="Z48">
        <v>39</v>
      </c>
      <c r="AA48">
        <f t="shared" si="3"/>
        <v>954</v>
      </c>
      <c r="AB48" t="s">
        <v>38</v>
      </c>
    </row>
    <row r="49" spans="1:29">
      <c r="A49" t="s">
        <v>128</v>
      </c>
      <c r="B49" t="s">
        <v>129</v>
      </c>
      <c r="C49">
        <v>2</v>
      </c>
      <c r="D49">
        <v>41</v>
      </c>
      <c r="E49">
        <v>53</v>
      </c>
      <c r="F49">
        <v>57</v>
      </c>
      <c r="G49">
        <v>51</v>
      </c>
      <c r="H49">
        <v>61</v>
      </c>
      <c r="I49">
        <v>17</v>
      </c>
      <c r="J49">
        <v>42</v>
      </c>
      <c r="K49">
        <v>19</v>
      </c>
      <c r="L49">
        <v>43</v>
      </c>
      <c r="M49">
        <v>19</v>
      </c>
      <c r="N49">
        <v>34</v>
      </c>
      <c r="O49">
        <v>17</v>
      </c>
      <c r="Q49">
        <v>55</v>
      </c>
      <c r="R49">
        <v>51</v>
      </c>
      <c r="S49">
        <v>51</v>
      </c>
      <c r="T49">
        <v>40</v>
      </c>
      <c r="U49">
        <v>54</v>
      </c>
      <c r="V49">
        <v>40</v>
      </c>
      <c r="W49">
        <v>44</v>
      </c>
      <c r="X49">
        <v>34</v>
      </c>
      <c r="Y49">
        <v>31</v>
      </c>
      <c r="Z49">
        <v>45</v>
      </c>
      <c r="AA49">
        <v>900</v>
      </c>
      <c r="AB49" t="s">
        <v>38</v>
      </c>
      <c r="AC49">
        <v>1</v>
      </c>
    </row>
    <row r="50" spans="1:28">
      <c r="A50" t="s">
        <v>130</v>
      </c>
      <c r="B50" t="s">
        <v>131</v>
      </c>
      <c r="D50">
        <v>29</v>
      </c>
      <c r="E50">
        <v>40</v>
      </c>
      <c r="F50">
        <v>40</v>
      </c>
      <c r="G50">
        <v>32</v>
      </c>
      <c r="H50">
        <v>24</v>
      </c>
      <c r="I50">
        <v>22</v>
      </c>
      <c r="J50">
        <v>22</v>
      </c>
      <c r="K50">
        <v>21</v>
      </c>
      <c r="L50">
        <v>20</v>
      </c>
      <c r="M50">
        <v>21</v>
      </c>
      <c r="N50">
        <v>30</v>
      </c>
      <c r="O50">
        <v>21</v>
      </c>
      <c r="Q50">
        <v>40</v>
      </c>
      <c r="R50">
        <v>47</v>
      </c>
      <c r="S50">
        <v>42</v>
      </c>
      <c r="T50">
        <v>35</v>
      </c>
      <c r="U50">
        <v>40</v>
      </c>
      <c r="V50">
        <v>39</v>
      </c>
      <c r="W50">
        <v>35</v>
      </c>
      <c r="X50">
        <v>38</v>
      </c>
      <c r="Y50">
        <v>25</v>
      </c>
      <c r="Z50">
        <v>38</v>
      </c>
      <c r="AA50">
        <f t="shared" ref="AA50:AA81" si="4">SUM(D50:Z50)</f>
        <v>701</v>
      </c>
      <c r="AB50" t="s">
        <v>56</v>
      </c>
    </row>
    <row r="51" spans="1:28">
      <c r="A51" t="s">
        <v>132</v>
      </c>
      <c r="B51" t="s">
        <v>133</v>
      </c>
      <c r="D51">
        <v>54</v>
      </c>
      <c r="E51">
        <v>59</v>
      </c>
      <c r="F51">
        <v>62</v>
      </c>
      <c r="G51">
        <v>62</v>
      </c>
      <c r="H51">
        <v>45</v>
      </c>
      <c r="I51">
        <v>19</v>
      </c>
      <c r="J51">
        <v>35</v>
      </c>
      <c r="K51">
        <v>22</v>
      </c>
      <c r="L51">
        <v>33</v>
      </c>
      <c r="M51">
        <v>22</v>
      </c>
      <c r="N51">
        <v>33</v>
      </c>
      <c r="O51">
        <v>23</v>
      </c>
      <c r="Q51">
        <v>57</v>
      </c>
      <c r="R51">
        <v>67</v>
      </c>
      <c r="S51">
        <v>62</v>
      </c>
      <c r="T51">
        <v>58</v>
      </c>
      <c r="U51">
        <v>61</v>
      </c>
      <c r="V51">
        <v>44</v>
      </c>
      <c r="W51">
        <v>42</v>
      </c>
      <c r="X51">
        <v>40</v>
      </c>
      <c r="Y51">
        <v>25</v>
      </c>
      <c r="Z51">
        <v>41</v>
      </c>
      <c r="AA51">
        <f t="shared" si="4"/>
        <v>966</v>
      </c>
      <c r="AB51" t="s">
        <v>38</v>
      </c>
    </row>
    <row r="52" spans="1:28">
      <c r="A52" t="s">
        <v>134</v>
      </c>
      <c r="B52" t="s">
        <v>135</v>
      </c>
      <c r="D52">
        <v>71</v>
      </c>
      <c r="E52">
        <v>81</v>
      </c>
      <c r="F52">
        <v>61</v>
      </c>
      <c r="G52">
        <v>53</v>
      </c>
      <c r="H52">
        <v>57</v>
      </c>
      <c r="I52">
        <v>24</v>
      </c>
      <c r="J52">
        <v>42</v>
      </c>
      <c r="K52">
        <v>24</v>
      </c>
      <c r="L52">
        <v>38</v>
      </c>
      <c r="M52">
        <v>23</v>
      </c>
      <c r="N52">
        <v>40</v>
      </c>
      <c r="O52">
        <v>23</v>
      </c>
      <c r="Q52">
        <v>69</v>
      </c>
      <c r="R52">
        <v>52</v>
      </c>
      <c r="S52">
        <v>63</v>
      </c>
      <c r="T52">
        <v>65</v>
      </c>
      <c r="U52">
        <v>67</v>
      </c>
      <c r="V52">
        <v>46</v>
      </c>
      <c r="W52">
        <v>46</v>
      </c>
      <c r="X52">
        <v>45</v>
      </c>
      <c r="Y52">
        <v>42</v>
      </c>
      <c r="Z52">
        <v>41</v>
      </c>
      <c r="AA52">
        <f t="shared" si="4"/>
        <v>1073</v>
      </c>
      <c r="AB52" t="s">
        <v>29</v>
      </c>
    </row>
    <row r="53" spans="1:28">
      <c r="A53" t="s">
        <v>136</v>
      </c>
      <c r="B53" t="s">
        <v>137</v>
      </c>
      <c r="C53">
        <v>2</v>
      </c>
      <c r="D53">
        <v>40</v>
      </c>
      <c r="E53">
        <v>40</v>
      </c>
      <c r="F53">
        <v>42</v>
      </c>
      <c r="G53">
        <v>33</v>
      </c>
      <c r="H53">
        <v>58</v>
      </c>
      <c r="I53">
        <v>22</v>
      </c>
      <c r="J53">
        <v>22</v>
      </c>
      <c r="K53">
        <v>20</v>
      </c>
      <c r="L53">
        <v>39</v>
      </c>
      <c r="M53">
        <v>23</v>
      </c>
      <c r="N53">
        <v>37</v>
      </c>
      <c r="O53">
        <v>21</v>
      </c>
      <c r="Q53">
        <v>61</v>
      </c>
      <c r="R53">
        <v>43</v>
      </c>
      <c r="S53">
        <v>40</v>
      </c>
      <c r="T53">
        <v>52</v>
      </c>
      <c r="U53">
        <v>51</v>
      </c>
      <c r="V53">
        <v>34</v>
      </c>
      <c r="W53">
        <v>20</v>
      </c>
      <c r="X53">
        <v>38</v>
      </c>
      <c r="Y53">
        <v>30</v>
      </c>
      <c r="Z53">
        <v>42</v>
      </c>
      <c r="AA53">
        <f t="shared" si="4"/>
        <v>808</v>
      </c>
      <c r="AB53" t="s">
        <v>119</v>
      </c>
    </row>
    <row r="54" spans="1:28">
      <c r="A54" t="s">
        <v>138</v>
      </c>
      <c r="B54" t="s">
        <v>139</v>
      </c>
      <c r="D54">
        <v>40</v>
      </c>
      <c r="E54">
        <v>60</v>
      </c>
      <c r="F54">
        <v>50</v>
      </c>
      <c r="G54">
        <v>56</v>
      </c>
      <c r="H54">
        <v>41</v>
      </c>
      <c r="I54">
        <v>10</v>
      </c>
      <c r="J54">
        <v>20</v>
      </c>
      <c r="K54">
        <v>17</v>
      </c>
      <c r="L54">
        <v>33</v>
      </c>
      <c r="M54">
        <v>18</v>
      </c>
      <c r="N54">
        <v>38</v>
      </c>
      <c r="O54">
        <v>16</v>
      </c>
      <c r="Q54">
        <v>59</v>
      </c>
      <c r="R54">
        <v>55</v>
      </c>
      <c r="S54">
        <v>50</v>
      </c>
      <c r="T54">
        <v>47</v>
      </c>
      <c r="U54">
        <v>53</v>
      </c>
      <c r="V54">
        <v>34</v>
      </c>
      <c r="W54">
        <v>35</v>
      </c>
      <c r="X54">
        <v>38</v>
      </c>
      <c r="Y54">
        <v>37</v>
      </c>
      <c r="Z54">
        <v>44</v>
      </c>
      <c r="AA54">
        <f t="shared" si="4"/>
        <v>851</v>
      </c>
      <c r="AB54" t="s">
        <v>32</v>
      </c>
    </row>
    <row r="55" spans="1:28">
      <c r="A55" t="s">
        <v>140</v>
      </c>
      <c r="B55" t="s">
        <v>141</v>
      </c>
      <c r="C55">
        <v>2</v>
      </c>
      <c r="D55">
        <v>54</v>
      </c>
      <c r="E55">
        <v>45</v>
      </c>
      <c r="F55">
        <v>61</v>
      </c>
      <c r="G55">
        <v>57</v>
      </c>
      <c r="H55">
        <v>54</v>
      </c>
      <c r="I55">
        <v>17</v>
      </c>
      <c r="J55">
        <v>44</v>
      </c>
      <c r="K55">
        <v>20</v>
      </c>
      <c r="L55">
        <v>43</v>
      </c>
      <c r="M55">
        <v>22</v>
      </c>
      <c r="N55">
        <v>40</v>
      </c>
      <c r="O55">
        <v>18</v>
      </c>
      <c r="Q55">
        <v>62</v>
      </c>
      <c r="R55">
        <v>53</v>
      </c>
      <c r="S55">
        <v>68</v>
      </c>
      <c r="T55">
        <v>58</v>
      </c>
      <c r="U55">
        <v>45</v>
      </c>
      <c r="V55">
        <v>38</v>
      </c>
      <c r="W55">
        <v>35</v>
      </c>
      <c r="X55">
        <v>44</v>
      </c>
      <c r="Y55">
        <v>40</v>
      </c>
      <c r="Z55">
        <v>41</v>
      </c>
      <c r="AA55">
        <f t="shared" si="4"/>
        <v>959</v>
      </c>
      <c r="AB55" t="s">
        <v>38</v>
      </c>
    </row>
    <row r="56" spans="1:28">
      <c r="A56" t="s">
        <v>142</v>
      </c>
      <c r="B56" t="s">
        <v>143</v>
      </c>
      <c r="C56">
        <v>2</v>
      </c>
      <c r="D56">
        <v>47</v>
      </c>
      <c r="E56">
        <v>60</v>
      </c>
      <c r="F56">
        <v>62</v>
      </c>
      <c r="G56">
        <v>62</v>
      </c>
      <c r="H56">
        <v>57</v>
      </c>
      <c r="I56">
        <v>22</v>
      </c>
      <c r="J56">
        <v>38</v>
      </c>
      <c r="K56">
        <v>23</v>
      </c>
      <c r="L56">
        <v>37</v>
      </c>
      <c r="M56">
        <v>24</v>
      </c>
      <c r="N56">
        <v>42</v>
      </c>
      <c r="O56">
        <v>21</v>
      </c>
      <c r="Q56">
        <v>58</v>
      </c>
      <c r="R56">
        <v>61</v>
      </c>
      <c r="S56">
        <v>62</v>
      </c>
      <c r="T56">
        <v>61</v>
      </c>
      <c r="U56">
        <v>61</v>
      </c>
      <c r="V56">
        <v>40</v>
      </c>
      <c r="W56">
        <v>35</v>
      </c>
      <c r="X56">
        <v>39</v>
      </c>
      <c r="Y56">
        <v>36</v>
      </c>
      <c r="Z56">
        <v>43</v>
      </c>
      <c r="AA56">
        <f t="shared" si="4"/>
        <v>991</v>
      </c>
      <c r="AB56" t="s">
        <v>29</v>
      </c>
    </row>
    <row r="57" spans="1:28">
      <c r="A57" t="s">
        <v>144</v>
      </c>
      <c r="B57" t="s">
        <v>145</v>
      </c>
      <c r="C57">
        <v>2</v>
      </c>
      <c r="D57">
        <v>52</v>
      </c>
      <c r="E57">
        <v>44</v>
      </c>
      <c r="F57">
        <v>56</v>
      </c>
      <c r="G57">
        <v>45</v>
      </c>
      <c r="H57">
        <v>54</v>
      </c>
      <c r="I57">
        <v>23</v>
      </c>
      <c r="J57">
        <v>46</v>
      </c>
      <c r="K57">
        <v>23</v>
      </c>
      <c r="L57">
        <v>43</v>
      </c>
      <c r="M57">
        <v>24</v>
      </c>
      <c r="N57">
        <v>39</v>
      </c>
      <c r="O57">
        <v>21</v>
      </c>
      <c r="Q57">
        <v>67</v>
      </c>
      <c r="R57">
        <v>53</v>
      </c>
      <c r="S57">
        <v>62</v>
      </c>
      <c r="T57">
        <v>59</v>
      </c>
      <c r="U57">
        <v>54</v>
      </c>
      <c r="V57">
        <v>42</v>
      </c>
      <c r="W57">
        <v>39</v>
      </c>
      <c r="X57">
        <v>38</v>
      </c>
      <c r="Y57">
        <v>25</v>
      </c>
      <c r="Z57">
        <v>44</v>
      </c>
      <c r="AA57">
        <f t="shared" si="4"/>
        <v>953</v>
      </c>
      <c r="AB57" t="s">
        <v>38</v>
      </c>
    </row>
    <row r="58" spans="1:28">
      <c r="A58" t="s">
        <v>146</v>
      </c>
      <c r="B58" t="s">
        <v>147</v>
      </c>
      <c r="C58">
        <v>2</v>
      </c>
      <c r="D58">
        <v>49</v>
      </c>
      <c r="E58">
        <v>46</v>
      </c>
      <c r="F58">
        <v>58</v>
      </c>
      <c r="G58">
        <v>53</v>
      </c>
      <c r="H58">
        <v>45</v>
      </c>
      <c r="I58">
        <v>15</v>
      </c>
      <c r="J58">
        <v>30</v>
      </c>
      <c r="K58">
        <v>19</v>
      </c>
      <c r="L58">
        <v>35</v>
      </c>
      <c r="M58">
        <v>20</v>
      </c>
      <c r="N58">
        <v>37</v>
      </c>
      <c r="O58">
        <v>16</v>
      </c>
      <c r="Q58">
        <v>71</v>
      </c>
      <c r="R58">
        <v>45</v>
      </c>
      <c r="S58">
        <v>52</v>
      </c>
      <c r="T58">
        <v>56</v>
      </c>
      <c r="U58">
        <v>51</v>
      </c>
      <c r="V58">
        <v>42</v>
      </c>
      <c r="W58">
        <v>30</v>
      </c>
      <c r="X58">
        <v>39</v>
      </c>
      <c r="Y58">
        <v>33</v>
      </c>
      <c r="Z58">
        <v>41</v>
      </c>
      <c r="AA58">
        <f t="shared" si="4"/>
        <v>883</v>
      </c>
      <c r="AB58" t="s">
        <v>32</v>
      </c>
    </row>
    <row r="59" spans="1:28">
      <c r="A59" t="s">
        <v>148</v>
      </c>
      <c r="B59" t="s">
        <v>149</v>
      </c>
      <c r="D59">
        <v>40</v>
      </c>
      <c r="E59">
        <v>49</v>
      </c>
      <c r="F59">
        <v>57</v>
      </c>
      <c r="G59">
        <v>53</v>
      </c>
      <c r="H59">
        <v>43</v>
      </c>
      <c r="I59">
        <v>17</v>
      </c>
      <c r="J59">
        <v>30</v>
      </c>
      <c r="K59">
        <v>21</v>
      </c>
      <c r="L59">
        <v>31</v>
      </c>
      <c r="M59">
        <v>21</v>
      </c>
      <c r="N59">
        <v>23</v>
      </c>
      <c r="O59">
        <v>21</v>
      </c>
      <c r="Q59">
        <v>65</v>
      </c>
      <c r="R59">
        <v>41</v>
      </c>
      <c r="S59">
        <v>57</v>
      </c>
      <c r="T59">
        <v>59</v>
      </c>
      <c r="U59">
        <v>45</v>
      </c>
      <c r="V59">
        <v>42</v>
      </c>
      <c r="W59">
        <v>40</v>
      </c>
      <c r="X59">
        <v>39</v>
      </c>
      <c r="Y59">
        <v>30</v>
      </c>
      <c r="Z59">
        <v>40</v>
      </c>
      <c r="AA59">
        <f t="shared" si="4"/>
        <v>864</v>
      </c>
      <c r="AB59" t="s">
        <v>32</v>
      </c>
    </row>
    <row r="60" spans="1:28">
      <c r="A60" t="s">
        <v>150</v>
      </c>
      <c r="B60" t="s">
        <v>151</v>
      </c>
      <c r="C60">
        <v>2</v>
      </c>
      <c r="D60">
        <v>67</v>
      </c>
      <c r="E60">
        <v>48</v>
      </c>
      <c r="F60">
        <v>56</v>
      </c>
      <c r="G60">
        <v>64</v>
      </c>
      <c r="H60">
        <v>61</v>
      </c>
      <c r="I60">
        <v>20</v>
      </c>
      <c r="J60">
        <v>27</v>
      </c>
      <c r="K60">
        <v>32</v>
      </c>
      <c r="L60">
        <v>44</v>
      </c>
      <c r="M60">
        <v>24</v>
      </c>
      <c r="N60">
        <v>40</v>
      </c>
      <c r="O60">
        <v>21</v>
      </c>
      <c r="Q60">
        <v>71</v>
      </c>
      <c r="R60">
        <v>61</v>
      </c>
      <c r="S60">
        <v>70</v>
      </c>
      <c r="T60">
        <v>73</v>
      </c>
      <c r="U60">
        <v>54</v>
      </c>
      <c r="V60">
        <v>40</v>
      </c>
      <c r="W60">
        <v>44</v>
      </c>
      <c r="X60">
        <v>42</v>
      </c>
      <c r="Y60">
        <v>41</v>
      </c>
      <c r="Z60">
        <v>42</v>
      </c>
      <c r="AA60">
        <f t="shared" si="4"/>
        <v>1042</v>
      </c>
      <c r="AB60" t="s">
        <v>29</v>
      </c>
    </row>
    <row r="61" spans="1:28">
      <c r="A61" t="s">
        <v>152</v>
      </c>
      <c r="B61" t="s">
        <v>153</v>
      </c>
      <c r="D61">
        <v>47</v>
      </c>
      <c r="E61">
        <v>40</v>
      </c>
      <c r="F61">
        <v>46</v>
      </c>
      <c r="G61">
        <v>63</v>
      </c>
      <c r="H61">
        <v>54</v>
      </c>
      <c r="I61">
        <v>21</v>
      </c>
      <c r="J61">
        <v>42</v>
      </c>
      <c r="K61">
        <v>23</v>
      </c>
      <c r="L61">
        <v>45</v>
      </c>
      <c r="M61">
        <v>23</v>
      </c>
      <c r="N61">
        <v>40</v>
      </c>
      <c r="O61">
        <v>20</v>
      </c>
      <c r="Q61">
        <v>56</v>
      </c>
      <c r="R61">
        <v>43</v>
      </c>
      <c r="S61">
        <v>59</v>
      </c>
      <c r="T61">
        <v>60</v>
      </c>
      <c r="U61">
        <v>47</v>
      </c>
      <c r="V61">
        <v>47</v>
      </c>
      <c r="W61">
        <v>46</v>
      </c>
      <c r="X61">
        <v>42</v>
      </c>
      <c r="Y61">
        <v>44</v>
      </c>
      <c r="Z61">
        <v>41</v>
      </c>
      <c r="AA61">
        <f t="shared" si="4"/>
        <v>949</v>
      </c>
      <c r="AB61" t="s">
        <v>38</v>
      </c>
    </row>
    <row r="62" spans="1:28">
      <c r="A62" t="s">
        <v>154</v>
      </c>
      <c r="B62" t="s">
        <v>155</v>
      </c>
      <c r="D62">
        <v>67</v>
      </c>
      <c r="E62">
        <v>68</v>
      </c>
      <c r="F62">
        <v>62</v>
      </c>
      <c r="G62">
        <v>66</v>
      </c>
      <c r="H62">
        <v>55</v>
      </c>
      <c r="I62">
        <v>22</v>
      </c>
      <c r="J62">
        <v>42</v>
      </c>
      <c r="K62">
        <v>22</v>
      </c>
      <c r="L62">
        <v>42</v>
      </c>
      <c r="M62">
        <v>21</v>
      </c>
      <c r="N62">
        <v>42</v>
      </c>
      <c r="O62">
        <v>19</v>
      </c>
      <c r="Q62">
        <v>65</v>
      </c>
      <c r="R62">
        <v>58</v>
      </c>
      <c r="S62">
        <v>67</v>
      </c>
      <c r="T62">
        <v>59</v>
      </c>
      <c r="U62">
        <v>52</v>
      </c>
      <c r="V62">
        <v>48</v>
      </c>
      <c r="W62">
        <v>48</v>
      </c>
      <c r="X62">
        <v>43</v>
      </c>
      <c r="Y62">
        <v>45</v>
      </c>
      <c r="Z62">
        <v>45</v>
      </c>
      <c r="AA62">
        <f t="shared" si="4"/>
        <v>1058</v>
      </c>
      <c r="AB62" t="s">
        <v>29</v>
      </c>
    </row>
    <row r="63" spans="1:28">
      <c r="A63" t="s">
        <v>156</v>
      </c>
      <c r="B63" t="s">
        <v>157</v>
      </c>
      <c r="D63">
        <v>49</v>
      </c>
      <c r="E63">
        <v>49</v>
      </c>
      <c r="F63">
        <v>58</v>
      </c>
      <c r="G63">
        <v>65</v>
      </c>
      <c r="H63">
        <v>66</v>
      </c>
      <c r="I63">
        <v>17</v>
      </c>
      <c r="J63">
        <v>36</v>
      </c>
      <c r="K63">
        <v>20</v>
      </c>
      <c r="L63">
        <v>42</v>
      </c>
      <c r="M63">
        <v>20</v>
      </c>
      <c r="N63">
        <v>35</v>
      </c>
      <c r="O63">
        <v>18</v>
      </c>
      <c r="Q63">
        <v>75</v>
      </c>
      <c r="R63">
        <v>52</v>
      </c>
      <c r="S63">
        <v>59</v>
      </c>
      <c r="T63">
        <v>55</v>
      </c>
      <c r="U63">
        <v>60</v>
      </c>
      <c r="V63">
        <v>36</v>
      </c>
      <c r="W63">
        <v>39</v>
      </c>
      <c r="X63">
        <v>37</v>
      </c>
      <c r="Y63">
        <v>38</v>
      </c>
      <c r="Z63">
        <v>47</v>
      </c>
      <c r="AA63">
        <f t="shared" si="4"/>
        <v>973</v>
      </c>
      <c r="AB63" t="s">
        <v>38</v>
      </c>
    </row>
    <row r="64" spans="1:28">
      <c r="A64" t="s">
        <v>158</v>
      </c>
      <c r="B64" t="s">
        <v>159</v>
      </c>
      <c r="C64">
        <v>2</v>
      </c>
      <c r="D64">
        <v>56</v>
      </c>
      <c r="E64">
        <v>72</v>
      </c>
      <c r="F64">
        <v>64</v>
      </c>
      <c r="G64">
        <v>58</v>
      </c>
      <c r="H64">
        <v>63</v>
      </c>
      <c r="I64">
        <v>22</v>
      </c>
      <c r="J64">
        <v>35</v>
      </c>
      <c r="K64">
        <v>22</v>
      </c>
      <c r="L64">
        <v>37</v>
      </c>
      <c r="M64">
        <v>24</v>
      </c>
      <c r="N64">
        <v>42</v>
      </c>
      <c r="O64">
        <v>22</v>
      </c>
      <c r="Q64">
        <v>69</v>
      </c>
      <c r="R64">
        <v>53</v>
      </c>
      <c r="S64">
        <v>67</v>
      </c>
      <c r="T64">
        <v>68</v>
      </c>
      <c r="U64">
        <v>48</v>
      </c>
      <c r="V64">
        <v>48</v>
      </c>
      <c r="W64">
        <v>48</v>
      </c>
      <c r="X64">
        <v>44</v>
      </c>
      <c r="Y64">
        <v>39</v>
      </c>
      <c r="Z64">
        <v>44</v>
      </c>
      <c r="AA64">
        <f t="shared" si="4"/>
        <v>1045</v>
      </c>
      <c r="AB64" t="s">
        <v>29</v>
      </c>
    </row>
    <row r="65" spans="1:28">
      <c r="A65" t="s">
        <v>160</v>
      </c>
      <c r="B65" t="s">
        <v>161</v>
      </c>
      <c r="C65">
        <v>2</v>
      </c>
      <c r="D65">
        <v>40</v>
      </c>
      <c r="E65">
        <v>40</v>
      </c>
      <c r="F65">
        <v>40</v>
      </c>
      <c r="G65">
        <v>35</v>
      </c>
      <c r="H65">
        <v>41</v>
      </c>
      <c r="I65">
        <v>13</v>
      </c>
      <c r="J65">
        <v>32</v>
      </c>
      <c r="K65">
        <v>17</v>
      </c>
      <c r="L65">
        <v>35</v>
      </c>
      <c r="M65">
        <v>16</v>
      </c>
      <c r="N65">
        <v>22</v>
      </c>
      <c r="O65">
        <v>15</v>
      </c>
      <c r="Q65">
        <v>40</v>
      </c>
      <c r="R65">
        <v>27</v>
      </c>
      <c r="S65">
        <v>40</v>
      </c>
      <c r="T65">
        <v>22</v>
      </c>
      <c r="U65" t="s">
        <v>162</v>
      </c>
      <c r="V65">
        <v>40</v>
      </c>
      <c r="W65">
        <v>37</v>
      </c>
      <c r="X65">
        <v>40</v>
      </c>
      <c r="Y65">
        <v>38</v>
      </c>
      <c r="Z65">
        <v>41</v>
      </c>
      <c r="AA65">
        <f t="shared" si="4"/>
        <v>671</v>
      </c>
      <c r="AB65" t="s">
        <v>56</v>
      </c>
    </row>
    <row r="66" spans="1:28">
      <c r="A66" t="s">
        <v>163</v>
      </c>
      <c r="B66" t="s">
        <v>164</v>
      </c>
      <c r="D66">
        <v>46</v>
      </c>
      <c r="E66">
        <v>46</v>
      </c>
      <c r="F66">
        <v>62</v>
      </c>
      <c r="G66">
        <v>50</v>
      </c>
      <c r="H66">
        <v>56</v>
      </c>
      <c r="I66">
        <v>22</v>
      </c>
      <c r="J66">
        <v>33</v>
      </c>
      <c r="K66">
        <v>23</v>
      </c>
      <c r="L66">
        <v>44</v>
      </c>
      <c r="M66">
        <v>23</v>
      </c>
      <c r="N66">
        <v>30</v>
      </c>
      <c r="O66">
        <v>23</v>
      </c>
      <c r="Q66">
        <v>74</v>
      </c>
      <c r="R66">
        <v>53</v>
      </c>
      <c r="S66">
        <v>50</v>
      </c>
      <c r="T66">
        <v>64</v>
      </c>
      <c r="U66">
        <v>47</v>
      </c>
      <c r="V66">
        <v>40</v>
      </c>
      <c r="W66">
        <v>30</v>
      </c>
      <c r="X66">
        <v>41</v>
      </c>
      <c r="Y66">
        <v>37</v>
      </c>
      <c r="Z66">
        <v>44</v>
      </c>
      <c r="AA66">
        <f t="shared" si="4"/>
        <v>938</v>
      </c>
      <c r="AB66" t="s">
        <v>38</v>
      </c>
    </row>
    <row r="67" spans="1:28">
      <c r="A67" t="s">
        <v>165</v>
      </c>
      <c r="B67" t="s">
        <v>166</v>
      </c>
      <c r="C67">
        <v>2</v>
      </c>
      <c r="D67">
        <v>46</v>
      </c>
      <c r="E67">
        <v>47</v>
      </c>
      <c r="F67">
        <v>54</v>
      </c>
      <c r="G67">
        <v>57</v>
      </c>
      <c r="H67">
        <v>57</v>
      </c>
      <c r="I67">
        <v>20</v>
      </c>
      <c r="J67">
        <v>36</v>
      </c>
      <c r="K67">
        <v>20</v>
      </c>
      <c r="L67">
        <v>34</v>
      </c>
      <c r="M67">
        <v>24</v>
      </c>
      <c r="N67">
        <v>34</v>
      </c>
      <c r="O67">
        <v>21</v>
      </c>
      <c r="Q67">
        <v>71</v>
      </c>
      <c r="R67">
        <v>62</v>
      </c>
      <c r="S67">
        <v>64</v>
      </c>
      <c r="T67">
        <v>55</v>
      </c>
      <c r="U67">
        <v>45</v>
      </c>
      <c r="V67">
        <v>44</v>
      </c>
      <c r="W67">
        <v>32</v>
      </c>
      <c r="X67">
        <v>43</v>
      </c>
      <c r="Y67">
        <v>36</v>
      </c>
      <c r="Z67">
        <v>43</v>
      </c>
      <c r="AA67">
        <f t="shared" si="4"/>
        <v>945</v>
      </c>
      <c r="AB67" t="s">
        <v>38</v>
      </c>
    </row>
    <row r="68" spans="1:28">
      <c r="A68" t="s">
        <v>167</v>
      </c>
      <c r="B68" t="s">
        <v>168</v>
      </c>
      <c r="D68">
        <v>58</v>
      </c>
      <c r="E68">
        <v>64</v>
      </c>
      <c r="F68">
        <v>49</v>
      </c>
      <c r="G68">
        <v>61</v>
      </c>
      <c r="H68">
        <v>60</v>
      </c>
      <c r="I68">
        <v>21</v>
      </c>
      <c r="J68">
        <v>38</v>
      </c>
      <c r="K68">
        <v>22</v>
      </c>
      <c r="L68">
        <v>35</v>
      </c>
      <c r="M68">
        <v>22</v>
      </c>
      <c r="N68">
        <v>31</v>
      </c>
      <c r="O68">
        <v>23</v>
      </c>
      <c r="Q68">
        <v>61</v>
      </c>
      <c r="R68">
        <v>42</v>
      </c>
      <c r="S68">
        <v>64</v>
      </c>
      <c r="T68">
        <v>51</v>
      </c>
      <c r="U68">
        <v>52</v>
      </c>
      <c r="V68">
        <v>45</v>
      </c>
      <c r="W68">
        <v>40</v>
      </c>
      <c r="X68">
        <v>39</v>
      </c>
      <c r="Y68">
        <v>40</v>
      </c>
      <c r="Z68">
        <v>43</v>
      </c>
      <c r="AA68">
        <f t="shared" si="4"/>
        <v>961</v>
      </c>
      <c r="AB68" t="s">
        <v>38</v>
      </c>
    </row>
    <row r="69" spans="1:28">
      <c r="A69" t="s">
        <v>169</v>
      </c>
      <c r="B69" t="s">
        <v>170</v>
      </c>
      <c r="C69">
        <v>2</v>
      </c>
      <c r="D69">
        <v>51</v>
      </c>
      <c r="E69">
        <v>64</v>
      </c>
      <c r="F69">
        <v>49</v>
      </c>
      <c r="G69">
        <v>54</v>
      </c>
      <c r="H69">
        <v>42</v>
      </c>
      <c r="I69">
        <v>20</v>
      </c>
      <c r="J69">
        <v>38</v>
      </c>
      <c r="K69">
        <v>20</v>
      </c>
      <c r="L69">
        <v>37</v>
      </c>
      <c r="M69">
        <v>23</v>
      </c>
      <c r="N69">
        <v>35</v>
      </c>
      <c r="O69">
        <v>20</v>
      </c>
      <c r="Q69">
        <v>66</v>
      </c>
      <c r="R69">
        <v>55</v>
      </c>
      <c r="S69">
        <v>56</v>
      </c>
      <c r="T69">
        <v>49</v>
      </c>
      <c r="U69">
        <v>40</v>
      </c>
      <c r="V69">
        <v>44</v>
      </c>
      <c r="W69">
        <v>44</v>
      </c>
      <c r="X69">
        <v>40</v>
      </c>
      <c r="Y69">
        <v>35</v>
      </c>
      <c r="Z69">
        <v>42</v>
      </c>
      <c r="AA69">
        <f t="shared" si="4"/>
        <v>924</v>
      </c>
      <c r="AB69" t="s">
        <v>38</v>
      </c>
    </row>
    <row r="70" spans="1:28">
      <c r="A70" t="s">
        <v>171</v>
      </c>
      <c r="B70" t="s">
        <v>172</v>
      </c>
      <c r="D70">
        <v>45</v>
      </c>
      <c r="E70">
        <v>60</v>
      </c>
      <c r="F70">
        <v>62</v>
      </c>
      <c r="G70">
        <v>63</v>
      </c>
      <c r="H70">
        <v>65</v>
      </c>
      <c r="I70">
        <v>21</v>
      </c>
      <c r="J70">
        <v>25</v>
      </c>
      <c r="K70">
        <v>22</v>
      </c>
      <c r="L70">
        <v>31</v>
      </c>
      <c r="M70">
        <v>22</v>
      </c>
      <c r="N70">
        <v>36</v>
      </c>
      <c r="O70">
        <v>23</v>
      </c>
      <c r="Q70">
        <v>63</v>
      </c>
      <c r="R70">
        <v>54</v>
      </c>
      <c r="S70">
        <v>55</v>
      </c>
      <c r="T70">
        <v>45</v>
      </c>
      <c r="U70">
        <v>49</v>
      </c>
      <c r="V70">
        <v>41</v>
      </c>
      <c r="W70">
        <v>38</v>
      </c>
      <c r="X70">
        <v>39</v>
      </c>
      <c r="Y70">
        <v>35</v>
      </c>
      <c r="Z70">
        <v>42</v>
      </c>
      <c r="AA70">
        <f t="shared" si="4"/>
        <v>936</v>
      </c>
      <c r="AB70" t="s">
        <v>38</v>
      </c>
    </row>
    <row r="71" spans="1:28">
      <c r="A71" t="s">
        <v>173</v>
      </c>
      <c r="B71" t="s">
        <v>174</v>
      </c>
      <c r="D71">
        <v>49</v>
      </c>
      <c r="E71">
        <v>50</v>
      </c>
      <c r="F71">
        <v>57</v>
      </c>
      <c r="G71">
        <v>62</v>
      </c>
      <c r="H71">
        <v>48</v>
      </c>
      <c r="I71">
        <v>19</v>
      </c>
      <c r="J71">
        <v>40</v>
      </c>
      <c r="K71">
        <v>20</v>
      </c>
      <c r="L71">
        <v>35</v>
      </c>
      <c r="M71">
        <v>20</v>
      </c>
      <c r="N71">
        <v>42</v>
      </c>
      <c r="O71">
        <v>21</v>
      </c>
      <c r="Q71">
        <v>64</v>
      </c>
      <c r="R71">
        <v>40</v>
      </c>
      <c r="S71">
        <v>55</v>
      </c>
      <c r="T71">
        <v>45</v>
      </c>
      <c r="U71">
        <v>33</v>
      </c>
      <c r="V71">
        <v>40</v>
      </c>
      <c r="W71">
        <v>32</v>
      </c>
      <c r="X71">
        <v>38</v>
      </c>
      <c r="Y71">
        <v>38</v>
      </c>
      <c r="Z71">
        <v>45</v>
      </c>
      <c r="AA71">
        <f t="shared" si="4"/>
        <v>893</v>
      </c>
      <c r="AB71" t="s">
        <v>32</v>
      </c>
    </row>
    <row r="72" spans="1:28">
      <c r="A72" t="s">
        <v>175</v>
      </c>
      <c r="B72" t="s">
        <v>176</v>
      </c>
      <c r="C72">
        <v>2</v>
      </c>
      <c r="D72">
        <v>61</v>
      </c>
      <c r="E72">
        <v>64</v>
      </c>
      <c r="F72">
        <v>63</v>
      </c>
      <c r="G72">
        <v>67</v>
      </c>
      <c r="H72">
        <v>67</v>
      </c>
      <c r="I72">
        <v>23</v>
      </c>
      <c r="J72">
        <v>45</v>
      </c>
      <c r="K72">
        <v>23</v>
      </c>
      <c r="L72">
        <v>42</v>
      </c>
      <c r="M72">
        <v>23</v>
      </c>
      <c r="N72">
        <v>39</v>
      </c>
      <c r="O72">
        <v>23</v>
      </c>
      <c r="Q72">
        <v>72</v>
      </c>
      <c r="R72">
        <v>52</v>
      </c>
      <c r="S72">
        <v>60</v>
      </c>
      <c r="T72">
        <v>47</v>
      </c>
      <c r="U72">
        <v>55</v>
      </c>
      <c r="V72">
        <v>48</v>
      </c>
      <c r="W72">
        <v>48</v>
      </c>
      <c r="X72">
        <v>45</v>
      </c>
      <c r="Y72">
        <v>46</v>
      </c>
      <c r="Z72">
        <v>44</v>
      </c>
      <c r="AA72">
        <f t="shared" si="4"/>
        <v>1057</v>
      </c>
      <c r="AB72" t="s">
        <v>29</v>
      </c>
    </row>
    <row r="73" spans="1:28">
      <c r="A73" t="s">
        <v>177</v>
      </c>
      <c r="B73" t="s">
        <v>178</v>
      </c>
      <c r="D73">
        <v>40</v>
      </c>
      <c r="E73">
        <v>41</v>
      </c>
      <c r="F73">
        <v>52</v>
      </c>
      <c r="G73">
        <v>42</v>
      </c>
      <c r="H73">
        <v>41</v>
      </c>
      <c r="I73">
        <v>12</v>
      </c>
      <c r="J73">
        <v>24</v>
      </c>
      <c r="K73">
        <v>19</v>
      </c>
      <c r="L73">
        <v>40</v>
      </c>
      <c r="M73">
        <v>19</v>
      </c>
      <c r="N73">
        <v>36</v>
      </c>
      <c r="O73">
        <v>17</v>
      </c>
      <c r="Q73">
        <v>48</v>
      </c>
      <c r="R73">
        <v>35</v>
      </c>
      <c r="S73">
        <v>51</v>
      </c>
      <c r="T73">
        <v>46</v>
      </c>
      <c r="U73">
        <v>29</v>
      </c>
      <c r="V73">
        <v>27</v>
      </c>
      <c r="W73">
        <v>37</v>
      </c>
      <c r="X73">
        <v>38</v>
      </c>
      <c r="Y73">
        <v>44</v>
      </c>
      <c r="Z73">
        <v>30</v>
      </c>
      <c r="AA73">
        <f t="shared" si="4"/>
        <v>768</v>
      </c>
      <c r="AB73" t="s">
        <v>35</v>
      </c>
    </row>
    <row r="74" spans="1:28">
      <c r="A74" t="s">
        <v>179</v>
      </c>
      <c r="B74" t="s">
        <v>180</v>
      </c>
      <c r="C74">
        <v>2</v>
      </c>
      <c r="D74">
        <v>49</v>
      </c>
      <c r="E74">
        <v>53</v>
      </c>
      <c r="F74">
        <v>53</v>
      </c>
      <c r="G74">
        <v>51</v>
      </c>
      <c r="H74">
        <v>50</v>
      </c>
      <c r="I74">
        <v>20</v>
      </c>
      <c r="J74">
        <v>30</v>
      </c>
      <c r="K74">
        <v>20</v>
      </c>
      <c r="L74">
        <v>40</v>
      </c>
      <c r="M74">
        <v>22</v>
      </c>
      <c r="N74">
        <v>38</v>
      </c>
      <c r="O74">
        <v>18</v>
      </c>
      <c r="Q74">
        <v>60</v>
      </c>
      <c r="R74">
        <v>48</v>
      </c>
      <c r="S74">
        <v>60</v>
      </c>
      <c r="T74">
        <v>50</v>
      </c>
      <c r="U74">
        <v>44</v>
      </c>
      <c r="V74">
        <v>44</v>
      </c>
      <c r="W74">
        <v>43</v>
      </c>
      <c r="X74">
        <v>42</v>
      </c>
      <c r="Y74">
        <v>30</v>
      </c>
      <c r="Z74">
        <v>42</v>
      </c>
      <c r="AA74">
        <f t="shared" si="4"/>
        <v>907</v>
      </c>
      <c r="AB74" t="s">
        <v>38</v>
      </c>
    </row>
    <row r="75" spans="1:28">
      <c r="A75" t="s">
        <v>181</v>
      </c>
      <c r="B75" t="s">
        <v>182</v>
      </c>
      <c r="C75">
        <v>2</v>
      </c>
      <c r="D75">
        <v>40</v>
      </c>
      <c r="E75">
        <v>40</v>
      </c>
      <c r="F75">
        <v>48</v>
      </c>
      <c r="G75">
        <v>40</v>
      </c>
      <c r="H75">
        <v>43</v>
      </c>
      <c r="I75">
        <v>17</v>
      </c>
      <c r="J75">
        <v>31</v>
      </c>
      <c r="K75">
        <v>18</v>
      </c>
      <c r="L75">
        <v>35</v>
      </c>
      <c r="M75">
        <v>21</v>
      </c>
      <c r="N75">
        <v>20</v>
      </c>
      <c r="O75">
        <v>19</v>
      </c>
      <c r="Q75">
        <v>41</v>
      </c>
      <c r="R75">
        <v>32</v>
      </c>
      <c r="S75">
        <v>40</v>
      </c>
      <c r="T75">
        <v>46</v>
      </c>
      <c r="U75">
        <v>40</v>
      </c>
      <c r="V75">
        <v>32</v>
      </c>
      <c r="W75">
        <v>28</v>
      </c>
      <c r="X75">
        <v>42</v>
      </c>
      <c r="Y75">
        <v>20</v>
      </c>
      <c r="Z75">
        <v>38</v>
      </c>
      <c r="AA75">
        <f t="shared" si="4"/>
        <v>731</v>
      </c>
      <c r="AB75" t="s">
        <v>35</v>
      </c>
    </row>
    <row r="76" spans="1:28">
      <c r="A76" t="s">
        <v>183</v>
      </c>
      <c r="B76" t="s">
        <v>184</v>
      </c>
      <c r="D76">
        <v>55</v>
      </c>
      <c r="E76">
        <v>53</v>
      </c>
      <c r="F76">
        <v>62</v>
      </c>
      <c r="G76">
        <v>50</v>
      </c>
      <c r="H76">
        <v>55</v>
      </c>
      <c r="I76">
        <v>21</v>
      </c>
      <c r="J76">
        <v>42</v>
      </c>
      <c r="K76">
        <v>24</v>
      </c>
      <c r="L76">
        <v>38</v>
      </c>
      <c r="M76">
        <v>23</v>
      </c>
      <c r="N76">
        <v>38</v>
      </c>
      <c r="O76">
        <v>23</v>
      </c>
      <c r="Q76">
        <v>69</v>
      </c>
      <c r="R76">
        <v>51</v>
      </c>
      <c r="S76">
        <v>68</v>
      </c>
      <c r="T76">
        <v>60</v>
      </c>
      <c r="U76">
        <v>45</v>
      </c>
      <c r="V76">
        <v>44</v>
      </c>
      <c r="W76">
        <v>44</v>
      </c>
      <c r="X76">
        <v>45</v>
      </c>
      <c r="Y76">
        <v>42</v>
      </c>
      <c r="Z76">
        <v>45</v>
      </c>
      <c r="AA76">
        <f t="shared" si="4"/>
        <v>997</v>
      </c>
      <c r="AB76" t="s">
        <v>29</v>
      </c>
    </row>
    <row r="77" spans="1:28">
      <c r="A77" t="s">
        <v>185</v>
      </c>
      <c r="B77" t="s">
        <v>186</v>
      </c>
      <c r="C77">
        <v>2</v>
      </c>
      <c r="D77">
        <v>50</v>
      </c>
      <c r="E77">
        <v>40</v>
      </c>
      <c r="F77">
        <v>49</v>
      </c>
      <c r="G77">
        <v>50</v>
      </c>
      <c r="H77">
        <v>40</v>
      </c>
      <c r="I77">
        <v>18</v>
      </c>
      <c r="J77">
        <v>28</v>
      </c>
      <c r="K77">
        <v>18</v>
      </c>
      <c r="L77">
        <v>43</v>
      </c>
      <c r="M77">
        <v>20</v>
      </c>
      <c r="N77">
        <v>26</v>
      </c>
      <c r="O77">
        <v>17</v>
      </c>
      <c r="Q77">
        <v>59</v>
      </c>
      <c r="R77">
        <v>46</v>
      </c>
      <c r="S77">
        <v>61</v>
      </c>
      <c r="T77">
        <v>53</v>
      </c>
      <c r="U77">
        <v>30</v>
      </c>
      <c r="V77">
        <v>32</v>
      </c>
      <c r="W77">
        <v>30</v>
      </c>
      <c r="X77">
        <v>40</v>
      </c>
      <c r="Y77">
        <v>38</v>
      </c>
      <c r="Z77">
        <v>38</v>
      </c>
      <c r="AA77">
        <f t="shared" si="4"/>
        <v>826</v>
      </c>
      <c r="AB77" t="s">
        <v>32</v>
      </c>
    </row>
    <row r="78" spans="1:28">
      <c r="A78" t="s">
        <v>187</v>
      </c>
      <c r="B78" t="s">
        <v>188</v>
      </c>
      <c r="C78">
        <v>2</v>
      </c>
      <c r="D78">
        <v>43</v>
      </c>
      <c r="E78">
        <v>40</v>
      </c>
      <c r="F78">
        <v>40</v>
      </c>
      <c r="G78">
        <v>62</v>
      </c>
      <c r="H78">
        <v>50</v>
      </c>
      <c r="I78">
        <v>18</v>
      </c>
      <c r="J78">
        <v>36</v>
      </c>
      <c r="K78">
        <v>21</v>
      </c>
      <c r="L78">
        <v>25</v>
      </c>
      <c r="M78">
        <v>20</v>
      </c>
      <c r="N78">
        <v>42</v>
      </c>
      <c r="O78">
        <v>19</v>
      </c>
      <c r="Q78">
        <v>74</v>
      </c>
      <c r="R78">
        <v>50</v>
      </c>
      <c r="S78">
        <v>68</v>
      </c>
      <c r="T78">
        <v>63</v>
      </c>
      <c r="U78">
        <v>51</v>
      </c>
      <c r="V78">
        <v>40</v>
      </c>
      <c r="W78">
        <v>37</v>
      </c>
      <c r="X78">
        <v>42</v>
      </c>
      <c r="Y78">
        <v>46</v>
      </c>
      <c r="Z78">
        <v>45</v>
      </c>
      <c r="AA78">
        <f t="shared" si="4"/>
        <v>932</v>
      </c>
      <c r="AB78" t="s">
        <v>38</v>
      </c>
    </row>
    <row r="79" spans="1:28">
      <c r="A79" t="s">
        <v>189</v>
      </c>
      <c r="B79" t="s">
        <v>190</v>
      </c>
      <c r="D79">
        <v>63</v>
      </c>
      <c r="E79">
        <v>50</v>
      </c>
      <c r="F79">
        <v>64</v>
      </c>
      <c r="G79">
        <v>63</v>
      </c>
      <c r="H79">
        <v>54</v>
      </c>
      <c r="I79">
        <v>20</v>
      </c>
      <c r="J79">
        <v>42</v>
      </c>
      <c r="K79">
        <v>23</v>
      </c>
      <c r="L79">
        <v>33</v>
      </c>
      <c r="M79">
        <v>23</v>
      </c>
      <c r="N79">
        <v>32</v>
      </c>
      <c r="O79">
        <v>22</v>
      </c>
      <c r="Q79">
        <v>75</v>
      </c>
      <c r="R79">
        <v>53</v>
      </c>
      <c r="S79">
        <v>70</v>
      </c>
      <c r="T79">
        <v>60</v>
      </c>
      <c r="U79">
        <v>48</v>
      </c>
      <c r="V79">
        <v>46</v>
      </c>
      <c r="W79">
        <v>43</v>
      </c>
      <c r="X79">
        <v>44</v>
      </c>
      <c r="Y79">
        <v>46</v>
      </c>
      <c r="Z79">
        <v>42</v>
      </c>
      <c r="AA79">
        <f t="shared" si="4"/>
        <v>1016</v>
      </c>
      <c r="AB79" t="s">
        <v>29</v>
      </c>
    </row>
    <row r="80" spans="1:28">
      <c r="A80" t="s">
        <v>191</v>
      </c>
      <c r="B80" t="s">
        <v>192</v>
      </c>
      <c r="D80">
        <v>46</v>
      </c>
      <c r="E80">
        <v>41</v>
      </c>
      <c r="F80">
        <v>49</v>
      </c>
      <c r="G80">
        <v>62</v>
      </c>
      <c r="H80">
        <v>44</v>
      </c>
      <c r="I80">
        <v>19</v>
      </c>
      <c r="J80">
        <v>39</v>
      </c>
      <c r="K80">
        <v>21</v>
      </c>
      <c r="L80">
        <v>40</v>
      </c>
      <c r="M80">
        <v>20</v>
      </c>
      <c r="N80">
        <v>21</v>
      </c>
      <c r="O80">
        <v>20</v>
      </c>
      <c r="Q80">
        <v>60</v>
      </c>
      <c r="R80">
        <v>40</v>
      </c>
      <c r="S80">
        <v>60</v>
      </c>
      <c r="T80">
        <v>57</v>
      </c>
      <c r="U80">
        <v>43</v>
      </c>
      <c r="V80">
        <v>40</v>
      </c>
      <c r="W80">
        <v>32</v>
      </c>
      <c r="X80">
        <v>35</v>
      </c>
      <c r="Y80">
        <v>40</v>
      </c>
      <c r="Z80">
        <v>42</v>
      </c>
      <c r="AA80">
        <f t="shared" si="4"/>
        <v>871</v>
      </c>
      <c r="AB80" t="s">
        <v>32</v>
      </c>
    </row>
    <row r="81" spans="1:28">
      <c r="A81" t="s">
        <v>193</v>
      </c>
      <c r="B81" t="s">
        <v>194</v>
      </c>
      <c r="C81">
        <v>2</v>
      </c>
      <c r="D81">
        <v>41</v>
      </c>
      <c r="E81">
        <v>54</v>
      </c>
      <c r="F81">
        <v>54</v>
      </c>
      <c r="G81">
        <v>62</v>
      </c>
      <c r="H81">
        <v>55</v>
      </c>
      <c r="I81">
        <v>17</v>
      </c>
      <c r="J81">
        <v>25</v>
      </c>
      <c r="K81">
        <v>19</v>
      </c>
      <c r="L81">
        <v>42</v>
      </c>
      <c r="M81">
        <v>20</v>
      </c>
      <c r="N81">
        <v>27</v>
      </c>
      <c r="O81">
        <v>18</v>
      </c>
      <c r="Q81">
        <v>71</v>
      </c>
      <c r="R81">
        <v>51</v>
      </c>
      <c r="S81">
        <v>65</v>
      </c>
      <c r="T81">
        <v>58</v>
      </c>
      <c r="U81">
        <v>42</v>
      </c>
      <c r="V81">
        <v>41</v>
      </c>
      <c r="W81">
        <v>37</v>
      </c>
      <c r="X81">
        <v>39</v>
      </c>
      <c r="Y81">
        <v>40</v>
      </c>
      <c r="Z81">
        <v>43</v>
      </c>
      <c r="AA81">
        <f t="shared" si="4"/>
        <v>921</v>
      </c>
      <c r="AB81" t="s">
        <v>38</v>
      </c>
    </row>
    <row r="82" spans="1:28">
      <c r="A82" t="s">
        <v>195</v>
      </c>
      <c r="B82" t="s">
        <v>196</v>
      </c>
      <c r="D82">
        <v>54</v>
      </c>
      <c r="E82">
        <v>50</v>
      </c>
      <c r="F82">
        <v>41</v>
      </c>
      <c r="G82">
        <v>51</v>
      </c>
      <c r="H82">
        <v>55</v>
      </c>
      <c r="I82">
        <v>23</v>
      </c>
      <c r="J82">
        <v>20</v>
      </c>
      <c r="K82">
        <v>23</v>
      </c>
      <c r="L82">
        <v>40</v>
      </c>
      <c r="M82">
        <v>23</v>
      </c>
      <c r="N82">
        <v>31</v>
      </c>
      <c r="O82">
        <v>24</v>
      </c>
      <c r="Q82">
        <v>65</v>
      </c>
      <c r="R82">
        <v>42</v>
      </c>
      <c r="S82">
        <v>58</v>
      </c>
      <c r="T82">
        <v>55</v>
      </c>
      <c r="U82">
        <v>42</v>
      </c>
      <c r="V82">
        <v>41</v>
      </c>
      <c r="W82">
        <v>35</v>
      </c>
      <c r="X82">
        <v>42</v>
      </c>
      <c r="Y82">
        <v>45</v>
      </c>
      <c r="Z82">
        <v>45</v>
      </c>
      <c r="AA82">
        <f t="shared" ref="AA82:AA106" si="5">SUM(D82:Z82)</f>
        <v>905</v>
      </c>
      <c r="AB82" t="s">
        <v>38</v>
      </c>
    </row>
    <row r="83" spans="1:28">
      <c r="A83" t="s">
        <v>197</v>
      </c>
      <c r="B83" t="s">
        <v>198</v>
      </c>
      <c r="C83">
        <v>2</v>
      </c>
      <c r="D83">
        <v>73</v>
      </c>
      <c r="E83">
        <v>77</v>
      </c>
      <c r="F83">
        <v>71</v>
      </c>
      <c r="G83">
        <v>64</v>
      </c>
      <c r="H83">
        <v>70</v>
      </c>
      <c r="I83">
        <v>24</v>
      </c>
      <c r="J83">
        <v>45</v>
      </c>
      <c r="K83">
        <v>24</v>
      </c>
      <c r="L83">
        <v>44</v>
      </c>
      <c r="M83">
        <v>24</v>
      </c>
      <c r="N83">
        <v>44</v>
      </c>
      <c r="O83">
        <v>24</v>
      </c>
      <c r="Q83">
        <v>80</v>
      </c>
      <c r="R83">
        <v>63</v>
      </c>
      <c r="S83">
        <v>78</v>
      </c>
      <c r="T83">
        <v>68</v>
      </c>
      <c r="U83">
        <v>54</v>
      </c>
      <c r="V83">
        <v>46</v>
      </c>
      <c r="W83">
        <v>48</v>
      </c>
      <c r="X83">
        <v>47</v>
      </c>
      <c r="Y83">
        <v>47</v>
      </c>
      <c r="Z83">
        <v>46</v>
      </c>
      <c r="AA83">
        <f t="shared" si="5"/>
        <v>1161</v>
      </c>
      <c r="AB83" t="s">
        <v>29</v>
      </c>
    </row>
    <row r="84" spans="1:28">
      <c r="A84" t="s">
        <v>199</v>
      </c>
      <c r="B84" t="s">
        <v>200</v>
      </c>
      <c r="D84">
        <v>67</v>
      </c>
      <c r="E84">
        <v>71</v>
      </c>
      <c r="F84">
        <v>78</v>
      </c>
      <c r="G84">
        <v>68</v>
      </c>
      <c r="H84">
        <v>70</v>
      </c>
      <c r="I84">
        <v>24</v>
      </c>
      <c r="J84">
        <v>45</v>
      </c>
      <c r="K84">
        <v>24</v>
      </c>
      <c r="L84">
        <v>47</v>
      </c>
      <c r="M84">
        <v>24</v>
      </c>
      <c r="N84">
        <v>46</v>
      </c>
      <c r="O84">
        <v>24</v>
      </c>
      <c r="Q84">
        <v>76</v>
      </c>
      <c r="R84">
        <v>66</v>
      </c>
      <c r="S84">
        <v>71</v>
      </c>
      <c r="T84">
        <v>59</v>
      </c>
      <c r="U84">
        <v>63</v>
      </c>
      <c r="V84">
        <v>48</v>
      </c>
      <c r="W84">
        <v>48</v>
      </c>
      <c r="X84">
        <v>47</v>
      </c>
      <c r="Y84">
        <v>46</v>
      </c>
      <c r="Z84">
        <v>47</v>
      </c>
      <c r="AA84">
        <f t="shared" si="5"/>
        <v>1159</v>
      </c>
      <c r="AB84" t="s">
        <v>29</v>
      </c>
    </row>
    <row r="85" spans="1:28">
      <c r="A85" t="s">
        <v>201</v>
      </c>
      <c r="B85" t="s">
        <v>202</v>
      </c>
      <c r="D85">
        <v>48</v>
      </c>
      <c r="E85">
        <v>49</v>
      </c>
      <c r="F85">
        <v>64</v>
      </c>
      <c r="G85">
        <v>52</v>
      </c>
      <c r="H85">
        <v>47</v>
      </c>
      <c r="I85">
        <v>20</v>
      </c>
      <c r="J85">
        <v>38</v>
      </c>
      <c r="K85">
        <v>20</v>
      </c>
      <c r="L85">
        <v>44</v>
      </c>
      <c r="M85">
        <v>18</v>
      </c>
      <c r="N85">
        <v>30</v>
      </c>
      <c r="O85">
        <v>17</v>
      </c>
      <c r="Q85">
        <v>56</v>
      </c>
      <c r="R85">
        <v>44</v>
      </c>
      <c r="S85">
        <v>63</v>
      </c>
      <c r="T85">
        <v>58</v>
      </c>
      <c r="U85">
        <v>44</v>
      </c>
      <c r="V85">
        <v>42</v>
      </c>
      <c r="W85">
        <v>40</v>
      </c>
      <c r="X85">
        <v>39</v>
      </c>
      <c r="Y85">
        <v>44</v>
      </c>
      <c r="Z85">
        <v>44</v>
      </c>
      <c r="AA85">
        <f t="shared" si="5"/>
        <v>921</v>
      </c>
      <c r="AB85" t="s">
        <v>38</v>
      </c>
    </row>
    <row r="86" spans="1:28">
      <c r="A86" t="s">
        <v>203</v>
      </c>
      <c r="B86" t="s">
        <v>204</v>
      </c>
      <c r="C86">
        <v>2</v>
      </c>
      <c r="D86">
        <v>49</v>
      </c>
      <c r="E86">
        <v>40</v>
      </c>
      <c r="F86">
        <v>54</v>
      </c>
      <c r="G86">
        <v>40</v>
      </c>
      <c r="H86">
        <v>40</v>
      </c>
      <c r="I86">
        <v>14</v>
      </c>
      <c r="J86">
        <v>32</v>
      </c>
      <c r="K86">
        <v>18</v>
      </c>
      <c r="L86">
        <v>37</v>
      </c>
      <c r="M86">
        <v>15</v>
      </c>
      <c r="N86">
        <v>36</v>
      </c>
      <c r="O86">
        <v>12</v>
      </c>
      <c r="Q86">
        <v>60</v>
      </c>
      <c r="R86">
        <v>24</v>
      </c>
      <c r="S86">
        <v>41</v>
      </c>
      <c r="T86">
        <v>40</v>
      </c>
      <c r="U86">
        <v>33</v>
      </c>
      <c r="V86">
        <v>37</v>
      </c>
      <c r="W86">
        <v>34</v>
      </c>
      <c r="X86">
        <v>37</v>
      </c>
      <c r="Y86">
        <v>33</v>
      </c>
      <c r="Z86">
        <v>40</v>
      </c>
      <c r="AA86">
        <f t="shared" si="5"/>
        <v>766</v>
      </c>
      <c r="AB86" t="s">
        <v>35</v>
      </c>
    </row>
    <row r="87" spans="1:28">
      <c r="A87" t="s">
        <v>205</v>
      </c>
      <c r="B87" t="s">
        <v>206</v>
      </c>
      <c r="D87">
        <v>40</v>
      </c>
      <c r="E87">
        <v>41</v>
      </c>
      <c r="F87">
        <v>60</v>
      </c>
      <c r="G87">
        <v>46</v>
      </c>
      <c r="H87">
        <v>40</v>
      </c>
      <c r="I87">
        <v>22</v>
      </c>
      <c r="J87">
        <v>31</v>
      </c>
      <c r="K87">
        <v>24</v>
      </c>
      <c r="L87">
        <v>38</v>
      </c>
      <c r="M87">
        <v>23</v>
      </c>
      <c r="N87">
        <v>21</v>
      </c>
      <c r="O87">
        <v>23</v>
      </c>
      <c r="Q87">
        <v>62</v>
      </c>
      <c r="R87">
        <v>54</v>
      </c>
      <c r="S87">
        <v>58</v>
      </c>
      <c r="T87">
        <v>55</v>
      </c>
      <c r="U87">
        <v>40</v>
      </c>
      <c r="V87">
        <v>40</v>
      </c>
      <c r="W87">
        <v>38</v>
      </c>
      <c r="X87">
        <v>44</v>
      </c>
      <c r="Y87">
        <v>40</v>
      </c>
      <c r="Z87">
        <v>43</v>
      </c>
      <c r="AA87">
        <f t="shared" si="5"/>
        <v>883</v>
      </c>
      <c r="AB87" t="s">
        <v>32</v>
      </c>
    </row>
    <row r="88" spans="1:28">
      <c r="A88" t="s">
        <v>207</v>
      </c>
      <c r="B88" t="s">
        <v>208</v>
      </c>
      <c r="C88">
        <v>2</v>
      </c>
      <c r="D88">
        <v>40</v>
      </c>
      <c r="E88">
        <v>40</v>
      </c>
      <c r="F88">
        <v>70</v>
      </c>
      <c r="G88">
        <v>46</v>
      </c>
      <c r="H88">
        <v>51</v>
      </c>
      <c r="I88">
        <v>17</v>
      </c>
      <c r="J88">
        <v>25</v>
      </c>
      <c r="K88">
        <v>17</v>
      </c>
      <c r="L88">
        <v>35</v>
      </c>
      <c r="M88">
        <v>18</v>
      </c>
      <c r="N88">
        <v>30</v>
      </c>
      <c r="O88">
        <v>18</v>
      </c>
      <c r="Q88">
        <v>62</v>
      </c>
      <c r="R88">
        <v>72</v>
      </c>
      <c r="S88">
        <v>67</v>
      </c>
      <c r="T88">
        <v>50</v>
      </c>
      <c r="U88">
        <v>56</v>
      </c>
      <c r="V88">
        <v>38</v>
      </c>
      <c r="W88">
        <v>26</v>
      </c>
      <c r="X88">
        <v>37</v>
      </c>
      <c r="Y88">
        <v>34</v>
      </c>
      <c r="Z88">
        <v>38</v>
      </c>
      <c r="AA88">
        <f t="shared" si="5"/>
        <v>887</v>
      </c>
      <c r="AB88" t="s">
        <v>32</v>
      </c>
    </row>
    <row r="89" spans="1:28">
      <c r="A89" t="s">
        <v>209</v>
      </c>
      <c r="B89" t="s">
        <v>210</v>
      </c>
      <c r="D89">
        <v>60</v>
      </c>
      <c r="E89">
        <v>56</v>
      </c>
      <c r="F89">
        <v>59</v>
      </c>
      <c r="G89">
        <v>65</v>
      </c>
      <c r="H89">
        <v>48</v>
      </c>
      <c r="I89">
        <v>20</v>
      </c>
      <c r="J89">
        <v>38</v>
      </c>
      <c r="K89">
        <v>19</v>
      </c>
      <c r="L89">
        <v>30</v>
      </c>
      <c r="M89">
        <v>21</v>
      </c>
      <c r="N89">
        <v>25</v>
      </c>
      <c r="O89">
        <v>21</v>
      </c>
      <c r="Q89">
        <v>58</v>
      </c>
      <c r="R89">
        <v>51</v>
      </c>
      <c r="S89">
        <v>56</v>
      </c>
      <c r="T89">
        <v>48</v>
      </c>
      <c r="U89">
        <v>43</v>
      </c>
      <c r="V89">
        <v>42</v>
      </c>
      <c r="W89">
        <v>40</v>
      </c>
      <c r="X89">
        <v>39</v>
      </c>
      <c r="Y89">
        <v>33</v>
      </c>
      <c r="Z89">
        <v>38</v>
      </c>
      <c r="AA89">
        <f t="shared" si="5"/>
        <v>910</v>
      </c>
      <c r="AB89" t="s">
        <v>38</v>
      </c>
    </row>
    <row r="90" spans="1:28">
      <c r="A90" t="s">
        <v>211</v>
      </c>
      <c r="B90" t="s">
        <v>212</v>
      </c>
      <c r="C90">
        <v>2</v>
      </c>
      <c r="D90">
        <v>55</v>
      </c>
      <c r="E90">
        <v>66</v>
      </c>
      <c r="F90">
        <v>55</v>
      </c>
      <c r="G90">
        <v>60</v>
      </c>
      <c r="H90">
        <v>47</v>
      </c>
      <c r="I90">
        <v>18</v>
      </c>
      <c r="J90">
        <v>42</v>
      </c>
      <c r="K90">
        <v>18</v>
      </c>
      <c r="L90">
        <v>39</v>
      </c>
      <c r="M90">
        <v>21</v>
      </c>
      <c r="N90">
        <v>22</v>
      </c>
      <c r="O90">
        <v>18</v>
      </c>
      <c r="Q90">
        <v>52</v>
      </c>
      <c r="R90">
        <v>57</v>
      </c>
      <c r="S90">
        <v>48</v>
      </c>
      <c r="T90">
        <v>56</v>
      </c>
      <c r="U90">
        <v>52</v>
      </c>
      <c r="V90">
        <v>41</v>
      </c>
      <c r="W90">
        <v>24</v>
      </c>
      <c r="X90">
        <v>38</v>
      </c>
      <c r="Y90">
        <v>36</v>
      </c>
      <c r="Z90">
        <v>37</v>
      </c>
      <c r="AA90">
        <f t="shared" si="5"/>
        <v>902</v>
      </c>
      <c r="AB90" t="s">
        <v>38</v>
      </c>
    </row>
    <row r="91" spans="1:28">
      <c r="A91" t="s">
        <v>213</v>
      </c>
      <c r="B91" t="s">
        <v>214</v>
      </c>
      <c r="D91">
        <v>41</v>
      </c>
      <c r="E91">
        <v>54</v>
      </c>
      <c r="F91">
        <v>57</v>
      </c>
      <c r="G91">
        <v>53</v>
      </c>
      <c r="H91">
        <v>48</v>
      </c>
      <c r="I91">
        <v>18</v>
      </c>
      <c r="J91">
        <v>36</v>
      </c>
      <c r="K91">
        <v>22</v>
      </c>
      <c r="L91">
        <v>38</v>
      </c>
      <c r="M91">
        <v>21</v>
      </c>
      <c r="N91">
        <v>25</v>
      </c>
      <c r="O91">
        <v>18</v>
      </c>
      <c r="Q91">
        <v>54</v>
      </c>
      <c r="R91">
        <v>58</v>
      </c>
      <c r="S91">
        <v>50</v>
      </c>
      <c r="T91">
        <v>59</v>
      </c>
      <c r="U91">
        <v>53</v>
      </c>
      <c r="V91">
        <v>38</v>
      </c>
      <c r="W91">
        <v>22</v>
      </c>
      <c r="X91">
        <v>37</v>
      </c>
      <c r="Y91">
        <v>38</v>
      </c>
      <c r="Z91">
        <v>41</v>
      </c>
      <c r="AA91">
        <f t="shared" si="5"/>
        <v>881</v>
      </c>
      <c r="AB91" t="s">
        <v>32</v>
      </c>
    </row>
    <row r="92" spans="1:28">
      <c r="A92" t="s">
        <v>215</v>
      </c>
      <c r="B92" t="s">
        <v>216</v>
      </c>
      <c r="C92">
        <v>2</v>
      </c>
      <c r="D92">
        <v>56</v>
      </c>
      <c r="E92">
        <v>67</v>
      </c>
      <c r="F92">
        <v>72</v>
      </c>
      <c r="G92">
        <v>63</v>
      </c>
      <c r="H92">
        <v>50</v>
      </c>
      <c r="I92">
        <v>20</v>
      </c>
      <c r="J92">
        <v>38</v>
      </c>
      <c r="K92">
        <v>23</v>
      </c>
      <c r="L92">
        <v>30</v>
      </c>
      <c r="M92">
        <v>22</v>
      </c>
      <c r="N92">
        <v>39</v>
      </c>
      <c r="O92">
        <v>20</v>
      </c>
      <c r="Q92">
        <v>70</v>
      </c>
      <c r="R92">
        <v>63</v>
      </c>
      <c r="S92">
        <v>57</v>
      </c>
      <c r="T92">
        <v>63</v>
      </c>
      <c r="U92">
        <v>57</v>
      </c>
      <c r="V92">
        <v>44</v>
      </c>
      <c r="W92">
        <v>40</v>
      </c>
      <c r="X92">
        <v>44</v>
      </c>
      <c r="Y92">
        <v>43</v>
      </c>
      <c r="Z92">
        <v>41</v>
      </c>
      <c r="AA92">
        <f t="shared" si="5"/>
        <v>1022</v>
      </c>
      <c r="AB92" t="s">
        <v>29</v>
      </c>
    </row>
    <row r="93" spans="1:28">
      <c r="A93" t="s">
        <v>217</v>
      </c>
      <c r="B93" t="s">
        <v>218</v>
      </c>
      <c r="D93">
        <v>43</v>
      </c>
      <c r="E93">
        <v>50</v>
      </c>
      <c r="F93">
        <v>44</v>
      </c>
      <c r="G93">
        <v>41</v>
      </c>
      <c r="H93">
        <v>29</v>
      </c>
      <c r="I93">
        <v>21</v>
      </c>
      <c r="J93">
        <v>25</v>
      </c>
      <c r="K93">
        <v>22</v>
      </c>
      <c r="L93">
        <v>42</v>
      </c>
      <c r="M93">
        <v>22</v>
      </c>
      <c r="N93">
        <v>25</v>
      </c>
      <c r="O93">
        <v>20</v>
      </c>
      <c r="Q93">
        <v>35</v>
      </c>
      <c r="R93">
        <v>40</v>
      </c>
      <c r="S93">
        <v>35</v>
      </c>
      <c r="T93">
        <v>40</v>
      </c>
      <c r="U93">
        <v>28</v>
      </c>
      <c r="V93">
        <v>38</v>
      </c>
      <c r="W93">
        <v>33</v>
      </c>
      <c r="X93">
        <v>35</v>
      </c>
      <c r="Y93">
        <v>37</v>
      </c>
      <c r="Z93">
        <v>27</v>
      </c>
      <c r="AA93">
        <f t="shared" si="5"/>
        <v>732</v>
      </c>
      <c r="AB93" t="s">
        <v>56</v>
      </c>
    </row>
    <row r="94" spans="1:28">
      <c r="A94" t="s">
        <v>219</v>
      </c>
      <c r="B94" t="s">
        <v>220</v>
      </c>
      <c r="D94">
        <v>55</v>
      </c>
      <c r="E94">
        <v>54</v>
      </c>
      <c r="F94">
        <v>62</v>
      </c>
      <c r="G94">
        <v>60</v>
      </c>
      <c r="H94">
        <v>49</v>
      </c>
      <c r="I94">
        <v>22</v>
      </c>
      <c r="J94">
        <v>43</v>
      </c>
      <c r="K94">
        <v>23</v>
      </c>
      <c r="L94">
        <v>30</v>
      </c>
      <c r="M94">
        <v>24</v>
      </c>
      <c r="N94">
        <v>44</v>
      </c>
      <c r="O94">
        <v>23</v>
      </c>
      <c r="Q94">
        <v>60</v>
      </c>
      <c r="R94">
        <v>61</v>
      </c>
      <c r="S94">
        <v>57</v>
      </c>
      <c r="T94">
        <v>79</v>
      </c>
      <c r="U94">
        <v>54</v>
      </c>
      <c r="V94">
        <v>46</v>
      </c>
      <c r="W94">
        <v>38</v>
      </c>
      <c r="X94">
        <v>44</v>
      </c>
      <c r="Y94">
        <v>39</v>
      </c>
      <c r="Z94">
        <v>43</v>
      </c>
      <c r="AA94">
        <f t="shared" si="5"/>
        <v>1010</v>
      </c>
      <c r="AB94" t="s">
        <v>29</v>
      </c>
    </row>
    <row r="95" spans="1:28">
      <c r="A95" t="s">
        <v>221</v>
      </c>
      <c r="B95" t="s">
        <v>222</v>
      </c>
      <c r="C95">
        <v>2</v>
      </c>
      <c r="D95">
        <v>47</v>
      </c>
      <c r="E95">
        <v>77</v>
      </c>
      <c r="F95">
        <v>68</v>
      </c>
      <c r="G95">
        <v>62</v>
      </c>
      <c r="H95">
        <v>53</v>
      </c>
      <c r="I95">
        <v>18</v>
      </c>
      <c r="J95">
        <v>42</v>
      </c>
      <c r="K95">
        <v>19</v>
      </c>
      <c r="L95">
        <v>44</v>
      </c>
      <c r="M95">
        <v>20</v>
      </c>
      <c r="N95">
        <v>42</v>
      </c>
      <c r="O95">
        <v>16</v>
      </c>
      <c r="Q95">
        <v>63</v>
      </c>
      <c r="R95">
        <v>59</v>
      </c>
      <c r="S95">
        <v>56</v>
      </c>
      <c r="T95">
        <v>64</v>
      </c>
      <c r="U95">
        <v>54</v>
      </c>
      <c r="V95">
        <v>40</v>
      </c>
      <c r="W95">
        <v>37</v>
      </c>
      <c r="X95">
        <v>38</v>
      </c>
      <c r="Y95">
        <v>39</v>
      </c>
      <c r="Z95">
        <v>44</v>
      </c>
      <c r="AA95">
        <f t="shared" si="5"/>
        <v>1002</v>
      </c>
      <c r="AB95" t="s">
        <v>29</v>
      </c>
    </row>
    <row r="96" spans="1:28">
      <c r="A96" t="s">
        <v>223</v>
      </c>
      <c r="B96" t="s">
        <v>224</v>
      </c>
      <c r="D96">
        <v>60</v>
      </c>
      <c r="E96">
        <v>65</v>
      </c>
      <c r="F96">
        <v>78</v>
      </c>
      <c r="G96">
        <v>68</v>
      </c>
      <c r="H96">
        <v>52</v>
      </c>
      <c r="I96">
        <v>24</v>
      </c>
      <c r="J96">
        <v>44</v>
      </c>
      <c r="K96">
        <v>23</v>
      </c>
      <c r="L96">
        <v>45</v>
      </c>
      <c r="M96">
        <v>22</v>
      </c>
      <c r="N96">
        <v>24</v>
      </c>
      <c r="O96">
        <v>23</v>
      </c>
      <c r="Q96">
        <v>72</v>
      </c>
      <c r="R96">
        <v>67</v>
      </c>
      <c r="S96">
        <v>65</v>
      </c>
      <c r="T96">
        <v>58</v>
      </c>
      <c r="U96">
        <v>54</v>
      </c>
      <c r="V96">
        <v>47</v>
      </c>
      <c r="W96">
        <v>47</v>
      </c>
      <c r="X96">
        <v>46</v>
      </c>
      <c r="Y96">
        <v>38</v>
      </c>
      <c r="Z96">
        <v>45</v>
      </c>
      <c r="AA96">
        <f t="shared" si="5"/>
        <v>1067</v>
      </c>
      <c r="AB96" t="s">
        <v>29</v>
      </c>
    </row>
    <row r="97" spans="1:28">
      <c r="A97" t="s">
        <v>225</v>
      </c>
      <c r="B97" t="s">
        <v>226</v>
      </c>
      <c r="D97">
        <v>65</v>
      </c>
      <c r="E97">
        <v>43</v>
      </c>
      <c r="F97">
        <v>79</v>
      </c>
      <c r="G97">
        <v>58</v>
      </c>
      <c r="H97">
        <v>50</v>
      </c>
      <c r="I97">
        <v>19</v>
      </c>
      <c r="J97">
        <v>40</v>
      </c>
      <c r="K97">
        <v>20</v>
      </c>
      <c r="L97">
        <v>42</v>
      </c>
      <c r="M97">
        <v>21</v>
      </c>
      <c r="N97">
        <v>36</v>
      </c>
      <c r="O97">
        <v>20</v>
      </c>
      <c r="Q97">
        <v>72</v>
      </c>
      <c r="R97">
        <v>69</v>
      </c>
      <c r="S97">
        <v>69</v>
      </c>
      <c r="T97">
        <v>61</v>
      </c>
      <c r="U97">
        <v>54</v>
      </c>
      <c r="V97">
        <v>35</v>
      </c>
      <c r="W97">
        <v>35</v>
      </c>
      <c r="X97">
        <v>40</v>
      </c>
      <c r="Y97">
        <v>38</v>
      </c>
      <c r="Z97">
        <v>44</v>
      </c>
      <c r="AA97">
        <f t="shared" si="5"/>
        <v>1010</v>
      </c>
      <c r="AB97" t="s">
        <v>29</v>
      </c>
    </row>
    <row r="98" spans="1:28">
      <c r="A98" t="s">
        <v>227</v>
      </c>
      <c r="B98" t="s">
        <v>228</v>
      </c>
      <c r="D98">
        <v>70</v>
      </c>
      <c r="E98">
        <v>56</v>
      </c>
      <c r="F98">
        <v>87</v>
      </c>
      <c r="G98">
        <v>68</v>
      </c>
      <c r="H98">
        <v>43</v>
      </c>
      <c r="I98">
        <v>23</v>
      </c>
      <c r="J98">
        <v>28</v>
      </c>
      <c r="K98">
        <v>24</v>
      </c>
      <c r="L98">
        <v>44</v>
      </c>
      <c r="M98">
        <v>24</v>
      </c>
      <c r="N98">
        <v>39</v>
      </c>
      <c r="O98">
        <v>22</v>
      </c>
      <c r="Q98">
        <v>68</v>
      </c>
      <c r="R98">
        <v>69</v>
      </c>
      <c r="S98">
        <v>65</v>
      </c>
      <c r="T98">
        <v>57</v>
      </c>
      <c r="U98">
        <v>61</v>
      </c>
      <c r="V98">
        <v>40</v>
      </c>
      <c r="W98">
        <v>40</v>
      </c>
      <c r="X98">
        <v>43</v>
      </c>
      <c r="Y98">
        <v>42</v>
      </c>
      <c r="Z98">
        <v>45</v>
      </c>
      <c r="AA98">
        <f t="shared" si="5"/>
        <v>1058</v>
      </c>
      <c r="AB98" t="s">
        <v>29</v>
      </c>
    </row>
    <row r="99" spans="1:28">
      <c r="A99" t="s">
        <v>229</v>
      </c>
      <c r="B99" t="s">
        <v>230</v>
      </c>
      <c r="D99">
        <v>53</v>
      </c>
      <c r="E99">
        <v>54</v>
      </c>
      <c r="F99">
        <v>70</v>
      </c>
      <c r="G99">
        <v>70</v>
      </c>
      <c r="H99">
        <v>53</v>
      </c>
      <c r="I99">
        <v>22</v>
      </c>
      <c r="J99">
        <v>40</v>
      </c>
      <c r="K99">
        <v>22</v>
      </c>
      <c r="L99">
        <v>25</v>
      </c>
      <c r="M99">
        <v>22</v>
      </c>
      <c r="N99">
        <v>23</v>
      </c>
      <c r="O99">
        <v>23</v>
      </c>
      <c r="Q99">
        <v>63</v>
      </c>
      <c r="R99">
        <v>58</v>
      </c>
      <c r="S99">
        <v>50</v>
      </c>
      <c r="T99">
        <v>53</v>
      </c>
      <c r="U99">
        <v>48</v>
      </c>
      <c r="V99">
        <v>39</v>
      </c>
      <c r="W99">
        <v>25</v>
      </c>
      <c r="X99">
        <v>39</v>
      </c>
      <c r="Y99">
        <v>40</v>
      </c>
      <c r="Z99">
        <v>38</v>
      </c>
      <c r="AA99">
        <f t="shared" si="5"/>
        <v>930</v>
      </c>
      <c r="AB99" t="s">
        <v>38</v>
      </c>
    </row>
    <row r="100" spans="1:28">
      <c r="A100" t="s">
        <v>231</v>
      </c>
      <c r="B100" t="s">
        <v>232</v>
      </c>
      <c r="C100">
        <v>2</v>
      </c>
      <c r="D100">
        <v>61</v>
      </c>
      <c r="E100">
        <v>57</v>
      </c>
      <c r="F100">
        <v>85</v>
      </c>
      <c r="G100">
        <v>65</v>
      </c>
      <c r="H100">
        <v>57</v>
      </c>
      <c r="I100">
        <v>21</v>
      </c>
      <c r="J100">
        <v>38</v>
      </c>
      <c r="K100">
        <v>22</v>
      </c>
      <c r="L100">
        <v>41</v>
      </c>
      <c r="M100">
        <v>23</v>
      </c>
      <c r="N100">
        <v>25</v>
      </c>
      <c r="O100">
        <v>21</v>
      </c>
      <c r="Q100">
        <v>64</v>
      </c>
      <c r="R100">
        <v>62</v>
      </c>
      <c r="S100">
        <v>56</v>
      </c>
      <c r="T100">
        <v>50</v>
      </c>
      <c r="U100">
        <v>48</v>
      </c>
      <c r="V100">
        <v>42</v>
      </c>
      <c r="W100">
        <v>32</v>
      </c>
      <c r="X100">
        <v>40</v>
      </c>
      <c r="Y100">
        <v>43</v>
      </c>
      <c r="Z100">
        <v>41</v>
      </c>
      <c r="AA100">
        <f t="shared" si="5"/>
        <v>994</v>
      </c>
      <c r="AB100" t="s">
        <v>29</v>
      </c>
    </row>
    <row r="101" spans="1:28">
      <c r="A101" t="s">
        <v>233</v>
      </c>
      <c r="B101" t="s">
        <v>234</v>
      </c>
      <c r="D101">
        <v>40</v>
      </c>
      <c r="E101">
        <v>50</v>
      </c>
      <c r="F101">
        <v>65</v>
      </c>
      <c r="G101">
        <v>57</v>
      </c>
      <c r="H101">
        <v>40</v>
      </c>
      <c r="I101">
        <v>20</v>
      </c>
      <c r="J101">
        <v>38</v>
      </c>
      <c r="K101">
        <v>21</v>
      </c>
      <c r="L101">
        <v>36</v>
      </c>
      <c r="M101">
        <v>21</v>
      </c>
      <c r="N101">
        <v>28</v>
      </c>
      <c r="O101">
        <v>20</v>
      </c>
      <c r="Q101">
        <v>48</v>
      </c>
      <c r="R101">
        <v>45</v>
      </c>
      <c r="S101">
        <v>41</v>
      </c>
      <c r="T101">
        <v>41</v>
      </c>
      <c r="U101">
        <v>46</v>
      </c>
      <c r="V101">
        <v>36</v>
      </c>
      <c r="W101">
        <v>33</v>
      </c>
      <c r="X101">
        <v>39</v>
      </c>
      <c r="Y101">
        <v>44</v>
      </c>
      <c r="Z101">
        <v>44</v>
      </c>
      <c r="AA101">
        <f t="shared" si="5"/>
        <v>853</v>
      </c>
      <c r="AB101" t="s">
        <v>32</v>
      </c>
    </row>
    <row r="102" spans="1:28">
      <c r="A102" t="s">
        <v>235</v>
      </c>
      <c r="B102" t="s">
        <v>236</v>
      </c>
      <c r="C102">
        <v>2</v>
      </c>
      <c r="D102">
        <v>46</v>
      </c>
      <c r="E102">
        <v>68</v>
      </c>
      <c r="F102">
        <v>83</v>
      </c>
      <c r="G102">
        <v>60</v>
      </c>
      <c r="H102">
        <v>53</v>
      </c>
      <c r="I102">
        <v>22</v>
      </c>
      <c r="J102">
        <v>45</v>
      </c>
      <c r="K102">
        <v>22</v>
      </c>
      <c r="L102">
        <v>45</v>
      </c>
      <c r="M102">
        <v>23</v>
      </c>
      <c r="N102">
        <v>32</v>
      </c>
      <c r="O102">
        <v>22</v>
      </c>
      <c r="Q102">
        <v>62</v>
      </c>
      <c r="R102">
        <v>43</v>
      </c>
      <c r="S102">
        <v>53</v>
      </c>
      <c r="T102">
        <v>61</v>
      </c>
      <c r="U102">
        <v>46</v>
      </c>
      <c r="V102">
        <v>39</v>
      </c>
      <c r="W102">
        <v>45</v>
      </c>
      <c r="X102">
        <v>38</v>
      </c>
      <c r="Y102">
        <v>44</v>
      </c>
      <c r="Z102">
        <v>42</v>
      </c>
      <c r="AA102">
        <f t="shared" si="5"/>
        <v>994</v>
      </c>
      <c r="AB102" t="s">
        <v>29</v>
      </c>
    </row>
    <row r="103" spans="1:28">
      <c r="A103" t="s">
        <v>237</v>
      </c>
      <c r="B103" t="s">
        <v>238</v>
      </c>
      <c r="D103">
        <v>59</v>
      </c>
      <c r="E103">
        <v>71</v>
      </c>
      <c r="F103">
        <v>84</v>
      </c>
      <c r="G103">
        <v>68</v>
      </c>
      <c r="H103">
        <v>53</v>
      </c>
      <c r="I103">
        <v>22</v>
      </c>
      <c r="J103">
        <v>45</v>
      </c>
      <c r="K103">
        <v>24</v>
      </c>
      <c r="L103">
        <v>47</v>
      </c>
      <c r="M103">
        <v>24</v>
      </c>
      <c r="N103">
        <v>40</v>
      </c>
      <c r="O103">
        <v>22</v>
      </c>
      <c r="Q103">
        <v>69</v>
      </c>
      <c r="R103">
        <v>53</v>
      </c>
      <c r="S103">
        <v>66</v>
      </c>
      <c r="T103">
        <v>72</v>
      </c>
      <c r="U103">
        <v>56</v>
      </c>
      <c r="V103">
        <v>44</v>
      </c>
      <c r="W103">
        <v>42</v>
      </c>
      <c r="X103">
        <v>46</v>
      </c>
      <c r="Y103">
        <v>43</v>
      </c>
      <c r="Z103">
        <v>44</v>
      </c>
      <c r="AA103">
        <f t="shared" si="5"/>
        <v>1094</v>
      </c>
      <c r="AB103" t="s">
        <v>29</v>
      </c>
    </row>
    <row r="104" spans="1:28">
      <c r="A104" t="s">
        <v>239</v>
      </c>
      <c r="B104" t="s">
        <v>240</v>
      </c>
      <c r="C104">
        <v>2</v>
      </c>
      <c r="D104">
        <v>61</v>
      </c>
      <c r="E104">
        <v>62</v>
      </c>
      <c r="F104">
        <v>86</v>
      </c>
      <c r="G104">
        <v>62</v>
      </c>
      <c r="H104">
        <v>61</v>
      </c>
      <c r="I104">
        <v>19</v>
      </c>
      <c r="J104">
        <v>43</v>
      </c>
      <c r="K104">
        <v>20</v>
      </c>
      <c r="L104">
        <v>44</v>
      </c>
      <c r="M104">
        <v>20</v>
      </c>
      <c r="N104">
        <v>34</v>
      </c>
      <c r="O104">
        <v>18</v>
      </c>
      <c r="Q104">
        <v>62</v>
      </c>
      <c r="R104">
        <v>40</v>
      </c>
      <c r="S104">
        <v>56</v>
      </c>
      <c r="T104">
        <v>68</v>
      </c>
      <c r="U104">
        <v>48</v>
      </c>
      <c r="V104">
        <v>38</v>
      </c>
      <c r="W104">
        <v>42</v>
      </c>
      <c r="X104">
        <v>40</v>
      </c>
      <c r="Y104">
        <v>40</v>
      </c>
      <c r="Z104">
        <v>44</v>
      </c>
      <c r="AA104">
        <f t="shared" si="5"/>
        <v>1008</v>
      </c>
      <c r="AB104" t="s">
        <v>29</v>
      </c>
    </row>
    <row r="105" spans="1:28">
      <c r="A105" t="s">
        <v>241</v>
      </c>
      <c r="B105" t="s">
        <v>242</v>
      </c>
      <c r="D105">
        <v>52</v>
      </c>
      <c r="E105">
        <v>56</v>
      </c>
      <c r="F105">
        <v>54</v>
      </c>
      <c r="G105">
        <v>56</v>
      </c>
      <c r="H105">
        <v>67</v>
      </c>
      <c r="I105">
        <v>20</v>
      </c>
      <c r="J105">
        <v>38</v>
      </c>
      <c r="K105">
        <v>22</v>
      </c>
      <c r="L105">
        <v>43</v>
      </c>
      <c r="M105">
        <v>21</v>
      </c>
      <c r="N105">
        <v>33</v>
      </c>
      <c r="O105">
        <v>20</v>
      </c>
      <c r="Q105">
        <v>65</v>
      </c>
      <c r="R105">
        <v>41</v>
      </c>
      <c r="S105">
        <v>52</v>
      </c>
      <c r="T105">
        <v>65</v>
      </c>
      <c r="U105">
        <v>49</v>
      </c>
      <c r="V105">
        <v>40</v>
      </c>
      <c r="W105">
        <v>41</v>
      </c>
      <c r="X105">
        <v>40</v>
      </c>
      <c r="Y105">
        <v>41</v>
      </c>
      <c r="Z105">
        <v>45</v>
      </c>
      <c r="AA105">
        <f t="shared" si="5"/>
        <v>961</v>
      </c>
      <c r="AB105" t="s">
        <v>38</v>
      </c>
    </row>
    <row r="106" spans="1:28">
      <c r="A106" t="s">
        <v>243</v>
      </c>
      <c r="B106" t="s">
        <v>244</v>
      </c>
      <c r="C106">
        <v>2</v>
      </c>
      <c r="D106">
        <v>55</v>
      </c>
      <c r="E106">
        <v>55</v>
      </c>
      <c r="F106">
        <v>58</v>
      </c>
      <c r="G106">
        <v>54</v>
      </c>
      <c r="H106">
        <v>49</v>
      </c>
      <c r="I106">
        <v>16</v>
      </c>
      <c r="J106">
        <v>28</v>
      </c>
      <c r="K106">
        <v>18</v>
      </c>
      <c r="L106">
        <v>38</v>
      </c>
      <c r="M106">
        <v>16</v>
      </c>
      <c r="N106">
        <v>33</v>
      </c>
      <c r="O106">
        <v>16</v>
      </c>
      <c r="Q106">
        <v>63</v>
      </c>
      <c r="R106">
        <v>40</v>
      </c>
      <c r="S106">
        <v>64</v>
      </c>
      <c r="T106">
        <v>62</v>
      </c>
      <c r="U106">
        <v>53</v>
      </c>
      <c r="V106">
        <v>36</v>
      </c>
      <c r="W106">
        <v>15</v>
      </c>
      <c r="X106">
        <v>38</v>
      </c>
      <c r="Y106">
        <v>21</v>
      </c>
      <c r="Z106">
        <v>42</v>
      </c>
      <c r="AA106">
        <f t="shared" si="5"/>
        <v>870</v>
      </c>
      <c r="AB106" t="s">
        <v>32</v>
      </c>
    </row>
    <row r="107" spans="1:29">
      <c r="A107" t="s">
        <v>245</v>
      </c>
      <c r="B107" t="s">
        <v>246</v>
      </c>
      <c r="C107">
        <v>2</v>
      </c>
      <c r="D107">
        <v>62</v>
      </c>
      <c r="E107">
        <v>47</v>
      </c>
      <c r="F107">
        <v>66</v>
      </c>
      <c r="G107">
        <v>59</v>
      </c>
      <c r="H107">
        <v>50</v>
      </c>
      <c r="I107">
        <v>18</v>
      </c>
      <c r="J107">
        <v>32</v>
      </c>
      <c r="K107">
        <v>21</v>
      </c>
      <c r="L107">
        <v>35</v>
      </c>
      <c r="M107">
        <v>21</v>
      </c>
      <c r="N107">
        <v>27</v>
      </c>
      <c r="O107">
        <v>19</v>
      </c>
      <c r="Q107">
        <v>59</v>
      </c>
      <c r="R107">
        <v>50</v>
      </c>
      <c r="S107">
        <v>47</v>
      </c>
      <c r="T107">
        <v>49</v>
      </c>
      <c r="U107">
        <v>47</v>
      </c>
      <c r="V107">
        <v>41</v>
      </c>
      <c r="W107">
        <v>30</v>
      </c>
      <c r="X107">
        <v>39</v>
      </c>
      <c r="Y107">
        <v>30</v>
      </c>
      <c r="Z107">
        <v>42</v>
      </c>
      <c r="AA107">
        <v>900</v>
      </c>
      <c r="AB107" t="s">
        <v>38</v>
      </c>
      <c r="AC107">
        <v>9</v>
      </c>
    </row>
    <row r="108" spans="1:28">
      <c r="A108" t="s">
        <v>247</v>
      </c>
      <c r="B108" t="s">
        <v>248</v>
      </c>
      <c r="D108">
        <v>49</v>
      </c>
      <c r="E108">
        <v>54</v>
      </c>
      <c r="F108">
        <v>65</v>
      </c>
      <c r="G108">
        <v>67</v>
      </c>
      <c r="H108">
        <v>46</v>
      </c>
      <c r="I108">
        <v>21</v>
      </c>
      <c r="J108">
        <v>40</v>
      </c>
      <c r="K108">
        <v>22</v>
      </c>
      <c r="L108">
        <v>42</v>
      </c>
      <c r="M108">
        <v>22</v>
      </c>
      <c r="N108">
        <v>32</v>
      </c>
      <c r="O108">
        <v>23</v>
      </c>
      <c r="Q108">
        <v>66</v>
      </c>
      <c r="R108">
        <v>51</v>
      </c>
      <c r="S108">
        <v>57</v>
      </c>
      <c r="T108">
        <v>67</v>
      </c>
      <c r="U108">
        <v>60</v>
      </c>
      <c r="V108">
        <v>37</v>
      </c>
      <c r="W108">
        <v>32</v>
      </c>
      <c r="X108">
        <v>41</v>
      </c>
      <c r="Y108">
        <v>38</v>
      </c>
      <c r="Z108">
        <v>43</v>
      </c>
      <c r="AA108">
        <f>SUM(D108:Z108)</f>
        <v>975</v>
      </c>
      <c r="AB108" t="s">
        <v>38</v>
      </c>
    </row>
    <row r="109" spans="1:28">
      <c r="A109" t="s">
        <v>249</v>
      </c>
      <c r="B109" t="s">
        <v>250</v>
      </c>
      <c r="C109">
        <v>2</v>
      </c>
      <c r="D109">
        <v>52</v>
      </c>
      <c r="E109">
        <v>40</v>
      </c>
      <c r="F109">
        <v>49</v>
      </c>
      <c r="G109">
        <v>46</v>
      </c>
      <c r="H109">
        <v>40</v>
      </c>
      <c r="I109">
        <v>21</v>
      </c>
      <c r="J109">
        <v>20</v>
      </c>
      <c r="K109">
        <v>23</v>
      </c>
      <c r="L109">
        <v>45</v>
      </c>
      <c r="M109">
        <v>22</v>
      </c>
      <c r="N109">
        <v>41</v>
      </c>
      <c r="O109">
        <v>31</v>
      </c>
      <c r="Q109">
        <v>54</v>
      </c>
      <c r="R109">
        <v>44</v>
      </c>
      <c r="S109">
        <v>43</v>
      </c>
      <c r="T109">
        <v>51</v>
      </c>
      <c r="U109">
        <v>43</v>
      </c>
      <c r="V109">
        <v>36</v>
      </c>
      <c r="W109">
        <v>39</v>
      </c>
      <c r="X109">
        <v>36</v>
      </c>
      <c r="Y109">
        <v>23</v>
      </c>
      <c r="Z109">
        <v>41</v>
      </c>
      <c r="AA109">
        <f>SUM(D109:Z109)</f>
        <v>840</v>
      </c>
      <c r="AB109" t="s">
        <v>32</v>
      </c>
    </row>
    <row r="110" spans="1:28">
      <c r="A110" t="s">
        <v>251</v>
      </c>
      <c r="B110" t="s">
        <v>252</v>
      </c>
      <c r="C110">
        <v>2</v>
      </c>
      <c r="D110">
        <v>60</v>
      </c>
      <c r="E110">
        <v>52</v>
      </c>
      <c r="F110">
        <v>69</v>
      </c>
      <c r="G110">
        <v>61</v>
      </c>
      <c r="H110">
        <v>53</v>
      </c>
      <c r="I110">
        <v>16</v>
      </c>
      <c r="J110">
        <v>35</v>
      </c>
      <c r="K110">
        <v>19</v>
      </c>
      <c r="L110">
        <v>42</v>
      </c>
      <c r="M110">
        <v>18</v>
      </c>
      <c r="N110">
        <v>37</v>
      </c>
      <c r="O110">
        <v>16</v>
      </c>
      <c r="Q110">
        <v>58</v>
      </c>
      <c r="R110">
        <v>43</v>
      </c>
      <c r="S110">
        <v>55</v>
      </c>
      <c r="T110">
        <v>66</v>
      </c>
      <c r="U110">
        <v>53</v>
      </c>
      <c r="V110">
        <v>42</v>
      </c>
      <c r="W110">
        <v>25</v>
      </c>
      <c r="X110">
        <v>42</v>
      </c>
      <c r="Y110">
        <v>40</v>
      </c>
      <c r="Z110">
        <v>39</v>
      </c>
      <c r="AA110">
        <f>SUM(D110:Z110)</f>
        <v>941</v>
      </c>
      <c r="AB110" t="s">
        <v>38</v>
      </c>
    </row>
    <row r="111" spans="1:28">
      <c r="A111" t="s">
        <v>253</v>
      </c>
      <c r="B111" t="s">
        <v>254</v>
      </c>
      <c r="D111">
        <v>40</v>
      </c>
      <c r="E111">
        <v>40</v>
      </c>
      <c r="F111">
        <v>45</v>
      </c>
      <c r="G111">
        <v>51</v>
      </c>
      <c r="H111">
        <v>40</v>
      </c>
      <c r="I111">
        <v>19</v>
      </c>
      <c r="J111">
        <v>42</v>
      </c>
      <c r="K111">
        <v>19</v>
      </c>
      <c r="L111">
        <v>37</v>
      </c>
      <c r="M111">
        <v>21</v>
      </c>
      <c r="N111">
        <v>34</v>
      </c>
      <c r="O111">
        <v>19</v>
      </c>
      <c r="Q111">
        <v>45</v>
      </c>
      <c r="R111">
        <v>36</v>
      </c>
      <c r="S111">
        <v>44</v>
      </c>
      <c r="T111">
        <v>50</v>
      </c>
      <c r="U111">
        <v>36</v>
      </c>
      <c r="V111">
        <v>38</v>
      </c>
      <c r="W111">
        <v>35</v>
      </c>
      <c r="X111">
        <v>34</v>
      </c>
      <c r="Y111">
        <v>32</v>
      </c>
      <c r="Z111">
        <v>42</v>
      </c>
      <c r="AA111">
        <f>SUM(D111:Z111)</f>
        <v>799</v>
      </c>
      <c r="AB111" t="s">
        <v>35</v>
      </c>
    </row>
    <row r="112" spans="1:28">
      <c r="A112" t="s">
        <v>255</v>
      </c>
      <c r="B112" t="s">
        <v>256</v>
      </c>
      <c r="C112">
        <v>2</v>
      </c>
      <c r="D112">
        <v>31</v>
      </c>
      <c r="E112" t="s">
        <v>162</v>
      </c>
      <c r="F112">
        <v>40</v>
      </c>
      <c r="G112">
        <v>41</v>
      </c>
      <c r="H112">
        <v>33</v>
      </c>
      <c r="I112">
        <v>15</v>
      </c>
      <c r="J112">
        <v>5</v>
      </c>
      <c r="K112">
        <v>17</v>
      </c>
      <c r="L112">
        <v>12</v>
      </c>
      <c r="M112">
        <v>17</v>
      </c>
      <c r="N112">
        <v>28</v>
      </c>
      <c r="O112">
        <v>13</v>
      </c>
      <c r="Q112" t="s">
        <v>162</v>
      </c>
      <c r="R112" t="s">
        <v>162</v>
      </c>
      <c r="S112" t="s">
        <v>162</v>
      </c>
      <c r="T112" t="s">
        <v>162</v>
      </c>
      <c r="U112" t="s">
        <v>162</v>
      </c>
      <c r="V112" t="s">
        <v>162</v>
      </c>
      <c r="W112" t="s">
        <v>162</v>
      </c>
      <c r="X112" t="s">
        <v>162</v>
      </c>
      <c r="Y112" t="s">
        <v>162</v>
      </c>
      <c r="Z112" t="s">
        <v>162</v>
      </c>
      <c r="AA112">
        <v>211</v>
      </c>
      <c r="AB112" t="s">
        <v>56</v>
      </c>
    </row>
    <row r="113" spans="1:28">
      <c r="A113" t="s">
        <v>257</v>
      </c>
      <c r="B113" t="s">
        <v>258</v>
      </c>
      <c r="C113">
        <v>2</v>
      </c>
      <c r="D113">
        <v>48</v>
      </c>
      <c r="E113">
        <v>60</v>
      </c>
      <c r="F113">
        <v>72</v>
      </c>
      <c r="G113">
        <v>53</v>
      </c>
      <c r="H113">
        <v>56</v>
      </c>
      <c r="I113">
        <v>19</v>
      </c>
      <c r="J113">
        <v>30</v>
      </c>
      <c r="K113">
        <v>20</v>
      </c>
      <c r="L113">
        <v>35</v>
      </c>
      <c r="M113">
        <v>21</v>
      </c>
      <c r="N113">
        <v>38</v>
      </c>
      <c r="O113">
        <v>19</v>
      </c>
      <c r="Q113">
        <v>58</v>
      </c>
      <c r="R113">
        <v>50</v>
      </c>
      <c r="S113">
        <v>59</v>
      </c>
      <c r="T113">
        <v>55</v>
      </c>
      <c r="U113">
        <v>60</v>
      </c>
      <c r="V113">
        <v>43</v>
      </c>
      <c r="W113">
        <v>22</v>
      </c>
      <c r="X113">
        <v>44</v>
      </c>
      <c r="Y113">
        <v>40</v>
      </c>
      <c r="Z113">
        <v>40</v>
      </c>
      <c r="AA113">
        <f t="shared" ref="AA113:AA148" si="6">SUM(D113:Z113)</f>
        <v>942</v>
      </c>
      <c r="AB113" t="s">
        <v>38</v>
      </c>
    </row>
    <row r="114" spans="1:28">
      <c r="A114" t="s">
        <v>259</v>
      </c>
      <c r="B114" t="s">
        <v>260</v>
      </c>
      <c r="D114">
        <v>44</v>
      </c>
      <c r="E114">
        <v>59</v>
      </c>
      <c r="F114">
        <v>53</v>
      </c>
      <c r="G114">
        <v>53</v>
      </c>
      <c r="H114">
        <v>50</v>
      </c>
      <c r="I114">
        <v>21</v>
      </c>
      <c r="J114">
        <v>40</v>
      </c>
      <c r="K114">
        <v>21</v>
      </c>
      <c r="L114">
        <v>30</v>
      </c>
      <c r="M114">
        <v>23</v>
      </c>
      <c r="N114">
        <v>38</v>
      </c>
      <c r="O114">
        <v>22</v>
      </c>
      <c r="Q114">
        <v>59</v>
      </c>
      <c r="R114">
        <v>40</v>
      </c>
      <c r="S114">
        <v>50</v>
      </c>
      <c r="T114">
        <v>54</v>
      </c>
      <c r="U114">
        <v>42</v>
      </c>
      <c r="V114">
        <v>37</v>
      </c>
      <c r="W114">
        <v>37</v>
      </c>
      <c r="X114">
        <v>36</v>
      </c>
      <c r="Y114">
        <v>35</v>
      </c>
      <c r="Z114">
        <v>39</v>
      </c>
      <c r="AA114">
        <f t="shared" si="6"/>
        <v>883</v>
      </c>
      <c r="AB114" t="s">
        <v>32</v>
      </c>
    </row>
    <row r="115" spans="1:28">
      <c r="A115" t="s">
        <v>261</v>
      </c>
      <c r="B115" t="s">
        <v>262</v>
      </c>
      <c r="C115">
        <v>2</v>
      </c>
      <c r="D115">
        <v>63</v>
      </c>
      <c r="E115">
        <v>65</v>
      </c>
      <c r="F115">
        <v>71</v>
      </c>
      <c r="G115">
        <v>71</v>
      </c>
      <c r="H115">
        <v>67</v>
      </c>
      <c r="I115">
        <v>24</v>
      </c>
      <c r="J115">
        <v>45</v>
      </c>
      <c r="K115">
        <v>24</v>
      </c>
      <c r="L115">
        <v>42</v>
      </c>
      <c r="M115">
        <v>24</v>
      </c>
      <c r="N115">
        <v>47</v>
      </c>
      <c r="O115">
        <v>24</v>
      </c>
      <c r="Q115">
        <v>69</v>
      </c>
      <c r="R115">
        <v>55</v>
      </c>
      <c r="S115">
        <v>63</v>
      </c>
      <c r="T115">
        <v>69</v>
      </c>
      <c r="U115">
        <v>62</v>
      </c>
      <c r="V115">
        <v>48</v>
      </c>
      <c r="W115">
        <v>45</v>
      </c>
      <c r="X115">
        <v>42</v>
      </c>
      <c r="Y115">
        <v>45</v>
      </c>
      <c r="Z115">
        <v>46</v>
      </c>
      <c r="AA115">
        <f t="shared" si="6"/>
        <v>1111</v>
      </c>
      <c r="AB115" t="s">
        <v>29</v>
      </c>
    </row>
    <row r="116" spans="1:28">
      <c r="A116" t="s">
        <v>263</v>
      </c>
      <c r="B116" t="s">
        <v>264</v>
      </c>
      <c r="D116">
        <v>45</v>
      </c>
      <c r="E116">
        <v>40</v>
      </c>
      <c r="F116">
        <v>40</v>
      </c>
      <c r="G116">
        <v>40</v>
      </c>
      <c r="H116">
        <v>47</v>
      </c>
      <c r="I116">
        <v>22</v>
      </c>
      <c r="J116">
        <v>32</v>
      </c>
      <c r="K116">
        <v>22</v>
      </c>
      <c r="L116">
        <v>34</v>
      </c>
      <c r="M116">
        <v>22</v>
      </c>
      <c r="N116">
        <v>21</v>
      </c>
      <c r="O116">
        <v>23</v>
      </c>
      <c r="Q116">
        <v>54</v>
      </c>
      <c r="R116">
        <v>28</v>
      </c>
      <c r="S116">
        <v>52</v>
      </c>
      <c r="T116">
        <v>44</v>
      </c>
      <c r="U116">
        <v>41</v>
      </c>
      <c r="V116">
        <v>38</v>
      </c>
      <c r="W116">
        <v>38</v>
      </c>
      <c r="X116">
        <v>36</v>
      </c>
      <c r="Y116">
        <v>16</v>
      </c>
      <c r="Z116">
        <v>30</v>
      </c>
      <c r="AA116">
        <f t="shared" si="6"/>
        <v>765</v>
      </c>
      <c r="AB116" t="s">
        <v>35</v>
      </c>
    </row>
    <row r="117" spans="1:28">
      <c r="A117" t="s">
        <v>265</v>
      </c>
      <c r="B117" t="s">
        <v>266</v>
      </c>
      <c r="C117">
        <v>2</v>
      </c>
      <c r="D117">
        <v>59</v>
      </c>
      <c r="E117">
        <v>70</v>
      </c>
      <c r="F117">
        <v>64</v>
      </c>
      <c r="G117">
        <v>63</v>
      </c>
      <c r="H117">
        <v>58</v>
      </c>
      <c r="I117">
        <v>22</v>
      </c>
      <c r="J117">
        <v>40</v>
      </c>
      <c r="K117">
        <v>23</v>
      </c>
      <c r="L117">
        <v>41</v>
      </c>
      <c r="M117">
        <v>24</v>
      </c>
      <c r="N117">
        <v>41</v>
      </c>
      <c r="O117">
        <v>23</v>
      </c>
      <c r="Q117">
        <v>65</v>
      </c>
      <c r="R117">
        <v>55</v>
      </c>
      <c r="S117">
        <v>55</v>
      </c>
      <c r="T117">
        <v>53</v>
      </c>
      <c r="U117">
        <v>54</v>
      </c>
      <c r="V117">
        <v>46</v>
      </c>
      <c r="W117">
        <v>41</v>
      </c>
      <c r="X117">
        <v>47</v>
      </c>
      <c r="Y117">
        <v>45</v>
      </c>
      <c r="Z117">
        <v>44</v>
      </c>
      <c r="AA117">
        <f t="shared" si="6"/>
        <v>1033</v>
      </c>
      <c r="AB117" t="s">
        <v>29</v>
      </c>
    </row>
    <row r="118" spans="1:28">
      <c r="A118" t="s">
        <v>267</v>
      </c>
      <c r="B118" t="s">
        <v>268</v>
      </c>
      <c r="D118">
        <v>56</v>
      </c>
      <c r="E118">
        <v>58</v>
      </c>
      <c r="F118">
        <v>63</v>
      </c>
      <c r="G118">
        <v>52</v>
      </c>
      <c r="H118">
        <v>46</v>
      </c>
      <c r="I118">
        <v>21</v>
      </c>
      <c r="J118">
        <v>42</v>
      </c>
      <c r="K118">
        <v>21</v>
      </c>
      <c r="L118">
        <v>32</v>
      </c>
      <c r="M118">
        <v>23</v>
      </c>
      <c r="N118">
        <v>41</v>
      </c>
      <c r="O118">
        <v>22</v>
      </c>
      <c r="Q118">
        <v>73</v>
      </c>
      <c r="R118">
        <v>58</v>
      </c>
      <c r="S118">
        <v>52</v>
      </c>
      <c r="T118">
        <v>47</v>
      </c>
      <c r="U118">
        <v>60</v>
      </c>
      <c r="V118">
        <v>41</v>
      </c>
      <c r="W118">
        <v>43</v>
      </c>
      <c r="X118">
        <v>39</v>
      </c>
      <c r="Y118">
        <v>44</v>
      </c>
      <c r="Z118">
        <v>45</v>
      </c>
      <c r="AA118">
        <f t="shared" si="6"/>
        <v>979</v>
      </c>
      <c r="AB118" t="s">
        <v>38</v>
      </c>
    </row>
    <row r="119" spans="1:28">
      <c r="A119" t="s">
        <v>269</v>
      </c>
      <c r="B119" t="s">
        <v>270</v>
      </c>
      <c r="C119">
        <v>2</v>
      </c>
      <c r="D119">
        <v>46</v>
      </c>
      <c r="E119">
        <v>62</v>
      </c>
      <c r="F119">
        <v>63</v>
      </c>
      <c r="G119">
        <v>68</v>
      </c>
      <c r="H119">
        <v>55</v>
      </c>
      <c r="I119">
        <v>20</v>
      </c>
      <c r="J119">
        <v>22</v>
      </c>
      <c r="K119">
        <v>21</v>
      </c>
      <c r="L119">
        <v>28</v>
      </c>
      <c r="M119">
        <v>23</v>
      </c>
      <c r="N119">
        <v>25</v>
      </c>
      <c r="O119">
        <v>19</v>
      </c>
      <c r="Q119">
        <v>64</v>
      </c>
      <c r="R119">
        <v>59</v>
      </c>
      <c r="S119">
        <v>51</v>
      </c>
      <c r="T119">
        <v>50</v>
      </c>
      <c r="U119">
        <v>32</v>
      </c>
      <c r="V119">
        <v>44</v>
      </c>
      <c r="W119">
        <v>41</v>
      </c>
      <c r="X119">
        <v>44</v>
      </c>
      <c r="Y119">
        <v>43</v>
      </c>
      <c r="Z119">
        <v>41</v>
      </c>
      <c r="AA119">
        <f t="shared" si="6"/>
        <v>921</v>
      </c>
      <c r="AB119" t="s">
        <v>38</v>
      </c>
    </row>
    <row r="120" spans="1:28">
      <c r="A120" t="s">
        <v>271</v>
      </c>
      <c r="B120" t="s">
        <v>272</v>
      </c>
      <c r="D120">
        <v>44</v>
      </c>
      <c r="E120">
        <v>40</v>
      </c>
      <c r="F120">
        <v>60</v>
      </c>
      <c r="G120">
        <v>53</v>
      </c>
      <c r="H120">
        <v>33</v>
      </c>
      <c r="I120">
        <v>19</v>
      </c>
      <c r="J120">
        <v>35</v>
      </c>
      <c r="K120">
        <v>20</v>
      </c>
      <c r="L120">
        <v>32</v>
      </c>
      <c r="M120">
        <v>20</v>
      </c>
      <c r="N120">
        <v>28</v>
      </c>
      <c r="O120">
        <v>21</v>
      </c>
      <c r="Q120">
        <v>53</v>
      </c>
      <c r="R120">
        <v>43</v>
      </c>
      <c r="S120">
        <v>50</v>
      </c>
      <c r="T120">
        <v>53</v>
      </c>
      <c r="U120">
        <v>33</v>
      </c>
      <c r="V120">
        <v>42</v>
      </c>
      <c r="W120">
        <v>42</v>
      </c>
      <c r="X120">
        <v>37</v>
      </c>
      <c r="Y120">
        <v>35</v>
      </c>
      <c r="Z120">
        <v>36</v>
      </c>
      <c r="AA120">
        <f t="shared" si="6"/>
        <v>829</v>
      </c>
      <c r="AB120" t="s">
        <v>35</v>
      </c>
    </row>
    <row r="121" spans="1:28">
      <c r="A121" t="s">
        <v>273</v>
      </c>
      <c r="B121" t="s">
        <v>274</v>
      </c>
      <c r="C121">
        <v>2</v>
      </c>
      <c r="D121">
        <v>40</v>
      </c>
      <c r="E121">
        <v>40</v>
      </c>
      <c r="F121">
        <v>57</v>
      </c>
      <c r="G121">
        <v>63</v>
      </c>
      <c r="H121">
        <v>44</v>
      </c>
      <c r="I121">
        <v>16</v>
      </c>
      <c r="J121" t="s">
        <v>162</v>
      </c>
      <c r="K121">
        <v>11</v>
      </c>
      <c r="L121">
        <v>39</v>
      </c>
      <c r="M121">
        <v>20</v>
      </c>
      <c r="N121">
        <v>30</v>
      </c>
      <c r="O121">
        <v>15</v>
      </c>
      <c r="Q121">
        <v>62</v>
      </c>
      <c r="R121">
        <v>41</v>
      </c>
      <c r="S121">
        <v>50</v>
      </c>
      <c r="T121">
        <v>34</v>
      </c>
      <c r="U121">
        <v>43</v>
      </c>
      <c r="V121">
        <v>28</v>
      </c>
      <c r="W121">
        <v>22</v>
      </c>
      <c r="X121">
        <v>31</v>
      </c>
      <c r="Y121">
        <v>35</v>
      </c>
      <c r="Z121">
        <v>34</v>
      </c>
      <c r="AA121">
        <f t="shared" si="6"/>
        <v>755</v>
      </c>
      <c r="AB121" t="s">
        <v>35</v>
      </c>
    </row>
    <row r="122" spans="1:28">
      <c r="A122" t="s">
        <v>275</v>
      </c>
      <c r="B122" t="s">
        <v>276</v>
      </c>
      <c r="C122">
        <v>2</v>
      </c>
      <c r="D122">
        <v>49</v>
      </c>
      <c r="E122">
        <v>47</v>
      </c>
      <c r="F122">
        <v>49</v>
      </c>
      <c r="G122">
        <v>53</v>
      </c>
      <c r="H122">
        <v>49</v>
      </c>
      <c r="I122">
        <v>21</v>
      </c>
      <c r="J122">
        <v>30</v>
      </c>
      <c r="K122">
        <v>22</v>
      </c>
      <c r="L122">
        <v>38</v>
      </c>
      <c r="M122">
        <v>22</v>
      </c>
      <c r="N122">
        <v>42</v>
      </c>
      <c r="O122">
        <v>18</v>
      </c>
      <c r="Q122">
        <v>71</v>
      </c>
      <c r="R122">
        <v>64</v>
      </c>
      <c r="S122">
        <v>52</v>
      </c>
      <c r="T122">
        <v>44</v>
      </c>
      <c r="U122">
        <v>40</v>
      </c>
      <c r="V122">
        <v>46</v>
      </c>
      <c r="W122">
        <v>35</v>
      </c>
      <c r="X122">
        <v>41</v>
      </c>
      <c r="Y122">
        <v>40</v>
      </c>
      <c r="Z122">
        <v>41</v>
      </c>
      <c r="AA122">
        <f t="shared" si="6"/>
        <v>914</v>
      </c>
      <c r="AB122" t="s">
        <v>38</v>
      </c>
    </row>
    <row r="123" spans="1:28">
      <c r="A123" t="s">
        <v>277</v>
      </c>
      <c r="B123" t="s">
        <v>278</v>
      </c>
      <c r="C123">
        <v>2</v>
      </c>
      <c r="D123">
        <v>50</v>
      </c>
      <c r="E123">
        <v>46</v>
      </c>
      <c r="F123">
        <v>50</v>
      </c>
      <c r="G123">
        <v>47</v>
      </c>
      <c r="H123">
        <v>40</v>
      </c>
      <c r="I123">
        <v>18</v>
      </c>
      <c r="J123">
        <v>38</v>
      </c>
      <c r="K123">
        <v>17</v>
      </c>
      <c r="L123">
        <v>33</v>
      </c>
      <c r="M123">
        <v>23</v>
      </c>
      <c r="N123">
        <v>28</v>
      </c>
      <c r="O123">
        <v>17</v>
      </c>
      <c r="Q123">
        <v>71</v>
      </c>
      <c r="R123">
        <v>50</v>
      </c>
      <c r="S123">
        <v>48</v>
      </c>
      <c r="T123">
        <v>47</v>
      </c>
      <c r="U123">
        <v>51</v>
      </c>
      <c r="V123">
        <v>38</v>
      </c>
      <c r="W123">
        <v>28</v>
      </c>
      <c r="X123">
        <v>39</v>
      </c>
      <c r="Y123">
        <v>38</v>
      </c>
      <c r="Z123">
        <v>39</v>
      </c>
      <c r="AA123">
        <f t="shared" si="6"/>
        <v>856</v>
      </c>
      <c r="AB123" t="s">
        <v>32</v>
      </c>
    </row>
    <row r="124" spans="1:28">
      <c r="A124" t="s">
        <v>279</v>
      </c>
      <c r="B124" t="s">
        <v>280</v>
      </c>
      <c r="D124">
        <v>54</v>
      </c>
      <c r="E124">
        <v>48</v>
      </c>
      <c r="F124">
        <v>63</v>
      </c>
      <c r="G124">
        <v>51</v>
      </c>
      <c r="H124">
        <v>48</v>
      </c>
      <c r="I124">
        <v>21</v>
      </c>
      <c r="J124">
        <v>30</v>
      </c>
      <c r="K124">
        <v>23</v>
      </c>
      <c r="L124">
        <v>32</v>
      </c>
      <c r="M124">
        <v>23</v>
      </c>
      <c r="N124">
        <v>38</v>
      </c>
      <c r="O124">
        <v>22</v>
      </c>
      <c r="Q124">
        <v>70</v>
      </c>
      <c r="R124">
        <v>58</v>
      </c>
      <c r="S124">
        <v>50</v>
      </c>
      <c r="T124">
        <v>56</v>
      </c>
      <c r="U124">
        <v>50</v>
      </c>
      <c r="V124">
        <v>42</v>
      </c>
      <c r="W124">
        <v>40</v>
      </c>
      <c r="X124">
        <v>40</v>
      </c>
      <c r="Y124">
        <v>46</v>
      </c>
      <c r="Z124">
        <v>46</v>
      </c>
      <c r="AA124">
        <f t="shared" si="6"/>
        <v>951</v>
      </c>
      <c r="AB124" t="s">
        <v>38</v>
      </c>
    </row>
    <row r="125" spans="1:28">
      <c r="A125" t="s">
        <v>281</v>
      </c>
      <c r="B125" t="s">
        <v>282</v>
      </c>
      <c r="D125">
        <v>57</v>
      </c>
      <c r="E125">
        <v>61</v>
      </c>
      <c r="F125">
        <v>68</v>
      </c>
      <c r="G125">
        <v>58</v>
      </c>
      <c r="H125">
        <v>57</v>
      </c>
      <c r="I125">
        <v>19</v>
      </c>
      <c r="J125">
        <v>40</v>
      </c>
      <c r="K125">
        <v>22</v>
      </c>
      <c r="L125">
        <v>44</v>
      </c>
      <c r="M125">
        <v>21</v>
      </c>
      <c r="N125">
        <v>28</v>
      </c>
      <c r="O125">
        <v>19</v>
      </c>
      <c r="Q125">
        <v>64</v>
      </c>
      <c r="R125">
        <v>64</v>
      </c>
      <c r="S125">
        <v>53</v>
      </c>
      <c r="T125">
        <v>53</v>
      </c>
      <c r="U125">
        <v>42</v>
      </c>
      <c r="V125">
        <v>43</v>
      </c>
      <c r="W125">
        <v>37</v>
      </c>
      <c r="X125">
        <v>43</v>
      </c>
      <c r="Y125">
        <v>37</v>
      </c>
      <c r="Z125">
        <v>45</v>
      </c>
      <c r="AA125">
        <f t="shared" si="6"/>
        <v>975</v>
      </c>
      <c r="AB125" t="s">
        <v>38</v>
      </c>
    </row>
    <row r="126" spans="1:28">
      <c r="A126" t="s">
        <v>283</v>
      </c>
      <c r="B126" t="s">
        <v>284</v>
      </c>
      <c r="D126">
        <v>59</v>
      </c>
      <c r="E126">
        <v>68</v>
      </c>
      <c r="F126">
        <v>67</v>
      </c>
      <c r="G126">
        <v>65</v>
      </c>
      <c r="H126">
        <v>45</v>
      </c>
      <c r="I126">
        <v>20</v>
      </c>
      <c r="J126">
        <v>30</v>
      </c>
      <c r="K126">
        <v>21</v>
      </c>
      <c r="L126">
        <v>32</v>
      </c>
      <c r="M126">
        <v>23</v>
      </c>
      <c r="N126">
        <v>29</v>
      </c>
      <c r="O126">
        <v>21</v>
      </c>
      <c r="Q126">
        <v>73</v>
      </c>
      <c r="R126">
        <v>59</v>
      </c>
      <c r="S126">
        <v>58</v>
      </c>
      <c r="T126">
        <v>54</v>
      </c>
      <c r="U126">
        <v>53</v>
      </c>
      <c r="V126">
        <v>42</v>
      </c>
      <c r="W126">
        <v>40</v>
      </c>
      <c r="X126">
        <v>39</v>
      </c>
      <c r="Y126">
        <v>37</v>
      </c>
      <c r="Z126">
        <v>42</v>
      </c>
      <c r="AA126">
        <f t="shared" si="6"/>
        <v>977</v>
      </c>
      <c r="AB126" t="s">
        <v>38</v>
      </c>
    </row>
    <row r="127" spans="1:28">
      <c r="A127" t="s">
        <v>285</v>
      </c>
      <c r="B127" t="s">
        <v>286</v>
      </c>
      <c r="C127">
        <v>2</v>
      </c>
      <c r="D127">
        <v>68</v>
      </c>
      <c r="E127">
        <v>59</v>
      </c>
      <c r="F127">
        <v>68</v>
      </c>
      <c r="G127">
        <v>68</v>
      </c>
      <c r="H127">
        <v>55</v>
      </c>
      <c r="I127">
        <v>24</v>
      </c>
      <c r="J127">
        <v>45</v>
      </c>
      <c r="K127">
        <v>23</v>
      </c>
      <c r="L127">
        <v>42</v>
      </c>
      <c r="M127">
        <v>22</v>
      </c>
      <c r="N127">
        <v>32</v>
      </c>
      <c r="O127">
        <v>24</v>
      </c>
      <c r="Q127">
        <v>72</v>
      </c>
      <c r="R127">
        <v>57</v>
      </c>
      <c r="S127">
        <v>55</v>
      </c>
      <c r="T127">
        <v>52</v>
      </c>
      <c r="U127">
        <v>63</v>
      </c>
      <c r="V127">
        <v>48</v>
      </c>
      <c r="W127">
        <v>46</v>
      </c>
      <c r="X127">
        <v>41</v>
      </c>
      <c r="Y127">
        <v>45</v>
      </c>
      <c r="Z127">
        <v>45</v>
      </c>
      <c r="AA127">
        <f t="shared" si="6"/>
        <v>1054</v>
      </c>
      <c r="AB127" t="s">
        <v>29</v>
      </c>
    </row>
    <row r="128" spans="1:28">
      <c r="A128" t="s">
        <v>287</v>
      </c>
      <c r="B128" t="s">
        <v>288</v>
      </c>
      <c r="D128">
        <v>40</v>
      </c>
      <c r="E128">
        <v>22</v>
      </c>
      <c r="F128">
        <v>49</v>
      </c>
      <c r="G128">
        <v>51</v>
      </c>
      <c r="H128">
        <v>16</v>
      </c>
      <c r="I128">
        <v>15</v>
      </c>
      <c r="J128">
        <v>5</v>
      </c>
      <c r="K128">
        <v>15</v>
      </c>
      <c r="L128">
        <v>25</v>
      </c>
      <c r="M128">
        <v>16</v>
      </c>
      <c r="N128">
        <v>28</v>
      </c>
      <c r="O128">
        <v>12</v>
      </c>
      <c r="Q128">
        <v>48</v>
      </c>
      <c r="R128">
        <v>40</v>
      </c>
      <c r="S128">
        <v>31</v>
      </c>
      <c r="T128">
        <v>40</v>
      </c>
      <c r="U128">
        <v>40</v>
      </c>
      <c r="V128">
        <v>30</v>
      </c>
      <c r="W128">
        <v>8</v>
      </c>
      <c r="X128">
        <v>32</v>
      </c>
      <c r="Y128">
        <v>20</v>
      </c>
      <c r="Z128">
        <v>30</v>
      </c>
      <c r="AA128">
        <f t="shared" si="6"/>
        <v>613</v>
      </c>
      <c r="AB128" t="s">
        <v>35</v>
      </c>
    </row>
    <row r="129" spans="1:28">
      <c r="A129" t="s">
        <v>289</v>
      </c>
      <c r="B129" t="s">
        <v>290</v>
      </c>
      <c r="C129">
        <v>2</v>
      </c>
      <c r="D129">
        <v>65</v>
      </c>
      <c r="E129">
        <v>61</v>
      </c>
      <c r="F129">
        <v>75</v>
      </c>
      <c r="G129">
        <v>61</v>
      </c>
      <c r="H129">
        <v>59</v>
      </c>
      <c r="I129">
        <v>24</v>
      </c>
      <c r="J129">
        <v>41</v>
      </c>
      <c r="K129">
        <v>23</v>
      </c>
      <c r="L129">
        <v>36</v>
      </c>
      <c r="M129">
        <v>24</v>
      </c>
      <c r="N129">
        <v>26</v>
      </c>
      <c r="O129">
        <v>23</v>
      </c>
      <c r="Q129">
        <v>79</v>
      </c>
      <c r="R129">
        <v>73</v>
      </c>
      <c r="S129">
        <v>59</v>
      </c>
      <c r="T129">
        <v>51</v>
      </c>
      <c r="U129">
        <v>62</v>
      </c>
      <c r="V129">
        <v>48</v>
      </c>
      <c r="W129">
        <v>42</v>
      </c>
      <c r="X129">
        <v>43</v>
      </c>
      <c r="Y129">
        <v>39</v>
      </c>
      <c r="Z129">
        <v>37</v>
      </c>
      <c r="AA129">
        <f t="shared" si="6"/>
        <v>1051</v>
      </c>
      <c r="AB129" t="s">
        <v>29</v>
      </c>
    </row>
    <row r="130" spans="1:28">
      <c r="A130" t="s">
        <v>291</v>
      </c>
      <c r="B130" t="s">
        <v>292</v>
      </c>
      <c r="D130">
        <v>51</v>
      </c>
      <c r="E130">
        <v>40</v>
      </c>
      <c r="F130">
        <v>63</v>
      </c>
      <c r="G130">
        <v>70</v>
      </c>
      <c r="H130">
        <v>40</v>
      </c>
      <c r="I130">
        <v>19</v>
      </c>
      <c r="J130">
        <v>38</v>
      </c>
      <c r="K130">
        <v>21</v>
      </c>
      <c r="L130">
        <v>42</v>
      </c>
      <c r="M130">
        <v>20</v>
      </c>
      <c r="N130">
        <v>30</v>
      </c>
      <c r="O130">
        <v>19</v>
      </c>
      <c r="Q130">
        <v>65</v>
      </c>
      <c r="R130">
        <v>61</v>
      </c>
      <c r="S130">
        <v>55</v>
      </c>
      <c r="T130">
        <v>52</v>
      </c>
      <c r="U130">
        <v>47</v>
      </c>
      <c r="V130">
        <v>38</v>
      </c>
      <c r="W130">
        <v>28</v>
      </c>
      <c r="X130">
        <v>39</v>
      </c>
      <c r="Y130">
        <v>47</v>
      </c>
      <c r="Z130">
        <v>43</v>
      </c>
      <c r="AA130">
        <f t="shared" si="6"/>
        <v>928</v>
      </c>
      <c r="AB130" t="s">
        <v>38</v>
      </c>
    </row>
    <row r="131" spans="1:28">
      <c r="A131" t="s">
        <v>293</v>
      </c>
      <c r="B131" t="s">
        <v>294</v>
      </c>
      <c r="C131">
        <v>2</v>
      </c>
      <c r="D131">
        <v>56</v>
      </c>
      <c r="E131">
        <v>59</v>
      </c>
      <c r="F131">
        <v>65</v>
      </c>
      <c r="G131">
        <v>51</v>
      </c>
      <c r="H131">
        <v>59</v>
      </c>
      <c r="I131">
        <v>10</v>
      </c>
      <c r="J131">
        <v>20</v>
      </c>
      <c r="K131">
        <v>15</v>
      </c>
      <c r="L131">
        <v>30</v>
      </c>
      <c r="M131">
        <v>21</v>
      </c>
      <c r="N131">
        <v>31</v>
      </c>
      <c r="O131">
        <v>16</v>
      </c>
      <c r="Q131">
        <v>56</v>
      </c>
      <c r="R131">
        <v>62</v>
      </c>
      <c r="S131">
        <v>53</v>
      </c>
      <c r="T131">
        <v>49</v>
      </c>
      <c r="U131">
        <v>56</v>
      </c>
      <c r="V131">
        <v>30</v>
      </c>
      <c r="W131">
        <v>8</v>
      </c>
      <c r="X131">
        <v>30</v>
      </c>
      <c r="Y131">
        <v>26</v>
      </c>
      <c r="Z131">
        <v>39</v>
      </c>
      <c r="AA131">
        <f t="shared" si="6"/>
        <v>842</v>
      </c>
      <c r="AB131" t="s">
        <v>35</v>
      </c>
    </row>
    <row r="132" spans="1:28">
      <c r="A132" t="s">
        <v>295</v>
      </c>
      <c r="B132" t="s">
        <v>296</v>
      </c>
      <c r="D132">
        <v>57</v>
      </c>
      <c r="E132">
        <v>59</v>
      </c>
      <c r="F132">
        <v>65</v>
      </c>
      <c r="G132">
        <v>78</v>
      </c>
      <c r="H132">
        <v>62</v>
      </c>
      <c r="I132">
        <v>23</v>
      </c>
      <c r="J132">
        <v>43</v>
      </c>
      <c r="K132">
        <v>24</v>
      </c>
      <c r="L132">
        <v>45</v>
      </c>
      <c r="M132">
        <v>24</v>
      </c>
      <c r="N132">
        <v>43</v>
      </c>
      <c r="O132">
        <v>23</v>
      </c>
      <c r="Q132">
        <v>77</v>
      </c>
      <c r="R132">
        <v>62</v>
      </c>
      <c r="S132">
        <v>63</v>
      </c>
      <c r="T132">
        <v>63</v>
      </c>
      <c r="U132">
        <v>55</v>
      </c>
      <c r="V132">
        <v>46</v>
      </c>
      <c r="W132">
        <v>42</v>
      </c>
      <c r="X132">
        <v>45</v>
      </c>
      <c r="Y132">
        <v>46</v>
      </c>
      <c r="Z132">
        <v>47</v>
      </c>
      <c r="AA132">
        <f t="shared" si="6"/>
        <v>1092</v>
      </c>
      <c r="AB132" t="s">
        <v>29</v>
      </c>
    </row>
    <row r="133" spans="1:28">
      <c r="A133" t="s">
        <v>297</v>
      </c>
      <c r="B133" t="s">
        <v>298</v>
      </c>
      <c r="C133">
        <v>2</v>
      </c>
      <c r="D133">
        <v>56</v>
      </c>
      <c r="E133">
        <v>57</v>
      </c>
      <c r="F133">
        <v>53</v>
      </c>
      <c r="G133">
        <v>59</v>
      </c>
      <c r="H133">
        <v>58</v>
      </c>
      <c r="I133">
        <v>18</v>
      </c>
      <c r="J133">
        <v>35</v>
      </c>
      <c r="K133">
        <v>18</v>
      </c>
      <c r="L133">
        <v>39</v>
      </c>
      <c r="M133">
        <v>21</v>
      </c>
      <c r="N133">
        <v>23</v>
      </c>
      <c r="O133">
        <v>17</v>
      </c>
      <c r="Q133">
        <v>65</v>
      </c>
      <c r="R133">
        <v>54</v>
      </c>
      <c r="S133">
        <v>52</v>
      </c>
      <c r="T133">
        <v>51</v>
      </c>
      <c r="U133">
        <v>48</v>
      </c>
      <c r="V133">
        <v>36</v>
      </c>
      <c r="W133">
        <v>32</v>
      </c>
      <c r="X133">
        <v>37</v>
      </c>
      <c r="Y133">
        <v>36</v>
      </c>
      <c r="Z133">
        <v>42</v>
      </c>
      <c r="AA133">
        <f t="shared" si="6"/>
        <v>907</v>
      </c>
      <c r="AB133" t="s">
        <v>38</v>
      </c>
    </row>
    <row r="134" spans="1:28">
      <c r="A134" t="s">
        <v>299</v>
      </c>
      <c r="B134" t="s">
        <v>300</v>
      </c>
      <c r="C134">
        <v>2</v>
      </c>
      <c r="D134">
        <v>66</v>
      </c>
      <c r="E134">
        <v>67</v>
      </c>
      <c r="F134">
        <v>73</v>
      </c>
      <c r="G134">
        <v>72</v>
      </c>
      <c r="H134">
        <v>55</v>
      </c>
      <c r="I134">
        <v>18</v>
      </c>
      <c r="J134">
        <v>30</v>
      </c>
      <c r="K134">
        <v>17</v>
      </c>
      <c r="L134">
        <v>42</v>
      </c>
      <c r="M134">
        <v>20</v>
      </c>
      <c r="N134">
        <v>40</v>
      </c>
      <c r="O134">
        <v>16</v>
      </c>
      <c r="Q134">
        <v>70</v>
      </c>
      <c r="R134">
        <v>58</v>
      </c>
      <c r="S134">
        <v>59</v>
      </c>
      <c r="T134">
        <v>58</v>
      </c>
      <c r="U134">
        <v>56</v>
      </c>
      <c r="V134">
        <v>30</v>
      </c>
      <c r="W134">
        <v>25</v>
      </c>
      <c r="X134">
        <v>34</v>
      </c>
      <c r="Y134">
        <v>36</v>
      </c>
      <c r="Z134">
        <v>40</v>
      </c>
      <c r="AA134">
        <f t="shared" si="6"/>
        <v>982</v>
      </c>
      <c r="AB134" t="s">
        <v>38</v>
      </c>
    </row>
    <row r="135" spans="1:28">
      <c r="A135" t="s">
        <v>301</v>
      </c>
      <c r="B135" t="s">
        <v>302</v>
      </c>
      <c r="C135">
        <v>2</v>
      </c>
      <c r="D135">
        <v>45</v>
      </c>
      <c r="E135">
        <v>50</v>
      </c>
      <c r="F135">
        <v>40</v>
      </c>
      <c r="G135">
        <v>46</v>
      </c>
      <c r="H135">
        <v>40</v>
      </c>
      <c r="I135">
        <v>15</v>
      </c>
      <c r="J135">
        <v>30</v>
      </c>
      <c r="K135">
        <v>15</v>
      </c>
      <c r="L135">
        <v>42</v>
      </c>
      <c r="M135">
        <v>22</v>
      </c>
      <c r="N135">
        <v>28</v>
      </c>
      <c r="O135">
        <v>16</v>
      </c>
      <c r="Q135">
        <v>54</v>
      </c>
      <c r="R135">
        <v>40</v>
      </c>
      <c r="S135">
        <v>41</v>
      </c>
      <c r="T135">
        <v>29</v>
      </c>
      <c r="U135">
        <v>43</v>
      </c>
      <c r="V135">
        <v>30</v>
      </c>
      <c r="W135">
        <v>25</v>
      </c>
      <c r="X135">
        <v>35</v>
      </c>
      <c r="Y135">
        <v>31</v>
      </c>
      <c r="Z135">
        <v>40</v>
      </c>
      <c r="AA135">
        <f t="shared" si="6"/>
        <v>757</v>
      </c>
      <c r="AB135" t="s">
        <v>35</v>
      </c>
    </row>
    <row r="136" spans="1:28">
      <c r="A136" t="s">
        <v>303</v>
      </c>
      <c r="B136" t="s">
        <v>304</v>
      </c>
      <c r="D136">
        <v>40</v>
      </c>
      <c r="E136">
        <v>50</v>
      </c>
      <c r="F136">
        <v>59</v>
      </c>
      <c r="G136">
        <v>60</v>
      </c>
      <c r="H136">
        <v>57</v>
      </c>
      <c r="I136">
        <v>21</v>
      </c>
      <c r="J136">
        <v>38</v>
      </c>
      <c r="K136">
        <v>23</v>
      </c>
      <c r="L136">
        <v>36</v>
      </c>
      <c r="M136">
        <v>23</v>
      </c>
      <c r="N136">
        <v>40</v>
      </c>
      <c r="O136">
        <v>22</v>
      </c>
      <c r="Q136">
        <v>67</v>
      </c>
      <c r="R136">
        <v>55</v>
      </c>
      <c r="S136">
        <v>53</v>
      </c>
      <c r="T136">
        <v>46</v>
      </c>
      <c r="U136">
        <v>46</v>
      </c>
      <c r="V136">
        <v>44</v>
      </c>
      <c r="W136">
        <v>35</v>
      </c>
      <c r="X136">
        <v>40</v>
      </c>
      <c r="Y136">
        <v>29</v>
      </c>
      <c r="Z136">
        <v>41</v>
      </c>
      <c r="AA136">
        <f t="shared" si="6"/>
        <v>925</v>
      </c>
      <c r="AB136" t="s">
        <v>38</v>
      </c>
    </row>
    <row r="137" spans="1:28">
      <c r="A137" t="s">
        <v>305</v>
      </c>
      <c r="B137" t="s">
        <v>306</v>
      </c>
      <c r="C137">
        <v>2</v>
      </c>
      <c r="D137">
        <v>49</v>
      </c>
      <c r="E137">
        <v>63</v>
      </c>
      <c r="F137">
        <v>72</v>
      </c>
      <c r="G137">
        <v>70</v>
      </c>
      <c r="H137">
        <v>60</v>
      </c>
      <c r="I137">
        <v>20</v>
      </c>
      <c r="J137">
        <v>42</v>
      </c>
      <c r="K137">
        <v>18</v>
      </c>
      <c r="L137">
        <v>41</v>
      </c>
      <c r="M137">
        <v>21</v>
      </c>
      <c r="N137">
        <v>40</v>
      </c>
      <c r="O137">
        <v>16</v>
      </c>
      <c r="Q137">
        <v>81</v>
      </c>
      <c r="R137">
        <v>62</v>
      </c>
      <c r="S137">
        <v>67</v>
      </c>
      <c r="T137">
        <v>59</v>
      </c>
      <c r="U137">
        <v>60</v>
      </c>
      <c r="V137">
        <v>46</v>
      </c>
      <c r="W137">
        <v>42</v>
      </c>
      <c r="X137">
        <v>40</v>
      </c>
      <c r="Y137">
        <v>43</v>
      </c>
      <c r="Z137">
        <v>43</v>
      </c>
      <c r="AA137">
        <f t="shared" si="6"/>
        <v>1055</v>
      </c>
      <c r="AB137" t="s">
        <v>29</v>
      </c>
    </row>
    <row r="138" spans="1:28">
      <c r="A138" t="s">
        <v>307</v>
      </c>
      <c r="B138" t="s">
        <v>308</v>
      </c>
      <c r="D138">
        <v>44</v>
      </c>
      <c r="E138">
        <v>55</v>
      </c>
      <c r="F138">
        <v>65</v>
      </c>
      <c r="G138">
        <v>64</v>
      </c>
      <c r="H138">
        <v>48</v>
      </c>
      <c r="I138">
        <v>20</v>
      </c>
      <c r="J138">
        <v>20</v>
      </c>
      <c r="K138">
        <v>21</v>
      </c>
      <c r="L138">
        <v>31</v>
      </c>
      <c r="M138">
        <v>21</v>
      </c>
      <c r="N138">
        <v>30</v>
      </c>
      <c r="O138">
        <v>21</v>
      </c>
      <c r="Q138">
        <v>62</v>
      </c>
      <c r="R138">
        <v>56</v>
      </c>
      <c r="S138">
        <v>55</v>
      </c>
      <c r="T138">
        <v>55</v>
      </c>
      <c r="U138">
        <v>53</v>
      </c>
      <c r="V138">
        <v>38</v>
      </c>
      <c r="W138">
        <v>22</v>
      </c>
      <c r="X138">
        <v>39</v>
      </c>
      <c r="Y138">
        <v>20</v>
      </c>
      <c r="Z138">
        <v>36</v>
      </c>
      <c r="AA138">
        <f t="shared" si="6"/>
        <v>876</v>
      </c>
      <c r="AB138" t="s">
        <v>32</v>
      </c>
    </row>
    <row r="139" spans="1:28">
      <c r="A139" t="s">
        <v>309</v>
      </c>
      <c r="B139" t="s">
        <v>310</v>
      </c>
      <c r="C139">
        <v>2</v>
      </c>
      <c r="D139">
        <v>49</v>
      </c>
      <c r="E139">
        <v>61</v>
      </c>
      <c r="F139">
        <v>66</v>
      </c>
      <c r="G139">
        <v>70</v>
      </c>
      <c r="H139">
        <v>67</v>
      </c>
      <c r="I139">
        <v>19</v>
      </c>
      <c r="J139">
        <v>40</v>
      </c>
      <c r="K139">
        <v>19</v>
      </c>
      <c r="L139">
        <v>38</v>
      </c>
      <c r="M139">
        <v>23</v>
      </c>
      <c r="N139">
        <v>30</v>
      </c>
      <c r="O139">
        <v>20</v>
      </c>
      <c r="Q139">
        <v>73</v>
      </c>
      <c r="R139">
        <v>61</v>
      </c>
      <c r="S139">
        <v>61</v>
      </c>
      <c r="T139">
        <v>59</v>
      </c>
      <c r="U139">
        <v>59</v>
      </c>
      <c r="V139">
        <v>44</v>
      </c>
      <c r="W139">
        <v>25</v>
      </c>
      <c r="X139">
        <v>45</v>
      </c>
      <c r="Y139">
        <v>42</v>
      </c>
      <c r="Z139">
        <v>43</v>
      </c>
      <c r="AA139">
        <f t="shared" si="6"/>
        <v>1014</v>
      </c>
      <c r="AB139" t="s">
        <v>29</v>
      </c>
    </row>
    <row r="140" spans="1:28">
      <c r="A140" t="s">
        <v>311</v>
      </c>
      <c r="B140" t="s">
        <v>312</v>
      </c>
      <c r="D140">
        <v>28</v>
      </c>
      <c r="E140">
        <v>30</v>
      </c>
      <c r="F140">
        <v>44</v>
      </c>
      <c r="G140">
        <v>40</v>
      </c>
      <c r="H140">
        <v>29</v>
      </c>
      <c r="I140">
        <v>17</v>
      </c>
      <c r="J140">
        <v>10</v>
      </c>
      <c r="K140">
        <v>10</v>
      </c>
      <c r="L140">
        <v>5</v>
      </c>
      <c r="M140">
        <v>10</v>
      </c>
      <c r="N140">
        <v>30</v>
      </c>
      <c r="O140">
        <v>10</v>
      </c>
      <c r="Q140">
        <v>34</v>
      </c>
      <c r="R140">
        <v>40</v>
      </c>
      <c r="S140">
        <v>34</v>
      </c>
      <c r="T140">
        <v>30</v>
      </c>
      <c r="U140">
        <v>23</v>
      </c>
      <c r="V140">
        <v>20</v>
      </c>
      <c r="W140">
        <v>24</v>
      </c>
      <c r="X140">
        <v>22</v>
      </c>
      <c r="Y140">
        <v>10</v>
      </c>
      <c r="Z140">
        <v>20</v>
      </c>
      <c r="AA140">
        <f t="shared" si="6"/>
        <v>520</v>
      </c>
      <c r="AB140" t="s">
        <v>56</v>
      </c>
    </row>
    <row r="141" spans="1:28">
      <c r="A141" t="s">
        <v>313</v>
      </c>
      <c r="B141" t="s">
        <v>314</v>
      </c>
      <c r="D141">
        <v>40</v>
      </c>
      <c r="E141">
        <v>40</v>
      </c>
      <c r="F141">
        <v>40</v>
      </c>
      <c r="G141">
        <v>40</v>
      </c>
      <c r="H141">
        <v>40</v>
      </c>
      <c r="I141">
        <v>19</v>
      </c>
      <c r="J141">
        <v>25</v>
      </c>
      <c r="K141">
        <v>21</v>
      </c>
      <c r="L141">
        <v>33</v>
      </c>
      <c r="M141">
        <v>21</v>
      </c>
      <c r="N141">
        <v>30</v>
      </c>
      <c r="O141">
        <v>15</v>
      </c>
      <c r="Q141">
        <v>59</v>
      </c>
      <c r="R141">
        <v>43</v>
      </c>
      <c r="S141">
        <v>40</v>
      </c>
      <c r="T141">
        <v>36</v>
      </c>
      <c r="U141">
        <v>31</v>
      </c>
      <c r="V141">
        <v>35</v>
      </c>
      <c r="W141">
        <v>32</v>
      </c>
      <c r="X141">
        <v>35</v>
      </c>
      <c r="Y141">
        <v>35</v>
      </c>
      <c r="Z141">
        <v>35</v>
      </c>
      <c r="AA141">
        <f t="shared" si="6"/>
        <v>745</v>
      </c>
      <c r="AB141" t="s">
        <v>35</v>
      </c>
    </row>
    <row r="142" spans="1:28">
      <c r="A142" t="s">
        <v>315</v>
      </c>
      <c r="B142" t="s">
        <v>316</v>
      </c>
      <c r="D142">
        <v>44</v>
      </c>
      <c r="E142">
        <v>40</v>
      </c>
      <c r="F142">
        <v>59</v>
      </c>
      <c r="G142">
        <v>56</v>
      </c>
      <c r="H142">
        <v>68</v>
      </c>
      <c r="I142">
        <v>21</v>
      </c>
      <c r="J142">
        <v>25</v>
      </c>
      <c r="K142">
        <v>22</v>
      </c>
      <c r="L142">
        <v>35</v>
      </c>
      <c r="M142">
        <v>22</v>
      </c>
      <c r="N142">
        <v>38</v>
      </c>
      <c r="O142">
        <v>20</v>
      </c>
      <c r="Q142">
        <v>70</v>
      </c>
      <c r="R142">
        <v>54</v>
      </c>
      <c r="S142">
        <v>55</v>
      </c>
      <c r="T142">
        <v>43</v>
      </c>
      <c r="U142">
        <v>55</v>
      </c>
      <c r="V142">
        <v>42</v>
      </c>
      <c r="W142">
        <v>30</v>
      </c>
      <c r="X142">
        <v>39</v>
      </c>
      <c r="Y142">
        <v>41</v>
      </c>
      <c r="Z142">
        <v>41</v>
      </c>
      <c r="AA142">
        <f t="shared" si="6"/>
        <v>920</v>
      </c>
      <c r="AB142" t="s">
        <v>38</v>
      </c>
    </row>
    <row r="143" spans="1:28">
      <c r="A143" t="s">
        <v>317</v>
      </c>
      <c r="B143" t="s">
        <v>318</v>
      </c>
      <c r="C143">
        <v>2</v>
      </c>
      <c r="D143">
        <v>42</v>
      </c>
      <c r="E143">
        <v>40</v>
      </c>
      <c r="F143">
        <v>62</v>
      </c>
      <c r="G143">
        <v>41</v>
      </c>
      <c r="H143">
        <v>47</v>
      </c>
      <c r="I143">
        <v>20</v>
      </c>
      <c r="J143">
        <v>40</v>
      </c>
      <c r="K143">
        <v>17</v>
      </c>
      <c r="L143">
        <v>41</v>
      </c>
      <c r="M143">
        <v>11</v>
      </c>
      <c r="N143">
        <v>33</v>
      </c>
      <c r="O143">
        <v>15</v>
      </c>
      <c r="Q143">
        <v>47</v>
      </c>
      <c r="R143">
        <v>46</v>
      </c>
      <c r="S143">
        <v>49</v>
      </c>
      <c r="T143">
        <v>40</v>
      </c>
      <c r="U143">
        <v>49</v>
      </c>
      <c r="V143">
        <v>32</v>
      </c>
      <c r="W143">
        <v>25</v>
      </c>
      <c r="X143">
        <v>32</v>
      </c>
      <c r="Y143">
        <v>35</v>
      </c>
      <c r="Z143">
        <v>37</v>
      </c>
      <c r="AA143">
        <f t="shared" si="6"/>
        <v>801</v>
      </c>
      <c r="AB143" t="s">
        <v>119</v>
      </c>
    </row>
    <row r="144" spans="1:28">
      <c r="A144" t="s">
        <v>319</v>
      </c>
      <c r="B144" t="s">
        <v>320</v>
      </c>
      <c r="C144">
        <v>2</v>
      </c>
      <c r="D144">
        <v>40</v>
      </c>
      <c r="E144">
        <v>50</v>
      </c>
      <c r="F144">
        <v>49</v>
      </c>
      <c r="G144">
        <v>57</v>
      </c>
      <c r="H144">
        <v>56</v>
      </c>
      <c r="I144">
        <v>17</v>
      </c>
      <c r="J144">
        <v>25</v>
      </c>
      <c r="K144">
        <v>16</v>
      </c>
      <c r="L144">
        <v>32</v>
      </c>
      <c r="M144">
        <v>23</v>
      </c>
      <c r="N144">
        <v>23</v>
      </c>
      <c r="O144">
        <v>18</v>
      </c>
      <c r="Q144">
        <v>57</v>
      </c>
      <c r="R144">
        <v>54</v>
      </c>
      <c r="S144">
        <v>47</v>
      </c>
      <c r="T144">
        <v>40</v>
      </c>
      <c r="U144">
        <v>52</v>
      </c>
      <c r="V144">
        <v>36</v>
      </c>
      <c r="W144">
        <v>28</v>
      </c>
      <c r="X144">
        <v>38</v>
      </c>
      <c r="Y144">
        <v>32</v>
      </c>
      <c r="Z144">
        <v>42</v>
      </c>
      <c r="AA144">
        <f t="shared" si="6"/>
        <v>832</v>
      </c>
      <c r="AB144" t="s">
        <v>32</v>
      </c>
    </row>
    <row r="145" spans="1:28">
      <c r="A145" t="s">
        <v>321</v>
      </c>
      <c r="B145" t="s">
        <v>322</v>
      </c>
      <c r="D145">
        <v>50</v>
      </c>
      <c r="E145">
        <v>42</v>
      </c>
      <c r="F145">
        <v>52</v>
      </c>
      <c r="G145">
        <v>51</v>
      </c>
      <c r="H145">
        <v>64</v>
      </c>
      <c r="I145">
        <v>20</v>
      </c>
      <c r="J145">
        <v>20</v>
      </c>
      <c r="K145">
        <v>22</v>
      </c>
      <c r="L145">
        <v>38</v>
      </c>
      <c r="M145">
        <v>22</v>
      </c>
      <c r="N145">
        <v>35</v>
      </c>
      <c r="O145">
        <v>16</v>
      </c>
      <c r="Q145">
        <v>58</v>
      </c>
      <c r="R145">
        <v>51</v>
      </c>
      <c r="S145">
        <v>47</v>
      </c>
      <c r="T145">
        <v>43</v>
      </c>
      <c r="U145">
        <v>40</v>
      </c>
      <c r="V145">
        <v>35</v>
      </c>
      <c r="W145">
        <v>28</v>
      </c>
      <c r="X145">
        <v>35</v>
      </c>
      <c r="Y145">
        <v>30</v>
      </c>
      <c r="Z145">
        <v>41</v>
      </c>
      <c r="AA145">
        <f t="shared" si="6"/>
        <v>840</v>
      </c>
      <c r="AB145" t="s">
        <v>32</v>
      </c>
    </row>
    <row r="146" spans="1:28">
      <c r="A146" t="s">
        <v>323</v>
      </c>
      <c r="B146" t="s">
        <v>324</v>
      </c>
      <c r="D146">
        <v>40</v>
      </c>
      <c r="E146">
        <v>53</v>
      </c>
      <c r="F146">
        <v>64</v>
      </c>
      <c r="G146">
        <v>62</v>
      </c>
      <c r="H146">
        <v>60</v>
      </c>
      <c r="I146">
        <v>21</v>
      </c>
      <c r="J146">
        <v>35</v>
      </c>
      <c r="K146">
        <v>24</v>
      </c>
      <c r="L146">
        <v>44</v>
      </c>
      <c r="M146">
        <v>24</v>
      </c>
      <c r="N146">
        <v>32</v>
      </c>
      <c r="O146">
        <v>20</v>
      </c>
      <c r="Q146">
        <v>62</v>
      </c>
      <c r="R146">
        <v>51</v>
      </c>
      <c r="S146">
        <v>41</v>
      </c>
      <c r="T146">
        <v>52</v>
      </c>
      <c r="U146">
        <v>44</v>
      </c>
      <c r="V146">
        <v>46</v>
      </c>
      <c r="W146">
        <v>32</v>
      </c>
      <c r="X146">
        <v>44</v>
      </c>
      <c r="Y146">
        <v>30</v>
      </c>
      <c r="Z146">
        <v>39</v>
      </c>
      <c r="AA146">
        <f t="shared" si="6"/>
        <v>920</v>
      </c>
      <c r="AB146" t="s">
        <v>38</v>
      </c>
    </row>
    <row r="147" spans="1:28">
      <c r="A147" t="s">
        <v>325</v>
      </c>
      <c r="B147" t="s">
        <v>326</v>
      </c>
      <c r="C147">
        <v>2</v>
      </c>
      <c r="D147">
        <v>40</v>
      </c>
      <c r="E147">
        <v>40</v>
      </c>
      <c r="F147">
        <v>51</v>
      </c>
      <c r="G147">
        <v>50</v>
      </c>
      <c r="H147">
        <v>71</v>
      </c>
      <c r="I147">
        <v>22</v>
      </c>
      <c r="J147">
        <v>22</v>
      </c>
      <c r="K147">
        <v>17</v>
      </c>
      <c r="L147">
        <v>41</v>
      </c>
      <c r="M147">
        <v>24</v>
      </c>
      <c r="N147">
        <v>23</v>
      </c>
      <c r="O147">
        <v>21</v>
      </c>
      <c r="Q147">
        <v>50</v>
      </c>
      <c r="R147">
        <v>50</v>
      </c>
      <c r="S147">
        <v>61</v>
      </c>
      <c r="T147">
        <v>41</v>
      </c>
      <c r="U147">
        <v>47</v>
      </c>
      <c r="V147">
        <v>34</v>
      </c>
      <c r="W147">
        <v>28</v>
      </c>
      <c r="X147">
        <v>43</v>
      </c>
      <c r="Y147">
        <v>30</v>
      </c>
      <c r="Z147">
        <v>42</v>
      </c>
      <c r="AA147">
        <f t="shared" si="6"/>
        <v>848</v>
      </c>
      <c r="AB147" t="s">
        <v>32</v>
      </c>
    </row>
    <row r="148" spans="27:27">
      <c r="AA148">
        <f t="shared" si="6"/>
        <v>0</v>
      </c>
    </row>
    <row r="149" spans="3:28">
      <c r="C149" t="s">
        <v>29</v>
      </c>
      <c r="D149">
        <f>COUNTIF(D2:D147,"&gt;=66")</f>
        <v>10</v>
      </c>
      <c r="E149">
        <f>COUNTIF(E2:E147,"&gt;=66")</f>
        <v>18</v>
      </c>
      <c r="F149">
        <f>COUNTIF(F2:F147,"&gt;=66")</f>
        <v>39</v>
      </c>
      <c r="G149">
        <f>COUNTIF(G2:G147,"&gt;=66")</f>
        <v>18</v>
      </c>
      <c r="H149">
        <f>COUNTIF(H2:H147,"&gt;=66")</f>
        <v>12</v>
      </c>
      <c r="J149">
        <f>COUNTIF(J2:J147,"&gt;=20")</f>
        <v>142</v>
      </c>
      <c r="L149">
        <f>COUNTIF(L2:L147,"&gt;=20")</f>
        <v>143</v>
      </c>
      <c r="M149">
        <f>COUNTIF(M2:M147,"&gt;=10")</f>
        <v>146</v>
      </c>
      <c r="N149">
        <f>COUNTIF(N2:N147,"&gt;=20")</f>
        <v>146</v>
      </c>
      <c r="Q149">
        <f>COUNTIF(Q2:Q147,"&gt;=66")</f>
        <v>50</v>
      </c>
      <c r="R149">
        <f t="shared" ref="R149:U149" si="7">COUNTIF(R2:R147,"&gt;=66")</f>
        <v>7</v>
      </c>
      <c r="S149">
        <f t="shared" si="7"/>
        <v>19</v>
      </c>
      <c r="T149">
        <f t="shared" si="7"/>
        <v>10</v>
      </c>
      <c r="U149">
        <f t="shared" si="7"/>
        <v>2</v>
      </c>
      <c r="W149">
        <f>COUNTIF(W2:W147,"&gt;=20")</f>
        <v>138</v>
      </c>
      <c r="Y149">
        <f>COUNTIF(Y2:Y147,"&gt;=20")</f>
        <v>143</v>
      </c>
      <c r="AB149" s="3">
        <f>COUNTIF(AB2:AB147,"D")</f>
        <v>36</v>
      </c>
    </row>
    <row r="150" spans="3:28">
      <c r="C150" t="s">
        <v>38</v>
      </c>
      <c r="D150">
        <f>COUNTIFS(D2:D147,"&gt;=60",D2:D147,"&lt;66")</f>
        <v>14</v>
      </c>
      <c r="E150">
        <f>COUNTIFS(E2:E147,"&gt;=60",E2:E147,"&lt;66")</f>
        <v>25</v>
      </c>
      <c r="F150">
        <f>COUNTIFS(F2:F147,"&gt;=60",F2:F147,"&lt;66")</f>
        <v>36</v>
      </c>
      <c r="G150">
        <f>COUNTIFS(G2:G147,"&gt;=60",G2:G147,"&lt;66")</f>
        <v>39</v>
      </c>
      <c r="H150">
        <f>COUNTIFS(H2:H147,"&gt;=60",H2:H147,"&lt;66")</f>
        <v>21</v>
      </c>
      <c r="J150">
        <f>COUNTIF(J2:J147,"&lt;20")</f>
        <v>3</v>
      </c>
      <c r="L150">
        <f>COUNTIF(L2:L147,"&lt;20")</f>
        <v>3</v>
      </c>
      <c r="N150">
        <f>COUNTIF(N2:N147,"&lt;20")</f>
        <v>0</v>
      </c>
      <c r="Q150">
        <f>COUNTIFS(Q2:Q147,"&gt;=60",Q2:Q147,"&lt;66")</f>
        <v>46</v>
      </c>
      <c r="R150">
        <f t="shared" ref="R150:U150" si="8">COUNTIFS(R2:R147,"&gt;=60",R2:R147,"&lt;66")</f>
        <v>17</v>
      </c>
      <c r="S150">
        <f t="shared" si="8"/>
        <v>23</v>
      </c>
      <c r="T150">
        <f t="shared" si="8"/>
        <v>20</v>
      </c>
      <c r="U150">
        <f t="shared" si="8"/>
        <v>14</v>
      </c>
      <c r="W150">
        <f>COUNTIF(W2:W147,"&lt;20")</f>
        <v>7</v>
      </c>
      <c r="Y150">
        <f>COUNTIF(Y2:Y147,"&lt;20")</f>
        <v>2</v>
      </c>
      <c r="AB150" s="3">
        <f>COUNTIFS(AB2:AB147,"FC")</f>
        <v>54</v>
      </c>
    </row>
    <row r="151" spans="3:28">
      <c r="C151" t="s">
        <v>32</v>
      </c>
      <c r="D151">
        <f>COUNTIFS(D2:D147,"&gt;=55",D2:D147,"&lt;60")</f>
        <v>24</v>
      </c>
      <c r="E151">
        <f>COUNTIFS(E2:E147,"&gt;=55",E2:E147,"&lt;60")</f>
        <v>20</v>
      </c>
      <c r="F151">
        <f>COUNTIFS(F2:F147,"&gt;=55",F2:F147,"&lt;60")</f>
        <v>22</v>
      </c>
      <c r="G151">
        <f>COUNTIFS(G2:G147,"&gt;=55",G2:G147,"&lt;60")</f>
        <v>23</v>
      </c>
      <c r="H151">
        <f>COUNTIFS(H2:H147,"&gt;=55",H2:H147,"&lt;60")</f>
        <v>35</v>
      </c>
      <c r="J151">
        <f>COUNTIF(J2:J147,"A")</f>
        <v>1</v>
      </c>
      <c r="L151">
        <f>COUNTIF(L2:L147,"A")</f>
        <v>0</v>
      </c>
      <c r="N151">
        <f>COUNTIF(N2:N147,"A")</f>
        <v>0</v>
      </c>
      <c r="Q151">
        <f>COUNTIFS(Q2:Q147,"&gt;=55",Q2:Q147,"&lt;60")</f>
        <v>20</v>
      </c>
      <c r="R151">
        <f t="shared" ref="R151:U151" si="9">COUNTIFS(R2:R147,"&gt;=55",R2:R147,"&lt;60")</f>
        <v>24</v>
      </c>
      <c r="S151">
        <f t="shared" si="9"/>
        <v>43</v>
      </c>
      <c r="T151">
        <f t="shared" si="9"/>
        <v>28</v>
      </c>
      <c r="U151">
        <f t="shared" si="9"/>
        <v>14</v>
      </c>
      <c r="W151">
        <f>COUNTIF(W2:W147,"A")</f>
        <v>1</v>
      </c>
      <c r="Y151">
        <f>COUNTIF(Y2:Y147,"A")</f>
        <v>1</v>
      </c>
      <c r="AB151" s="3">
        <f>COUNTIFS(AB2:AB147,"HSC")</f>
        <v>29</v>
      </c>
    </row>
    <row r="152" spans="3:28">
      <c r="C152" t="s">
        <v>119</v>
      </c>
      <c r="D152">
        <f>COUNTIFS(D2:D147,"&gt;=50",D2:D147,"&lt;55")</f>
        <v>20</v>
      </c>
      <c r="E152">
        <f>COUNTIFS(E2:E147,"&gt;=50",E2:E147,"&lt;55")</f>
        <v>26</v>
      </c>
      <c r="F152">
        <f>COUNTIFS(F2:F147,"&gt;=50",F2:F147,"&lt;55")</f>
        <v>17</v>
      </c>
      <c r="G152">
        <f>COUNTIFS(G2:G147,"&gt;=50",G2:G147,"&lt;55")</f>
        <v>37</v>
      </c>
      <c r="H152">
        <f>COUNTIFS(H2:H147,"&gt;=50",H2:H147,"&lt;55")</f>
        <v>23</v>
      </c>
      <c r="Q152">
        <f>COUNTIFS(Q2:Q147,"&gt;=50",Q2:Q147,"&lt;55")</f>
        <v>13</v>
      </c>
      <c r="R152">
        <f t="shared" ref="R152:U152" si="10">COUNTIFS(R2:R147,"&gt;=50",R2:R147,"&lt;55")</f>
        <v>38</v>
      </c>
      <c r="S152">
        <f t="shared" si="10"/>
        <v>26</v>
      </c>
      <c r="T152">
        <f t="shared" si="10"/>
        <v>29</v>
      </c>
      <c r="U152">
        <f t="shared" si="10"/>
        <v>40</v>
      </c>
      <c r="AB152" s="3">
        <f>COUNTIFS(AB2:AB147,"SC")</f>
        <v>3</v>
      </c>
    </row>
    <row r="153" spans="3:28">
      <c r="C153" t="s">
        <v>327</v>
      </c>
      <c r="D153">
        <f>COUNTIFS(D2:D147,"&gt;=40",D2:D147,"&lt;50")</f>
        <v>72</v>
      </c>
      <c r="E153">
        <f>COUNTIFS(E2:E147,"&gt;=40",E2:E147,"&lt;50")</f>
        <v>54</v>
      </c>
      <c r="F153">
        <f>COUNTIFS(F2:F147,"&gt;=40",F2:F147,"&lt;50")</f>
        <v>32</v>
      </c>
      <c r="G153">
        <f>COUNTIFS(G2:G147,"&gt;=40",G2:G147,"&lt;50")</f>
        <v>26</v>
      </c>
      <c r="H153">
        <f>COUNTIFS(H2:H147,"&gt;=40",H2:H147,"&lt;50")</f>
        <v>49</v>
      </c>
      <c r="Q153">
        <f>COUNTIFS(Q2:Q147,"&gt;=40",Q2:Q147,"&lt;50")</f>
        <v>13</v>
      </c>
      <c r="R153">
        <f t="shared" ref="R153:S153" si="11">COUNTIFS(R2:R147,"&gt;=40",R2:R147,"&lt;50")</f>
        <v>51</v>
      </c>
      <c r="S153">
        <f t="shared" si="11"/>
        <v>28</v>
      </c>
      <c r="T153">
        <v>49</v>
      </c>
      <c r="U153">
        <v>63</v>
      </c>
      <c r="AB153" s="3">
        <f>COUNTIFS(AB2:AB147,"PASS")</f>
        <v>0</v>
      </c>
    </row>
    <row r="154" spans="3:28">
      <c r="C154" t="s">
        <v>328</v>
      </c>
      <c r="D154">
        <f>COUNTIF(D2:D147,"&lt;40")</f>
        <v>6</v>
      </c>
      <c r="E154">
        <f>COUNTIF(E2:E147,"&lt;40")</f>
        <v>2</v>
      </c>
      <c r="F154">
        <f>COUNTIF(F2:F147,"&lt;40")</f>
        <v>0</v>
      </c>
      <c r="G154">
        <f>COUNTIF(G2:G147,"&lt;40")</f>
        <v>3</v>
      </c>
      <c r="H154">
        <f>COUNTIF(H2:H147,"&lt;40")</f>
        <v>6</v>
      </c>
      <c r="Q154">
        <f>COUNTIF(Q2:Q147,"&lt;40")</f>
        <v>3</v>
      </c>
      <c r="R154">
        <f t="shared" ref="R154:S154" si="12">COUNTIF(R2:R147,"&lt;40")</f>
        <v>8</v>
      </c>
      <c r="S154">
        <f t="shared" si="12"/>
        <v>6</v>
      </c>
      <c r="T154">
        <v>9</v>
      </c>
      <c r="U154">
        <v>11</v>
      </c>
      <c r="AB154">
        <f>COUNTIF(AB2:AB147,"ATKT")</f>
        <v>18</v>
      </c>
    </row>
    <row r="155" spans="3:28">
      <c r="C155" t="s">
        <v>162</v>
      </c>
      <c r="D155">
        <f>COUNTIF(D2:D147,"A")</f>
        <v>0</v>
      </c>
      <c r="E155">
        <f>COUNTIF(E2:E147,"A")</f>
        <v>1</v>
      </c>
      <c r="F155">
        <f>COUNTIF(F2:F147,"A")</f>
        <v>0</v>
      </c>
      <c r="G155">
        <f>COUNTIF(G2:G147,"A")</f>
        <v>0</v>
      </c>
      <c r="H155">
        <f>COUNTIF(H2:H147,"A")</f>
        <v>0</v>
      </c>
      <c r="Q155">
        <f>COUNTIF(Q2:Q147,"A")</f>
        <v>1</v>
      </c>
      <c r="R155">
        <f t="shared" ref="R155:U155" si="13">COUNTIF(R2:R147,"A")</f>
        <v>1</v>
      </c>
      <c r="S155">
        <f t="shared" si="13"/>
        <v>1</v>
      </c>
      <c r="T155">
        <f t="shared" si="13"/>
        <v>1</v>
      </c>
      <c r="U155">
        <f t="shared" si="13"/>
        <v>2</v>
      </c>
      <c r="AB155">
        <f>COUNTIF(AB2:AB147,"FAILS")</f>
        <v>6</v>
      </c>
    </row>
    <row r="157" spans="3:26">
      <c r="C157" t="s">
        <v>329</v>
      </c>
      <c r="D157">
        <f>SUM(D149:D153)</f>
        <v>140</v>
      </c>
      <c r="E157">
        <f t="shared" ref="E157:Z157" si="14">SUM(E149:E153)</f>
        <v>143</v>
      </c>
      <c r="F157">
        <f t="shared" si="14"/>
        <v>146</v>
      </c>
      <c r="G157">
        <f t="shared" si="14"/>
        <v>143</v>
      </c>
      <c r="H157">
        <f t="shared" si="14"/>
        <v>140</v>
      </c>
      <c r="I157" t="s">
        <v>330</v>
      </c>
      <c r="J157">
        <v>142</v>
      </c>
      <c r="K157" t="s">
        <v>330</v>
      </c>
      <c r="L157">
        <v>143</v>
      </c>
      <c r="M157" t="s">
        <v>330</v>
      </c>
      <c r="N157">
        <f t="shared" si="14"/>
        <v>146</v>
      </c>
      <c r="Q157">
        <f t="shared" si="14"/>
        <v>142</v>
      </c>
      <c r="R157">
        <f t="shared" si="14"/>
        <v>137</v>
      </c>
      <c r="S157">
        <f t="shared" si="14"/>
        <v>139</v>
      </c>
      <c r="T157">
        <f t="shared" si="14"/>
        <v>136</v>
      </c>
      <c r="U157">
        <f t="shared" si="14"/>
        <v>133</v>
      </c>
      <c r="V157">
        <f t="shared" si="14"/>
        <v>0</v>
      </c>
      <c r="W157">
        <v>138</v>
      </c>
      <c r="X157">
        <f t="shared" si="14"/>
        <v>0</v>
      </c>
      <c r="Y157">
        <v>143</v>
      </c>
      <c r="Z157">
        <f t="shared" si="14"/>
        <v>0</v>
      </c>
    </row>
    <row r="158" spans="3:26">
      <c r="C158" t="s">
        <v>331</v>
      </c>
      <c r="D158">
        <f>SUM(D149:D155)</f>
        <v>146</v>
      </c>
      <c r="E158">
        <f t="shared" ref="E158:Z158" si="15">SUM(E149:E155)</f>
        <v>146</v>
      </c>
      <c r="F158">
        <f t="shared" si="15"/>
        <v>146</v>
      </c>
      <c r="G158">
        <f t="shared" si="15"/>
        <v>146</v>
      </c>
      <c r="H158">
        <f t="shared" si="15"/>
        <v>146</v>
      </c>
      <c r="J158">
        <f t="shared" si="15"/>
        <v>146</v>
      </c>
      <c r="L158">
        <f t="shared" si="15"/>
        <v>146</v>
      </c>
      <c r="N158">
        <f t="shared" si="15"/>
        <v>146</v>
      </c>
      <c r="Q158">
        <f t="shared" si="15"/>
        <v>146</v>
      </c>
      <c r="R158">
        <f t="shared" si="15"/>
        <v>146</v>
      </c>
      <c r="S158">
        <f t="shared" si="15"/>
        <v>146</v>
      </c>
      <c r="T158">
        <f t="shared" si="15"/>
        <v>146</v>
      </c>
      <c r="U158">
        <f t="shared" si="15"/>
        <v>146</v>
      </c>
      <c r="V158">
        <f t="shared" si="15"/>
        <v>0</v>
      </c>
      <c r="W158">
        <f t="shared" si="15"/>
        <v>146</v>
      </c>
      <c r="X158">
        <f t="shared" si="15"/>
        <v>0</v>
      </c>
      <c r="Y158">
        <f t="shared" si="15"/>
        <v>146</v>
      </c>
      <c r="Z158">
        <f t="shared" si="15"/>
        <v>0</v>
      </c>
    </row>
    <row r="160" spans="3:26">
      <c r="C160" t="s">
        <v>332</v>
      </c>
      <c r="D160">
        <f>(D157*100)/D158</f>
        <v>95.8904109589041</v>
      </c>
      <c r="E160">
        <f t="shared" ref="E160:Y160" si="16">(E157*100)/E158</f>
        <v>97.9452054794521</v>
      </c>
      <c r="F160">
        <f t="shared" si="16"/>
        <v>100</v>
      </c>
      <c r="G160">
        <f t="shared" si="16"/>
        <v>97.9452054794521</v>
      </c>
      <c r="H160">
        <f t="shared" si="16"/>
        <v>95.8904109589041</v>
      </c>
      <c r="J160">
        <f t="shared" si="16"/>
        <v>97.2602739726027</v>
      </c>
      <c r="L160">
        <f t="shared" si="16"/>
        <v>97.9452054794521</v>
      </c>
      <c r="N160">
        <f t="shared" si="16"/>
        <v>100</v>
      </c>
      <c r="Q160">
        <f t="shared" si="16"/>
        <v>97.2602739726027</v>
      </c>
      <c r="R160">
        <f t="shared" si="16"/>
        <v>93.8356164383562</v>
      </c>
      <c r="S160">
        <f t="shared" si="16"/>
        <v>95.2054794520548</v>
      </c>
      <c r="T160">
        <f t="shared" si="16"/>
        <v>93.1506849315068</v>
      </c>
      <c r="U160">
        <f t="shared" si="16"/>
        <v>91.0958904109589</v>
      </c>
      <c r="V160" t="s">
        <v>330</v>
      </c>
      <c r="W160">
        <f t="shared" si="16"/>
        <v>94.5205479452055</v>
      </c>
      <c r="X160" t="s">
        <v>330</v>
      </c>
      <c r="Y160">
        <f t="shared" si="16"/>
        <v>97.9452054794521</v>
      </c>
      <c r="Z160" t="s">
        <v>330</v>
      </c>
    </row>
    <row r="164" spans="9:24">
      <c r="I164" s="2"/>
      <c r="J164" s="2"/>
      <c r="K164" s="2"/>
      <c r="L164" s="2"/>
      <c r="M164" s="2"/>
      <c r="T164" s="2"/>
      <c r="U164" s="2"/>
      <c r="V164" s="2" t="s">
        <v>333</v>
      </c>
      <c r="W164" s="2"/>
      <c r="X164" s="2"/>
    </row>
    <row r="165" spans="9:24">
      <c r="I165" s="2"/>
      <c r="J165" s="2" t="s">
        <v>334</v>
      </c>
      <c r="K165" s="2"/>
      <c r="L165" s="2"/>
      <c r="M165" s="2"/>
      <c r="T165" s="2"/>
      <c r="U165" s="2"/>
      <c r="V165" s="2" t="s">
        <v>335</v>
      </c>
      <c r="W165" s="2">
        <f>AVERAGE(Q160,R160,S160,T160,U160)</f>
        <v>94.1095890410959</v>
      </c>
      <c r="X165" s="2"/>
    </row>
    <row r="166" spans="9:24">
      <c r="I166" s="2"/>
      <c r="J166" s="2" t="s">
        <v>335</v>
      </c>
      <c r="K166" s="2">
        <f>AVERAGE(D160,E160,F160,G160,H160)</f>
        <v>97.5342465753425</v>
      </c>
      <c r="L166" s="2"/>
      <c r="M166" s="2"/>
      <c r="T166" s="2"/>
      <c r="U166" s="2"/>
      <c r="V166" s="2" t="s">
        <v>336</v>
      </c>
      <c r="W166" s="2">
        <f>AVERAGE(W160,Y160,Z160)</f>
        <v>96.2328767123288</v>
      </c>
      <c r="X166" s="2"/>
    </row>
    <row r="167" spans="9:24">
      <c r="I167" s="2"/>
      <c r="J167" s="2" t="s">
        <v>336</v>
      </c>
      <c r="K167" s="2">
        <f>AVERAGE(J160,L160,N160)</f>
        <v>98.4018264840183</v>
      </c>
      <c r="L167" s="2"/>
      <c r="M167" s="2"/>
      <c r="T167" s="2"/>
      <c r="U167" s="2"/>
      <c r="V167" s="2"/>
      <c r="W167" s="2"/>
      <c r="X167" s="2"/>
    </row>
    <row r="168" spans="9:24">
      <c r="I168" s="2"/>
      <c r="J168" s="2"/>
      <c r="K168" s="2"/>
      <c r="L168" s="2"/>
      <c r="M168" s="2"/>
      <c r="T168" s="2"/>
      <c r="U168" s="2"/>
      <c r="V168" s="2"/>
      <c r="W168" s="2"/>
      <c r="X168" s="2"/>
    </row>
    <row r="169" spans="9:13">
      <c r="I169" s="2"/>
      <c r="J169" s="2"/>
      <c r="K169" s="2"/>
      <c r="L169" s="2"/>
      <c r="M169" s="2"/>
    </row>
    <row r="170" spans="9:13">
      <c r="I170" s="2"/>
      <c r="J170" s="2"/>
      <c r="K170" s="2"/>
      <c r="L170" s="2"/>
      <c r="M170" s="2"/>
    </row>
    <row r="171" spans="19:23">
      <c r="S171" s="2"/>
      <c r="T171" s="2"/>
      <c r="U171" s="2" t="s">
        <v>337</v>
      </c>
      <c r="V171" s="2"/>
      <c r="W171" s="2"/>
    </row>
    <row r="172" spans="19:23">
      <c r="S172" s="2"/>
      <c r="T172" s="2"/>
      <c r="U172" s="2"/>
      <c r="V172" s="2"/>
      <c r="W172" s="2"/>
    </row>
    <row r="173" spans="19:23">
      <c r="S173" s="2"/>
      <c r="T173" s="2"/>
      <c r="U173" s="2" t="s">
        <v>338</v>
      </c>
      <c r="V173" s="2">
        <f>AVERAGE(K166,W165)</f>
        <v>95.8219178082192</v>
      </c>
      <c r="W173" s="2"/>
    </row>
    <row r="174" spans="19:23">
      <c r="S174" s="2"/>
      <c r="T174" s="2"/>
      <c r="U174" s="2" t="s">
        <v>339</v>
      </c>
      <c r="V174" s="2">
        <f>AVERAGE(K167,W166)</f>
        <v>97.3173515981735</v>
      </c>
      <c r="W174" s="2"/>
    </row>
    <row r="175" spans="19:23">
      <c r="S175" s="2"/>
      <c r="T175" s="2"/>
      <c r="U175" s="2"/>
      <c r="V175" s="2"/>
      <c r="W175" s="2"/>
    </row>
    <row r="176" spans="19:23">
      <c r="S176" s="2"/>
      <c r="T176" s="2" t="s">
        <v>340</v>
      </c>
      <c r="U176" s="2"/>
      <c r="V176" s="2">
        <f>AVERAGE(V173,V174)</f>
        <v>96.5696347031964</v>
      </c>
      <c r="W176" s="2"/>
    </row>
    <row r="177" spans="19:23">
      <c r="S177" s="2"/>
      <c r="T177" s="2"/>
      <c r="U177" s="2"/>
      <c r="V177" s="2"/>
      <c r="W177" s="2"/>
    </row>
    <row r="181" spans="10:15">
      <c r="J181" s="3"/>
      <c r="K181" s="3" t="s">
        <v>341</v>
      </c>
      <c r="L181" s="3"/>
      <c r="M181" s="3"/>
      <c r="N181" s="3">
        <f>122/146*100</f>
        <v>83.5616438356164</v>
      </c>
      <c r="O181" s="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5"/>
  <sheetViews>
    <sheetView topLeftCell="B1" workbookViewId="0">
      <pane ySplit="1" topLeftCell="A71" activePane="bottomLeft" state="frozen"/>
      <selection/>
      <selection pane="bottomLeft" activeCell="W87" sqref="W87"/>
    </sheetView>
  </sheetViews>
  <sheetFormatPr defaultColWidth="9" defaultRowHeight="15"/>
  <cols>
    <col min="1" max="1" width="18.2857142857143" customWidth="1"/>
    <col min="2" max="2" width="12.2857142857143" customWidth="1"/>
    <col min="3" max="3" width="32.4285714285714" customWidth="1"/>
    <col min="4" max="4" width="14.4285714285714" customWidth="1"/>
  </cols>
  <sheetData>
    <row r="1" spans="1:28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>
      <c r="A2" t="s">
        <v>27</v>
      </c>
      <c r="B2" t="s">
        <v>27</v>
      </c>
      <c r="C2" t="s">
        <v>28</v>
      </c>
      <c r="D2">
        <v>1</v>
      </c>
      <c r="E2">
        <v>51</v>
      </c>
      <c r="F2">
        <v>64</v>
      </c>
      <c r="G2">
        <v>71</v>
      </c>
      <c r="H2">
        <v>60</v>
      </c>
      <c r="I2">
        <v>68</v>
      </c>
      <c r="J2">
        <v>21</v>
      </c>
      <c r="K2">
        <v>42</v>
      </c>
      <c r="L2">
        <v>22</v>
      </c>
      <c r="M2">
        <v>44</v>
      </c>
      <c r="N2">
        <v>22</v>
      </c>
      <c r="O2">
        <v>36</v>
      </c>
      <c r="P2">
        <v>21</v>
      </c>
      <c r="Q2">
        <v>67</v>
      </c>
      <c r="R2">
        <v>51</v>
      </c>
      <c r="S2">
        <v>54</v>
      </c>
      <c r="T2">
        <v>48</v>
      </c>
      <c r="U2">
        <v>51</v>
      </c>
      <c r="V2">
        <v>42</v>
      </c>
      <c r="W2">
        <v>43</v>
      </c>
      <c r="X2">
        <v>43</v>
      </c>
      <c r="Y2">
        <v>45</v>
      </c>
      <c r="Z2">
        <v>44</v>
      </c>
      <c r="AA2">
        <f t="shared" ref="AA2:AA6" si="0">SUM(E2:Z2)</f>
        <v>1010</v>
      </c>
      <c r="AB2" t="s">
        <v>29</v>
      </c>
    </row>
    <row r="3" spans="1:28">
      <c r="A3" t="s">
        <v>30</v>
      </c>
      <c r="B3" t="s">
        <v>30</v>
      </c>
      <c r="C3" t="s">
        <v>31</v>
      </c>
      <c r="E3">
        <v>56</v>
      </c>
      <c r="F3">
        <v>59</v>
      </c>
      <c r="G3">
        <v>50</v>
      </c>
      <c r="H3">
        <v>49</v>
      </c>
      <c r="I3">
        <v>45</v>
      </c>
      <c r="J3">
        <v>22</v>
      </c>
      <c r="K3">
        <v>38</v>
      </c>
      <c r="L3">
        <v>20</v>
      </c>
      <c r="M3">
        <v>20</v>
      </c>
      <c r="N3">
        <v>22</v>
      </c>
      <c r="O3">
        <v>25</v>
      </c>
      <c r="P3">
        <v>22</v>
      </c>
      <c r="Q3">
        <v>60</v>
      </c>
      <c r="R3">
        <v>43</v>
      </c>
      <c r="S3">
        <v>47</v>
      </c>
      <c r="T3">
        <v>44</v>
      </c>
      <c r="U3">
        <v>40</v>
      </c>
      <c r="V3">
        <v>43</v>
      </c>
      <c r="W3">
        <v>37</v>
      </c>
      <c r="X3">
        <v>42</v>
      </c>
      <c r="Y3">
        <v>42</v>
      </c>
      <c r="Z3">
        <v>44</v>
      </c>
      <c r="AA3">
        <f t="shared" si="0"/>
        <v>870</v>
      </c>
      <c r="AB3" t="s">
        <v>32</v>
      </c>
    </row>
    <row r="4" spans="1:29">
      <c r="A4" t="s">
        <v>44</v>
      </c>
      <c r="B4" t="s">
        <v>39</v>
      </c>
      <c r="C4" t="s">
        <v>40</v>
      </c>
      <c r="E4">
        <v>40</v>
      </c>
      <c r="F4">
        <v>40</v>
      </c>
      <c r="G4">
        <v>46</v>
      </c>
      <c r="H4">
        <v>43</v>
      </c>
      <c r="I4">
        <v>50</v>
      </c>
      <c r="J4">
        <v>18</v>
      </c>
      <c r="K4">
        <v>28</v>
      </c>
      <c r="L4">
        <v>13</v>
      </c>
      <c r="M4">
        <v>5</v>
      </c>
      <c r="N4">
        <v>13</v>
      </c>
      <c r="O4">
        <v>25</v>
      </c>
      <c r="P4">
        <v>12</v>
      </c>
      <c r="Q4">
        <v>31</v>
      </c>
      <c r="R4">
        <v>43</v>
      </c>
      <c r="S4">
        <v>40</v>
      </c>
      <c r="T4">
        <v>30</v>
      </c>
      <c r="U4">
        <v>40</v>
      </c>
      <c r="V4">
        <v>25</v>
      </c>
      <c r="W4">
        <v>0</v>
      </c>
      <c r="X4">
        <v>32</v>
      </c>
      <c r="Y4">
        <v>30</v>
      </c>
      <c r="Z4">
        <v>25</v>
      </c>
      <c r="AA4">
        <f t="shared" si="0"/>
        <v>629</v>
      </c>
      <c r="AB4" t="s">
        <v>35</v>
      </c>
      <c r="AC4" t="s">
        <v>41</v>
      </c>
    </row>
    <row r="5" spans="1:28">
      <c r="A5" t="s">
        <v>48</v>
      </c>
      <c r="B5" t="s">
        <v>42</v>
      </c>
      <c r="C5" t="s">
        <v>43</v>
      </c>
      <c r="D5">
        <v>1</v>
      </c>
      <c r="E5">
        <v>55</v>
      </c>
      <c r="F5">
        <v>58</v>
      </c>
      <c r="G5">
        <v>69</v>
      </c>
      <c r="H5">
        <v>59</v>
      </c>
      <c r="I5">
        <v>59</v>
      </c>
      <c r="J5">
        <v>18</v>
      </c>
      <c r="K5">
        <v>20</v>
      </c>
      <c r="L5">
        <v>21</v>
      </c>
      <c r="M5">
        <v>35</v>
      </c>
      <c r="N5">
        <v>21</v>
      </c>
      <c r="O5">
        <v>39</v>
      </c>
      <c r="P5">
        <v>13</v>
      </c>
      <c r="Q5">
        <v>60</v>
      </c>
      <c r="R5">
        <v>41</v>
      </c>
      <c r="S5">
        <v>58</v>
      </c>
      <c r="T5">
        <v>43</v>
      </c>
      <c r="U5">
        <v>49</v>
      </c>
      <c r="V5">
        <v>30</v>
      </c>
      <c r="W5">
        <v>4</v>
      </c>
      <c r="X5">
        <v>35</v>
      </c>
      <c r="Y5">
        <v>35</v>
      </c>
      <c r="Z5">
        <v>33</v>
      </c>
      <c r="AA5">
        <f t="shared" si="0"/>
        <v>855</v>
      </c>
      <c r="AB5" t="s">
        <v>35</v>
      </c>
    </row>
    <row r="6" spans="1:28">
      <c r="A6" t="s">
        <v>50</v>
      </c>
      <c r="B6" t="s">
        <v>44</v>
      </c>
      <c r="C6" t="s">
        <v>45</v>
      </c>
      <c r="E6">
        <v>56</v>
      </c>
      <c r="F6">
        <v>45</v>
      </c>
      <c r="G6">
        <v>63</v>
      </c>
      <c r="H6">
        <v>63</v>
      </c>
      <c r="I6">
        <v>61</v>
      </c>
      <c r="J6">
        <v>23</v>
      </c>
      <c r="K6">
        <v>40</v>
      </c>
      <c r="L6">
        <v>23</v>
      </c>
      <c r="M6">
        <v>41</v>
      </c>
      <c r="N6">
        <v>23</v>
      </c>
      <c r="O6">
        <v>40</v>
      </c>
      <c r="P6">
        <v>22</v>
      </c>
      <c r="Q6">
        <v>66</v>
      </c>
      <c r="R6">
        <v>53</v>
      </c>
      <c r="S6">
        <v>64</v>
      </c>
      <c r="T6">
        <v>46</v>
      </c>
      <c r="U6">
        <v>51</v>
      </c>
      <c r="V6">
        <v>44</v>
      </c>
      <c r="W6">
        <v>48</v>
      </c>
      <c r="X6">
        <v>45</v>
      </c>
      <c r="Y6">
        <v>45</v>
      </c>
      <c r="Z6">
        <v>47</v>
      </c>
      <c r="AA6">
        <f t="shared" si="0"/>
        <v>1009</v>
      </c>
      <c r="AB6" t="s">
        <v>29</v>
      </c>
    </row>
    <row r="7" spans="1:29">
      <c r="A7" t="s">
        <v>57</v>
      </c>
      <c r="B7" t="s">
        <v>48</v>
      </c>
      <c r="C7" t="s">
        <v>49</v>
      </c>
      <c r="D7">
        <v>1</v>
      </c>
      <c r="E7">
        <v>40</v>
      </c>
      <c r="F7">
        <v>60</v>
      </c>
      <c r="G7">
        <v>43</v>
      </c>
      <c r="H7">
        <v>60</v>
      </c>
      <c r="I7">
        <v>42</v>
      </c>
      <c r="J7">
        <v>17</v>
      </c>
      <c r="K7">
        <v>25</v>
      </c>
      <c r="L7">
        <v>14</v>
      </c>
      <c r="M7">
        <v>25</v>
      </c>
      <c r="N7">
        <v>17</v>
      </c>
      <c r="O7">
        <v>38</v>
      </c>
      <c r="P7">
        <v>17</v>
      </c>
      <c r="Q7">
        <v>66</v>
      </c>
      <c r="R7">
        <v>44</v>
      </c>
      <c r="S7">
        <v>56</v>
      </c>
      <c r="T7">
        <v>45</v>
      </c>
      <c r="U7">
        <v>47</v>
      </c>
      <c r="V7">
        <v>34</v>
      </c>
      <c r="W7">
        <v>28</v>
      </c>
      <c r="X7">
        <v>29</v>
      </c>
      <c r="Y7">
        <v>30</v>
      </c>
      <c r="Z7">
        <v>41</v>
      </c>
      <c r="AA7">
        <v>825</v>
      </c>
      <c r="AB7" t="s">
        <v>32</v>
      </c>
      <c r="AC7">
        <v>7</v>
      </c>
    </row>
    <row r="8" spans="1:29">
      <c r="A8" t="s">
        <v>61</v>
      </c>
      <c r="B8" t="s">
        <v>50</v>
      </c>
      <c r="C8" t="s">
        <v>51</v>
      </c>
      <c r="E8">
        <v>51</v>
      </c>
      <c r="F8">
        <v>56</v>
      </c>
      <c r="G8">
        <v>59</v>
      </c>
      <c r="H8">
        <v>59</v>
      </c>
      <c r="I8">
        <v>61</v>
      </c>
      <c r="J8">
        <v>21</v>
      </c>
      <c r="K8">
        <v>35</v>
      </c>
      <c r="L8">
        <v>21</v>
      </c>
      <c r="M8">
        <v>35</v>
      </c>
      <c r="N8">
        <v>22</v>
      </c>
      <c r="O8">
        <v>37</v>
      </c>
      <c r="P8">
        <v>23</v>
      </c>
      <c r="Q8">
        <v>44</v>
      </c>
      <c r="R8">
        <v>44</v>
      </c>
      <c r="S8">
        <v>49</v>
      </c>
      <c r="T8">
        <v>40</v>
      </c>
      <c r="U8">
        <v>52</v>
      </c>
      <c r="V8">
        <v>38</v>
      </c>
      <c r="W8">
        <v>35</v>
      </c>
      <c r="X8">
        <v>40</v>
      </c>
      <c r="Y8">
        <v>34</v>
      </c>
      <c r="Z8">
        <v>36</v>
      </c>
      <c r="AA8">
        <v>900</v>
      </c>
      <c r="AB8" t="s">
        <v>38</v>
      </c>
      <c r="AC8">
        <v>8</v>
      </c>
    </row>
    <row r="9" spans="1:28">
      <c r="A9" t="s">
        <v>73</v>
      </c>
      <c r="B9" t="s">
        <v>54</v>
      </c>
      <c r="C9" t="s">
        <v>55</v>
      </c>
      <c r="E9">
        <v>31</v>
      </c>
      <c r="F9">
        <v>46</v>
      </c>
      <c r="G9">
        <v>49</v>
      </c>
      <c r="H9">
        <v>52</v>
      </c>
      <c r="I9">
        <v>46</v>
      </c>
      <c r="J9">
        <v>23</v>
      </c>
      <c r="K9">
        <v>30</v>
      </c>
      <c r="L9">
        <v>22</v>
      </c>
      <c r="M9">
        <v>43</v>
      </c>
      <c r="N9">
        <v>22</v>
      </c>
      <c r="O9">
        <v>34</v>
      </c>
      <c r="P9">
        <v>23</v>
      </c>
      <c r="Q9">
        <v>59</v>
      </c>
      <c r="R9">
        <v>33</v>
      </c>
      <c r="S9">
        <v>35</v>
      </c>
      <c r="T9">
        <v>45</v>
      </c>
      <c r="U9">
        <v>34</v>
      </c>
      <c r="V9">
        <v>38</v>
      </c>
      <c r="W9">
        <v>22</v>
      </c>
      <c r="X9">
        <v>38</v>
      </c>
      <c r="Y9">
        <v>42</v>
      </c>
      <c r="Z9">
        <v>41</v>
      </c>
      <c r="AA9">
        <f>SUM(E9:Z9)</f>
        <v>808</v>
      </c>
      <c r="AB9" t="s">
        <v>56</v>
      </c>
    </row>
    <row r="10" spans="1:28">
      <c r="A10" t="s">
        <v>75</v>
      </c>
      <c r="B10" t="s">
        <v>57</v>
      </c>
      <c r="C10" t="s">
        <v>58</v>
      </c>
      <c r="D10">
        <v>1</v>
      </c>
      <c r="E10">
        <v>49</v>
      </c>
      <c r="F10">
        <v>59</v>
      </c>
      <c r="G10">
        <v>77</v>
      </c>
      <c r="H10">
        <v>58</v>
      </c>
      <c r="I10">
        <v>56</v>
      </c>
      <c r="J10">
        <v>24</v>
      </c>
      <c r="K10">
        <v>38</v>
      </c>
      <c r="L10">
        <v>24</v>
      </c>
      <c r="M10">
        <v>33</v>
      </c>
      <c r="N10">
        <v>24</v>
      </c>
      <c r="O10">
        <v>32</v>
      </c>
      <c r="P10">
        <v>24</v>
      </c>
      <c r="Q10">
        <v>72</v>
      </c>
      <c r="R10">
        <v>57</v>
      </c>
      <c r="S10">
        <v>68</v>
      </c>
      <c r="T10">
        <v>65</v>
      </c>
      <c r="U10">
        <v>57</v>
      </c>
      <c r="V10">
        <v>46</v>
      </c>
      <c r="W10">
        <v>47</v>
      </c>
      <c r="X10">
        <v>43</v>
      </c>
      <c r="Y10">
        <v>39</v>
      </c>
      <c r="Z10">
        <v>43</v>
      </c>
      <c r="AA10">
        <f>SUM(E10:Z10)</f>
        <v>1035</v>
      </c>
      <c r="AB10" t="s">
        <v>29</v>
      </c>
    </row>
    <row r="11" spans="1:28">
      <c r="A11" t="s">
        <v>83</v>
      </c>
      <c r="B11" t="s">
        <v>61</v>
      </c>
      <c r="C11" t="s">
        <v>62</v>
      </c>
      <c r="E11">
        <v>55</v>
      </c>
      <c r="F11">
        <v>60</v>
      </c>
      <c r="G11">
        <v>66</v>
      </c>
      <c r="H11">
        <v>64</v>
      </c>
      <c r="I11">
        <v>65</v>
      </c>
      <c r="J11">
        <v>24</v>
      </c>
      <c r="K11">
        <v>40</v>
      </c>
      <c r="L11">
        <v>23</v>
      </c>
      <c r="M11">
        <v>38</v>
      </c>
      <c r="N11">
        <v>24</v>
      </c>
      <c r="O11">
        <v>42</v>
      </c>
      <c r="P11">
        <v>24</v>
      </c>
      <c r="Q11">
        <v>72</v>
      </c>
      <c r="R11">
        <v>49</v>
      </c>
      <c r="S11">
        <v>58</v>
      </c>
      <c r="T11">
        <v>51</v>
      </c>
      <c r="U11">
        <v>44</v>
      </c>
      <c r="V11">
        <v>42</v>
      </c>
      <c r="W11">
        <v>40</v>
      </c>
      <c r="X11">
        <v>44</v>
      </c>
      <c r="Y11">
        <v>45</v>
      </c>
      <c r="Z11">
        <v>41</v>
      </c>
      <c r="AA11">
        <f>SUM(E11:Z11)</f>
        <v>1011</v>
      </c>
      <c r="AB11" t="s">
        <v>29</v>
      </c>
    </row>
    <row r="12" spans="1:28">
      <c r="A12" t="s">
        <v>87</v>
      </c>
      <c r="B12" t="s">
        <v>65</v>
      </c>
      <c r="C12" t="s">
        <v>66</v>
      </c>
      <c r="D12">
        <v>1</v>
      </c>
      <c r="E12">
        <v>40</v>
      </c>
      <c r="F12">
        <v>40</v>
      </c>
      <c r="G12">
        <v>40</v>
      </c>
      <c r="H12">
        <v>45</v>
      </c>
      <c r="I12">
        <v>44</v>
      </c>
      <c r="J12">
        <v>23</v>
      </c>
      <c r="K12">
        <v>38</v>
      </c>
      <c r="L12">
        <v>23</v>
      </c>
      <c r="M12">
        <v>30</v>
      </c>
      <c r="N12">
        <v>23</v>
      </c>
      <c r="O12">
        <v>25</v>
      </c>
      <c r="P12">
        <v>23</v>
      </c>
      <c r="Q12">
        <v>45</v>
      </c>
      <c r="R12">
        <v>40</v>
      </c>
      <c r="S12">
        <v>32</v>
      </c>
      <c r="T12">
        <v>26</v>
      </c>
      <c r="U12">
        <v>28</v>
      </c>
      <c r="V12">
        <v>42</v>
      </c>
      <c r="W12">
        <v>35</v>
      </c>
      <c r="X12">
        <v>43</v>
      </c>
      <c r="Y12">
        <v>26</v>
      </c>
      <c r="Z12">
        <v>41</v>
      </c>
      <c r="AA12">
        <f t="shared" ref="AA12:AA14" si="1">SUM(E12:Z12)</f>
        <v>752</v>
      </c>
      <c r="AB12" t="s">
        <v>35</v>
      </c>
    </row>
    <row r="13" spans="1:28">
      <c r="A13" t="s">
        <v>101</v>
      </c>
      <c r="B13" t="s">
        <v>73</v>
      </c>
      <c r="C13" t="s">
        <v>74</v>
      </c>
      <c r="D13">
        <v>1</v>
      </c>
      <c r="E13">
        <v>53</v>
      </c>
      <c r="F13">
        <v>51</v>
      </c>
      <c r="G13">
        <v>62</v>
      </c>
      <c r="H13">
        <v>60</v>
      </c>
      <c r="I13">
        <v>52</v>
      </c>
      <c r="J13">
        <v>24</v>
      </c>
      <c r="K13">
        <v>43</v>
      </c>
      <c r="L13">
        <v>24</v>
      </c>
      <c r="M13">
        <v>43</v>
      </c>
      <c r="N13">
        <v>24</v>
      </c>
      <c r="O13">
        <v>45</v>
      </c>
      <c r="P13">
        <v>24</v>
      </c>
      <c r="Q13">
        <v>52</v>
      </c>
      <c r="R13">
        <v>40</v>
      </c>
      <c r="S13">
        <v>48</v>
      </c>
      <c r="T13">
        <v>45</v>
      </c>
      <c r="U13">
        <v>45</v>
      </c>
      <c r="V13">
        <v>46</v>
      </c>
      <c r="W13">
        <v>48</v>
      </c>
      <c r="X13">
        <v>45</v>
      </c>
      <c r="Y13">
        <v>40</v>
      </c>
      <c r="Z13">
        <v>46</v>
      </c>
      <c r="AA13">
        <f t="shared" si="1"/>
        <v>960</v>
      </c>
      <c r="AB13" t="s">
        <v>38</v>
      </c>
    </row>
    <row r="14" spans="1:28">
      <c r="A14" t="s">
        <v>105</v>
      </c>
      <c r="B14" t="s">
        <v>75</v>
      </c>
      <c r="C14" t="s">
        <v>76</v>
      </c>
      <c r="D14">
        <v>1</v>
      </c>
      <c r="E14">
        <v>66</v>
      </c>
      <c r="F14">
        <v>73</v>
      </c>
      <c r="G14">
        <v>72</v>
      </c>
      <c r="H14">
        <v>69</v>
      </c>
      <c r="I14">
        <v>65</v>
      </c>
      <c r="J14">
        <v>22</v>
      </c>
      <c r="K14">
        <v>44</v>
      </c>
      <c r="L14">
        <v>22</v>
      </c>
      <c r="M14">
        <v>47</v>
      </c>
      <c r="N14">
        <v>22</v>
      </c>
      <c r="O14">
        <v>40</v>
      </c>
      <c r="P14">
        <v>23</v>
      </c>
      <c r="Q14">
        <v>65</v>
      </c>
      <c r="R14">
        <v>57</v>
      </c>
      <c r="S14">
        <v>67</v>
      </c>
      <c r="T14">
        <v>59</v>
      </c>
      <c r="U14">
        <v>50</v>
      </c>
      <c r="V14">
        <v>42</v>
      </c>
      <c r="W14">
        <v>45</v>
      </c>
      <c r="X14">
        <v>47</v>
      </c>
      <c r="Y14">
        <v>45</v>
      </c>
      <c r="Z14">
        <v>46</v>
      </c>
      <c r="AA14">
        <f t="shared" si="1"/>
        <v>1088</v>
      </c>
      <c r="AB14" t="s">
        <v>29</v>
      </c>
    </row>
    <row r="15" spans="1:28">
      <c r="A15" t="s">
        <v>115</v>
      </c>
      <c r="B15" t="s">
        <v>79</v>
      </c>
      <c r="C15" t="s">
        <v>80</v>
      </c>
      <c r="D15">
        <v>1</v>
      </c>
      <c r="E15">
        <v>58</v>
      </c>
      <c r="F15">
        <v>74</v>
      </c>
      <c r="G15">
        <v>74</v>
      </c>
      <c r="H15">
        <v>57</v>
      </c>
      <c r="I15">
        <v>56</v>
      </c>
      <c r="J15">
        <v>24</v>
      </c>
      <c r="K15">
        <v>40</v>
      </c>
      <c r="L15">
        <v>24</v>
      </c>
      <c r="M15">
        <v>42</v>
      </c>
      <c r="N15">
        <v>24</v>
      </c>
      <c r="O15">
        <v>42</v>
      </c>
      <c r="P15">
        <v>23</v>
      </c>
      <c r="Q15">
        <v>63</v>
      </c>
      <c r="R15">
        <v>51</v>
      </c>
      <c r="S15">
        <v>57</v>
      </c>
      <c r="T15">
        <v>53</v>
      </c>
      <c r="U15">
        <v>52</v>
      </c>
      <c r="V15">
        <v>46</v>
      </c>
      <c r="W15">
        <v>46</v>
      </c>
      <c r="X15">
        <v>45</v>
      </c>
      <c r="Y15">
        <v>45</v>
      </c>
      <c r="Z15">
        <v>47</v>
      </c>
      <c r="AA15">
        <f t="shared" ref="AA15:AA20" si="2">SUM(E15:Z15)</f>
        <v>1043</v>
      </c>
      <c r="AB15" t="s">
        <v>38</v>
      </c>
    </row>
    <row r="16" spans="1:28">
      <c r="A16" t="s">
        <v>124</v>
      </c>
      <c r="B16" t="s">
        <v>83</v>
      </c>
      <c r="C16" t="s">
        <v>84</v>
      </c>
      <c r="E16">
        <v>41</v>
      </c>
      <c r="F16">
        <v>40</v>
      </c>
      <c r="G16">
        <v>48</v>
      </c>
      <c r="H16">
        <v>54</v>
      </c>
      <c r="I16">
        <v>49</v>
      </c>
      <c r="J16">
        <v>21</v>
      </c>
      <c r="K16">
        <v>20</v>
      </c>
      <c r="L16">
        <v>22</v>
      </c>
      <c r="M16">
        <v>22</v>
      </c>
      <c r="N16">
        <v>22</v>
      </c>
      <c r="O16">
        <v>38</v>
      </c>
      <c r="P16">
        <v>22</v>
      </c>
      <c r="Q16">
        <v>51</v>
      </c>
      <c r="R16">
        <v>47</v>
      </c>
      <c r="S16">
        <v>56</v>
      </c>
      <c r="T16">
        <v>43</v>
      </c>
      <c r="U16">
        <v>51</v>
      </c>
      <c r="V16">
        <v>40</v>
      </c>
      <c r="W16">
        <v>41</v>
      </c>
      <c r="X16">
        <v>40</v>
      </c>
      <c r="Y16">
        <v>37</v>
      </c>
      <c r="Z16">
        <v>43</v>
      </c>
      <c r="AA16">
        <f t="shared" si="2"/>
        <v>848</v>
      </c>
      <c r="AB16" t="s">
        <v>32</v>
      </c>
    </row>
    <row r="17" spans="1:28">
      <c r="A17" t="s">
        <v>126</v>
      </c>
      <c r="B17" t="s">
        <v>85</v>
      </c>
      <c r="C17" t="s">
        <v>86</v>
      </c>
      <c r="E17">
        <v>51</v>
      </c>
      <c r="F17">
        <v>53</v>
      </c>
      <c r="G17">
        <v>66</v>
      </c>
      <c r="H17">
        <v>59</v>
      </c>
      <c r="I17">
        <v>57</v>
      </c>
      <c r="J17">
        <v>18</v>
      </c>
      <c r="K17">
        <v>30</v>
      </c>
      <c r="L17">
        <v>22</v>
      </c>
      <c r="M17">
        <v>38</v>
      </c>
      <c r="N17">
        <v>22</v>
      </c>
      <c r="O17">
        <v>40</v>
      </c>
      <c r="P17">
        <v>20</v>
      </c>
      <c r="Q17">
        <v>51</v>
      </c>
      <c r="R17">
        <v>43</v>
      </c>
      <c r="S17">
        <v>58</v>
      </c>
      <c r="T17">
        <v>47</v>
      </c>
      <c r="U17">
        <v>46</v>
      </c>
      <c r="V17">
        <v>35</v>
      </c>
      <c r="W17">
        <v>20</v>
      </c>
      <c r="X17">
        <v>38</v>
      </c>
      <c r="Y17">
        <v>29</v>
      </c>
      <c r="Z17">
        <v>41</v>
      </c>
      <c r="AA17">
        <f t="shared" si="2"/>
        <v>884</v>
      </c>
      <c r="AB17" t="s">
        <v>32</v>
      </c>
    </row>
    <row r="18" spans="1:28">
      <c r="A18" t="s">
        <v>130</v>
      </c>
      <c r="B18" t="s">
        <v>87</v>
      </c>
      <c r="C18" t="s">
        <v>88</v>
      </c>
      <c r="E18">
        <v>45</v>
      </c>
      <c r="F18">
        <v>55</v>
      </c>
      <c r="G18">
        <v>71</v>
      </c>
      <c r="H18">
        <v>64</v>
      </c>
      <c r="I18">
        <v>72</v>
      </c>
      <c r="J18">
        <v>23</v>
      </c>
      <c r="K18">
        <v>40</v>
      </c>
      <c r="L18">
        <v>22</v>
      </c>
      <c r="M18">
        <v>36</v>
      </c>
      <c r="N18">
        <v>22</v>
      </c>
      <c r="O18">
        <v>42</v>
      </c>
      <c r="P18">
        <v>24</v>
      </c>
      <c r="Q18">
        <v>62</v>
      </c>
      <c r="R18">
        <v>52</v>
      </c>
      <c r="S18">
        <v>63</v>
      </c>
      <c r="T18">
        <v>47</v>
      </c>
      <c r="U18">
        <v>54</v>
      </c>
      <c r="V18">
        <v>42</v>
      </c>
      <c r="W18">
        <v>43</v>
      </c>
      <c r="X18">
        <v>42</v>
      </c>
      <c r="Y18">
        <v>30</v>
      </c>
      <c r="Z18">
        <v>41</v>
      </c>
      <c r="AA18">
        <f t="shared" si="2"/>
        <v>992</v>
      </c>
      <c r="AB18" t="s">
        <v>38</v>
      </c>
    </row>
    <row r="19" spans="1:28">
      <c r="A19" t="s">
        <v>134</v>
      </c>
      <c r="B19" t="s">
        <v>91</v>
      </c>
      <c r="C19" t="s">
        <v>92</v>
      </c>
      <c r="E19">
        <v>40</v>
      </c>
      <c r="F19">
        <v>51</v>
      </c>
      <c r="G19">
        <v>58</v>
      </c>
      <c r="H19">
        <v>46</v>
      </c>
      <c r="I19">
        <v>52</v>
      </c>
      <c r="J19">
        <v>19</v>
      </c>
      <c r="K19">
        <v>22</v>
      </c>
      <c r="L19">
        <v>18</v>
      </c>
      <c r="M19">
        <v>28</v>
      </c>
      <c r="N19">
        <v>22</v>
      </c>
      <c r="O19">
        <v>38</v>
      </c>
      <c r="P19">
        <v>20</v>
      </c>
      <c r="Q19">
        <v>71</v>
      </c>
      <c r="R19">
        <v>46</v>
      </c>
      <c r="S19">
        <v>52</v>
      </c>
      <c r="T19">
        <v>46</v>
      </c>
      <c r="U19">
        <v>49</v>
      </c>
      <c r="V19">
        <v>35</v>
      </c>
      <c r="W19">
        <v>22</v>
      </c>
      <c r="X19">
        <v>36</v>
      </c>
      <c r="Y19">
        <v>24</v>
      </c>
      <c r="Z19">
        <v>30</v>
      </c>
      <c r="AA19">
        <f t="shared" si="2"/>
        <v>825</v>
      </c>
      <c r="AB19" t="s">
        <v>32</v>
      </c>
    </row>
    <row r="20" spans="1:28">
      <c r="A20" t="s">
        <v>148</v>
      </c>
      <c r="B20" t="s">
        <v>95</v>
      </c>
      <c r="C20" t="s">
        <v>96</v>
      </c>
      <c r="E20">
        <v>59</v>
      </c>
      <c r="F20">
        <v>62</v>
      </c>
      <c r="G20">
        <v>65</v>
      </c>
      <c r="H20">
        <v>53</v>
      </c>
      <c r="I20">
        <v>58</v>
      </c>
      <c r="J20">
        <v>22</v>
      </c>
      <c r="K20">
        <v>34</v>
      </c>
      <c r="L20">
        <v>22</v>
      </c>
      <c r="M20">
        <v>40</v>
      </c>
      <c r="N20">
        <v>22</v>
      </c>
      <c r="O20">
        <v>39</v>
      </c>
      <c r="P20">
        <v>22</v>
      </c>
      <c r="Q20">
        <v>76</v>
      </c>
      <c r="R20">
        <v>54</v>
      </c>
      <c r="S20">
        <v>61</v>
      </c>
      <c r="T20">
        <v>65</v>
      </c>
      <c r="U20">
        <v>54</v>
      </c>
      <c r="V20">
        <v>42</v>
      </c>
      <c r="W20">
        <v>40</v>
      </c>
      <c r="X20">
        <v>36</v>
      </c>
      <c r="Y20">
        <v>32</v>
      </c>
      <c r="Z20">
        <v>36</v>
      </c>
      <c r="AA20">
        <f t="shared" si="2"/>
        <v>994</v>
      </c>
      <c r="AB20" t="s">
        <v>29</v>
      </c>
    </row>
    <row r="21" spans="1:28">
      <c r="A21" t="s">
        <v>156</v>
      </c>
      <c r="B21" t="s">
        <v>101</v>
      </c>
      <c r="C21" t="s">
        <v>102</v>
      </c>
      <c r="E21">
        <v>41</v>
      </c>
      <c r="F21">
        <v>67</v>
      </c>
      <c r="G21">
        <v>56</v>
      </c>
      <c r="H21">
        <v>58</v>
      </c>
      <c r="I21">
        <v>58</v>
      </c>
      <c r="J21">
        <v>20</v>
      </c>
      <c r="K21">
        <v>41</v>
      </c>
      <c r="L21">
        <v>17</v>
      </c>
      <c r="M21">
        <v>33</v>
      </c>
      <c r="N21">
        <v>20</v>
      </c>
      <c r="O21">
        <v>35</v>
      </c>
      <c r="P21">
        <v>21</v>
      </c>
      <c r="Q21">
        <v>68</v>
      </c>
      <c r="R21">
        <v>59</v>
      </c>
      <c r="S21">
        <v>64</v>
      </c>
      <c r="T21">
        <v>64</v>
      </c>
      <c r="U21">
        <v>46</v>
      </c>
      <c r="V21">
        <v>42</v>
      </c>
      <c r="W21">
        <v>30</v>
      </c>
      <c r="X21">
        <v>32</v>
      </c>
      <c r="Y21">
        <v>38</v>
      </c>
      <c r="Z21">
        <v>38</v>
      </c>
      <c r="AA21">
        <f t="shared" ref="AA21:AA27" si="3">SUM(E21:Z21)</f>
        <v>948</v>
      </c>
      <c r="AB21" t="s">
        <v>38</v>
      </c>
    </row>
    <row r="22" spans="1:28">
      <c r="A22" t="s">
        <v>167</v>
      </c>
      <c r="B22" t="s">
        <v>105</v>
      </c>
      <c r="C22" t="s">
        <v>106</v>
      </c>
      <c r="E22">
        <v>40</v>
      </c>
      <c r="F22">
        <v>43</v>
      </c>
      <c r="G22">
        <v>49</v>
      </c>
      <c r="H22">
        <v>45</v>
      </c>
      <c r="I22">
        <v>43</v>
      </c>
      <c r="J22">
        <v>21</v>
      </c>
      <c r="K22">
        <v>33</v>
      </c>
      <c r="L22">
        <v>21</v>
      </c>
      <c r="M22">
        <v>22</v>
      </c>
      <c r="N22">
        <v>21</v>
      </c>
      <c r="O22">
        <v>32</v>
      </c>
      <c r="P22">
        <v>22</v>
      </c>
      <c r="Q22">
        <v>52</v>
      </c>
      <c r="R22">
        <v>48</v>
      </c>
      <c r="S22">
        <v>32</v>
      </c>
      <c r="T22">
        <v>41</v>
      </c>
      <c r="U22">
        <v>42</v>
      </c>
      <c r="V22">
        <v>38</v>
      </c>
      <c r="W22">
        <v>38</v>
      </c>
      <c r="X22">
        <v>38</v>
      </c>
      <c r="Y22">
        <v>32</v>
      </c>
      <c r="Z22">
        <v>39</v>
      </c>
      <c r="AA22">
        <f t="shared" si="3"/>
        <v>792</v>
      </c>
      <c r="AB22" t="s">
        <v>32</v>
      </c>
    </row>
    <row r="23" spans="1:28">
      <c r="A23" t="s">
        <v>173</v>
      </c>
      <c r="B23" t="s">
        <v>109</v>
      </c>
      <c r="C23" t="s">
        <v>110</v>
      </c>
      <c r="E23">
        <v>30</v>
      </c>
      <c r="F23">
        <v>40</v>
      </c>
      <c r="G23">
        <v>50</v>
      </c>
      <c r="H23">
        <v>52</v>
      </c>
      <c r="I23">
        <v>43</v>
      </c>
      <c r="J23">
        <v>18</v>
      </c>
      <c r="K23">
        <v>37</v>
      </c>
      <c r="L23">
        <v>23</v>
      </c>
      <c r="M23">
        <v>35</v>
      </c>
      <c r="N23">
        <v>23</v>
      </c>
      <c r="O23">
        <v>30</v>
      </c>
      <c r="P23">
        <v>22</v>
      </c>
      <c r="Q23">
        <v>59</v>
      </c>
      <c r="R23">
        <v>46</v>
      </c>
      <c r="S23">
        <v>40</v>
      </c>
      <c r="T23">
        <v>45</v>
      </c>
      <c r="U23">
        <v>52</v>
      </c>
      <c r="V23">
        <v>36</v>
      </c>
      <c r="W23">
        <v>36</v>
      </c>
      <c r="X23">
        <v>39</v>
      </c>
      <c r="Y23">
        <v>32</v>
      </c>
      <c r="Z23">
        <v>41</v>
      </c>
      <c r="AA23">
        <f t="shared" si="3"/>
        <v>829</v>
      </c>
      <c r="AB23" t="s">
        <v>32</v>
      </c>
    </row>
    <row r="24" spans="1:28">
      <c r="A24" t="s">
        <v>189</v>
      </c>
      <c r="B24" t="s">
        <v>115</v>
      </c>
      <c r="C24" t="s">
        <v>116</v>
      </c>
      <c r="E24">
        <v>57</v>
      </c>
      <c r="F24">
        <v>62</v>
      </c>
      <c r="G24">
        <v>54</v>
      </c>
      <c r="H24">
        <v>56</v>
      </c>
      <c r="I24">
        <v>63</v>
      </c>
      <c r="J24">
        <v>21</v>
      </c>
      <c r="K24">
        <v>40</v>
      </c>
      <c r="L24">
        <v>24</v>
      </c>
      <c r="M24">
        <v>37</v>
      </c>
      <c r="N24">
        <v>24</v>
      </c>
      <c r="O24">
        <v>36</v>
      </c>
      <c r="P24">
        <v>24</v>
      </c>
      <c r="Q24">
        <v>66</v>
      </c>
      <c r="R24">
        <v>49</v>
      </c>
      <c r="S24">
        <v>57</v>
      </c>
      <c r="T24">
        <v>52</v>
      </c>
      <c r="U24">
        <v>53</v>
      </c>
      <c r="V24">
        <v>39</v>
      </c>
      <c r="W24">
        <v>25</v>
      </c>
      <c r="X24">
        <v>44</v>
      </c>
      <c r="Y24">
        <v>38</v>
      </c>
      <c r="Z24">
        <v>40</v>
      </c>
      <c r="AA24">
        <f t="shared" si="3"/>
        <v>961</v>
      </c>
      <c r="AB24" t="s">
        <v>38</v>
      </c>
    </row>
    <row r="25" spans="1:28">
      <c r="A25" t="s">
        <v>195</v>
      </c>
      <c r="B25" t="s">
        <v>120</v>
      </c>
      <c r="C25" t="s">
        <v>121</v>
      </c>
      <c r="E25">
        <v>47</v>
      </c>
      <c r="F25">
        <v>40</v>
      </c>
      <c r="G25">
        <v>53</v>
      </c>
      <c r="H25">
        <v>51</v>
      </c>
      <c r="I25">
        <v>56</v>
      </c>
      <c r="J25">
        <v>17</v>
      </c>
      <c r="K25">
        <v>37</v>
      </c>
      <c r="L25">
        <v>18</v>
      </c>
      <c r="M25">
        <v>33</v>
      </c>
      <c r="N25">
        <v>16</v>
      </c>
      <c r="O25">
        <v>29</v>
      </c>
      <c r="P25">
        <v>18</v>
      </c>
      <c r="Q25">
        <v>61</v>
      </c>
      <c r="R25">
        <v>55</v>
      </c>
      <c r="S25">
        <v>54</v>
      </c>
      <c r="T25">
        <v>50</v>
      </c>
      <c r="U25">
        <v>53</v>
      </c>
      <c r="V25">
        <v>32</v>
      </c>
      <c r="W25">
        <v>30</v>
      </c>
      <c r="X25">
        <v>35</v>
      </c>
      <c r="Y25">
        <v>35</v>
      </c>
      <c r="Z25">
        <v>35</v>
      </c>
      <c r="AA25">
        <f t="shared" si="3"/>
        <v>855</v>
      </c>
      <c r="AB25" t="s">
        <v>32</v>
      </c>
    </row>
    <row r="26" spans="1:28">
      <c r="A26" t="s">
        <v>201</v>
      </c>
      <c r="B26" t="s">
        <v>124</v>
      </c>
      <c r="C26" t="s">
        <v>125</v>
      </c>
      <c r="E26">
        <v>47</v>
      </c>
      <c r="F26">
        <v>48</v>
      </c>
      <c r="G26">
        <v>56</v>
      </c>
      <c r="H26">
        <v>48</v>
      </c>
      <c r="I26">
        <v>52</v>
      </c>
      <c r="J26">
        <v>18</v>
      </c>
      <c r="K26">
        <v>20</v>
      </c>
      <c r="L26">
        <v>21</v>
      </c>
      <c r="M26">
        <v>29</v>
      </c>
      <c r="N26">
        <v>21</v>
      </c>
      <c r="O26">
        <v>38</v>
      </c>
      <c r="P26">
        <v>23</v>
      </c>
      <c r="Q26">
        <v>53</v>
      </c>
      <c r="R26">
        <v>54</v>
      </c>
      <c r="S26">
        <v>56</v>
      </c>
      <c r="T26">
        <v>50</v>
      </c>
      <c r="U26">
        <v>52</v>
      </c>
      <c r="V26">
        <v>28</v>
      </c>
      <c r="W26">
        <v>22</v>
      </c>
      <c r="X26">
        <v>38</v>
      </c>
      <c r="Y26">
        <v>31</v>
      </c>
      <c r="Z26">
        <v>43</v>
      </c>
      <c r="AA26">
        <f t="shared" si="3"/>
        <v>848</v>
      </c>
      <c r="AB26" t="s">
        <v>32</v>
      </c>
    </row>
    <row r="27" spans="1:28">
      <c r="A27" t="s">
        <v>205</v>
      </c>
      <c r="B27" t="s">
        <v>126</v>
      </c>
      <c r="C27" t="s">
        <v>127</v>
      </c>
      <c r="E27">
        <v>56</v>
      </c>
      <c r="F27">
        <v>64</v>
      </c>
      <c r="G27">
        <v>62</v>
      </c>
      <c r="H27">
        <v>54</v>
      </c>
      <c r="I27">
        <v>60</v>
      </c>
      <c r="J27">
        <v>20</v>
      </c>
      <c r="K27">
        <v>30</v>
      </c>
      <c r="L27">
        <v>22</v>
      </c>
      <c r="M27">
        <v>30</v>
      </c>
      <c r="N27">
        <v>22</v>
      </c>
      <c r="O27">
        <v>33</v>
      </c>
      <c r="P27">
        <v>23</v>
      </c>
      <c r="Q27">
        <v>61</v>
      </c>
      <c r="R27">
        <v>56</v>
      </c>
      <c r="S27">
        <v>56</v>
      </c>
      <c r="T27">
        <v>52</v>
      </c>
      <c r="U27">
        <v>53</v>
      </c>
      <c r="V27">
        <v>44</v>
      </c>
      <c r="W27">
        <v>46</v>
      </c>
      <c r="X27">
        <v>38</v>
      </c>
      <c r="Y27">
        <v>33</v>
      </c>
      <c r="Z27">
        <v>39</v>
      </c>
      <c r="AA27">
        <f t="shared" si="3"/>
        <v>954</v>
      </c>
      <c r="AB27" t="s">
        <v>38</v>
      </c>
    </row>
    <row r="28" spans="1:28">
      <c r="A28" t="s">
        <v>213</v>
      </c>
      <c r="B28" t="s">
        <v>130</v>
      </c>
      <c r="C28" t="s">
        <v>131</v>
      </c>
      <c r="E28">
        <v>29</v>
      </c>
      <c r="F28">
        <v>40</v>
      </c>
      <c r="G28">
        <v>40</v>
      </c>
      <c r="H28">
        <v>32</v>
      </c>
      <c r="I28">
        <v>24</v>
      </c>
      <c r="J28">
        <v>22</v>
      </c>
      <c r="K28">
        <v>22</v>
      </c>
      <c r="L28">
        <v>21</v>
      </c>
      <c r="M28">
        <v>20</v>
      </c>
      <c r="N28">
        <v>21</v>
      </c>
      <c r="O28">
        <v>30</v>
      </c>
      <c r="P28">
        <v>21</v>
      </c>
      <c r="Q28">
        <v>40</v>
      </c>
      <c r="R28">
        <v>47</v>
      </c>
      <c r="S28">
        <v>42</v>
      </c>
      <c r="T28">
        <v>35</v>
      </c>
      <c r="U28">
        <v>40</v>
      </c>
      <c r="V28">
        <v>39</v>
      </c>
      <c r="W28">
        <v>35</v>
      </c>
      <c r="X28">
        <v>38</v>
      </c>
      <c r="Y28">
        <v>25</v>
      </c>
      <c r="Z28">
        <v>38</v>
      </c>
      <c r="AA28">
        <f t="shared" ref="AA28:AA60" si="4">SUM(E28:Z28)</f>
        <v>701</v>
      </c>
      <c r="AB28" t="s">
        <v>56</v>
      </c>
    </row>
    <row r="29" spans="1:28">
      <c r="A29" t="s">
        <v>217</v>
      </c>
      <c r="B29" t="s">
        <v>132</v>
      </c>
      <c r="C29" t="s">
        <v>133</v>
      </c>
      <c r="E29">
        <v>54</v>
      </c>
      <c r="F29">
        <v>59</v>
      </c>
      <c r="G29">
        <v>62</v>
      </c>
      <c r="H29">
        <v>62</v>
      </c>
      <c r="I29">
        <v>45</v>
      </c>
      <c r="J29">
        <v>19</v>
      </c>
      <c r="K29">
        <v>35</v>
      </c>
      <c r="L29">
        <v>22</v>
      </c>
      <c r="M29">
        <v>33</v>
      </c>
      <c r="N29">
        <v>22</v>
      </c>
      <c r="O29">
        <v>33</v>
      </c>
      <c r="P29">
        <v>23</v>
      </c>
      <c r="Q29">
        <v>57</v>
      </c>
      <c r="R29">
        <v>67</v>
      </c>
      <c r="S29">
        <v>62</v>
      </c>
      <c r="T29">
        <v>58</v>
      </c>
      <c r="U29">
        <v>61</v>
      </c>
      <c r="V29">
        <v>44</v>
      </c>
      <c r="W29">
        <v>42</v>
      </c>
      <c r="X29">
        <v>40</v>
      </c>
      <c r="Y29">
        <v>25</v>
      </c>
      <c r="Z29">
        <v>41</v>
      </c>
      <c r="AA29">
        <f t="shared" si="4"/>
        <v>966</v>
      </c>
      <c r="AB29" t="s">
        <v>38</v>
      </c>
    </row>
    <row r="30" spans="1:28">
      <c r="A30" t="s">
        <v>219</v>
      </c>
      <c r="B30" t="s">
        <v>134</v>
      </c>
      <c r="C30" t="s">
        <v>135</v>
      </c>
      <c r="E30">
        <v>71</v>
      </c>
      <c r="F30">
        <v>81</v>
      </c>
      <c r="G30">
        <v>61</v>
      </c>
      <c r="H30">
        <v>53</v>
      </c>
      <c r="I30">
        <v>57</v>
      </c>
      <c r="J30">
        <v>24</v>
      </c>
      <c r="K30">
        <v>42</v>
      </c>
      <c r="L30">
        <v>24</v>
      </c>
      <c r="M30">
        <v>38</v>
      </c>
      <c r="N30">
        <v>23</v>
      </c>
      <c r="O30">
        <v>40</v>
      </c>
      <c r="P30">
        <v>23</v>
      </c>
      <c r="Q30">
        <v>69</v>
      </c>
      <c r="R30">
        <v>52</v>
      </c>
      <c r="S30">
        <v>63</v>
      </c>
      <c r="T30">
        <v>65</v>
      </c>
      <c r="U30">
        <v>67</v>
      </c>
      <c r="V30">
        <v>46</v>
      </c>
      <c r="W30">
        <v>46</v>
      </c>
      <c r="X30">
        <v>45</v>
      </c>
      <c r="Y30">
        <v>42</v>
      </c>
      <c r="Z30">
        <v>41</v>
      </c>
      <c r="AA30">
        <f t="shared" si="4"/>
        <v>1073</v>
      </c>
      <c r="AB30" t="s">
        <v>29</v>
      </c>
    </row>
    <row r="31" spans="1:28">
      <c r="A31" t="s">
        <v>225</v>
      </c>
      <c r="B31" t="s">
        <v>138</v>
      </c>
      <c r="C31" t="s">
        <v>139</v>
      </c>
      <c r="E31">
        <v>40</v>
      </c>
      <c r="F31">
        <v>60</v>
      </c>
      <c r="G31">
        <v>50</v>
      </c>
      <c r="H31">
        <v>56</v>
      </c>
      <c r="I31">
        <v>41</v>
      </c>
      <c r="J31">
        <v>10</v>
      </c>
      <c r="K31">
        <v>20</v>
      </c>
      <c r="L31">
        <v>17</v>
      </c>
      <c r="M31">
        <v>33</v>
      </c>
      <c r="N31">
        <v>18</v>
      </c>
      <c r="O31">
        <v>38</v>
      </c>
      <c r="P31">
        <v>16</v>
      </c>
      <c r="Q31">
        <v>59</v>
      </c>
      <c r="R31">
        <v>55</v>
      </c>
      <c r="S31">
        <v>50</v>
      </c>
      <c r="T31">
        <v>47</v>
      </c>
      <c r="U31">
        <v>53</v>
      </c>
      <c r="V31">
        <v>34</v>
      </c>
      <c r="W31">
        <v>35</v>
      </c>
      <c r="X31">
        <v>38</v>
      </c>
      <c r="Y31">
        <v>37</v>
      </c>
      <c r="Z31">
        <v>44</v>
      </c>
      <c r="AA31">
        <f t="shared" si="4"/>
        <v>851</v>
      </c>
      <c r="AB31" t="s">
        <v>32</v>
      </c>
    </row>
    <row r="32" spans="1:28">
      <c r="A32" t="s">
        <v>241</v>
      </c>
      <c r="B32" t="s">
        <v>148</v>
      </c>
      <c r="C32" t="s">
        <v>149</v>
      </c>
      <c r="E32">
        <v>40</v>
      </c>
      <c r="F32">
        <v>49</v>
      </c>
      <c r="G32">
        <v>57</v>
      </c>
      <c r="H32">
        <v>53</v>
      </c>
      <c r="I32">
        <v>43</v>
      </c>
      <c r="J32">
        <v>17</v>
      </c>
      <c r="K32">
        <v>30</v>
      </c>
      <c r="L32">
        <v>21</v>
      </c>
      <c r="M32">
        <v>31</v>
      </c>
      <c r="N32">
        <v>21</v>
      </c>
      <c r="O32">
        <v>23</v>
      </c>
      <c r="P32">
        <v>21</v>
      </c>
      <c r="Q32">
        <v>65</v>
      </c>
      <c r="R32">
        <v>41</v>
      </c>
      <c r="S32">
        <v>57</v>
      </c>
      <c r="T32">
        <v>59</v>
      </c>
      <c r="U32">
        <v>45</v>
      </c>
      <c r="V32">
        <v>42</v>
      </c>
      <c r="W32">
        <v>40</v>
      </c>
      <c r="X32">
        <v>39</v>
      </c>
      <c r="Y32">
        <v>30</v>
      </c>
      <c r="Z32">
        <v>40</v>
      </c>
      <c r="AA32">
        <f t="shared" si="4"/>
        <v>864</v>
      </c>
      <c r="AB32" t="s">
        <v>32</v>
      </c>
    </row>
    <row r="33" spans="1:28">
      <c r="A33" t="s">
        <v>253</v>
      </c>
      <c r="B33" t="s">
        <v>152</v>
      </c>
      <c r="C33" t="s">
        <v>153</v>
      </c>
      <c r="E33">
        <v>47</v>
      </c>
      <c r="F33">
        <v>40</v>
      </c>
      <c r="G33">
        <v>46</v>
      </c>
      <c r="H33">
        <v>63</v>
      </c>
      <c r="I33">
        <v>54</v>
      </c>
      <c r="J33">
        <v>21</v>
      </c>
      <c r="K33">
        <v>42</v>
      </c>
      <c r="L33">
        <v>23</v>
      </c>
      <c r="M33">
        <v>45</v>
      </c>
      <c r="N33">
        <v>23</v>
      </c>
      <c r="O33">
        <v>40</v>
      </c>
      <c r="P33">
        <v>20</v>
      </c>
      <c r="Q33">
        <v>56</v>
      </c>
      <c r="R33">
        <v>43</v>
      </c>
      <c r="S33">
        <v>59</v>
      </c>
      <c r="T33">
        <v>60</v>
      </c>
      <c r="U33">
        <v>47</v>
      </c>
      <c r="V33">
        <v>47</v>
      </c>
      <c r="W33">
        <v>46</v>
      </c>
      <c r="X33">
        <v>42</v>
      </c>
      <c r="Y33">
        <v>44</v>
      </c>
      <c r="Z33">
        <v>41</v>
      </c>
      <c r="AA33">
        <f t="shared" si="4"/>
        <v>949</v>
      </c>
      <c r="AB33" t="s">
        <v>38</v>
      </c>
    </row>
    <row r="34" spans="1:28">
      <c r="A34" t="s">
        <v>259</v>
      </c>
      <c r="B34" t="s">
        <v>154</v>
      </c>
      <c r="C34" t="s">
        <v>155</v>
      </c>
      <c r="E34">
        <v>67</v>
      </c>
      <c r="F34">
        <v>68</v>
      </c>
      <c r="G34">
        <v>62</v>
      </c>
      <c r="H34">
        <v>66</v>
      </c>
      <c r="I34">
        <v>55</v>
      </c>
      <c r="J34">
        <v>22</v>
      </c>
      <c r="K34">
        <v>42</v>
      </c>
      <c r="L34">
        <v>22</v>
      </c>
      <c r="M34">
        <v>42</v>
      </c>
      <c r="N34">
        <v>21</v>
      </c>
      <c r="O34">
        <v>42</v>
      </c>
      <c r="P34">
        <v>19</v>
      </c>
      <c r="Q34">
        <v>65</v>
      </c>
      <c r="R34">
        <v>58</v>
      </c>
      <c r="S34">
        <v>67</v>
      </c>
      <c r="T34">
        <v>59</v>
      </c>
      <c r="U34">
        <v>52</v>
      </c>
      <c r="V34">
        <v>48</v>
      </c>
      <c r="W34">
        <v>48</v>
      </c>
      <c r="X34">
        <v>43</v>
      </c>
      <c r="Y34">
        <v>45</v>
      </c>
      <c r="Z34">
        <v>45</v>
      </c>
      <c r="AA34">
        <f t="shared" si="4"/>
        <v>1058</v>
      </c>
      <c r="AB34" t="s">
        <v>29</v>
      </c>
    </row>
    <row r="35" spans="1:28">
      <c r="A35" t="s">
        <v>263</v>
      </c>
      <c r="B35" t="s">
        <v>156</v>
      </c>
      <c r="C35" t="s">
        <v>157</v>
      </c>
      <c r="E35">
        <v>49</v>
      </c>
      <c r="F35">
        <v>49</v>
      </c>
      <c r="G35">
        <v>58</v>
      </c>
      <c r="H35">
        <v>65</v>
      </c>
      <c r="I35">
        <v>66</v>
      </c>
      <c r="J35">
        <v>17</v>
      </c>
      <c r="K35">
        <v>36</v>
      </c>
      <c r="L35">
        <v>20</v>
      </c>
      <c r="M35">
        <v>42</v>
      </c>
      <c r="N35">
        <v>20</v>
      </c>
      <c r="O35">
        <v>35</v>
      </c>
      <c r="P35">
        <v>18</v>
      </c>
      <c r="Q35">
        <v>75</v>
      </c>
      <c r="R35">
        <v>52</v>
      </c>
      <c r="S35">
        <v>59</v>
      </c>
      <c r="T35">
        <v>55</v>
      </c>
      <c r="U35">
        <v>60</v>
      </c>
      <c r="V35">
        <v>36</v>
      </c>
      <c r="W35">
        <v>39</v>
      </c>
      <c r="X35">
        <v>37</v>
      </c>
      <c r="Y35">
        <v>38</v>
      </c>
      <c r="Z35">
        <v>47</v>
      </c>
      <c r="AA35">
        <f t="shared" si="4"/>
        <v>973</v>
      </c>
      <c r="AB35" t="s">
        <v>38</v>
      </c>
    </row>
    <row r="36" spans="1:28">
      <c r="A36" t="s">
        <v>279</v>
      </c>
      <c r="B36" t="s">
        <v>163</v>
      </c>
      <c r="C36" t="s">
        <v>164</v>
      </c>
      <c r="E36">
        <v>46</v>
      </c>
      <c r="F36">
        <v>46</v>
      </c>
      <c r="G36">
        <v>62</v>
      </c>
      <c r="H36">
        <v>50</v>
      </c>
      <c r="I36">
        <v>56</v>
      </c>
      <c r="J36">
        <v>22</v>
      </c>
      <c r="K36">
        <v>33</v>
      </c>
      <c r="L36">
        <v>23</v>
      </c>
      <c r="M36">
        <v>44</v>
      </c>
      <c r="N36">
        <v>23</v>
      </c>
      <c r="O36">
        <v>30</v>
      </c>
      <c r="P36">
        <v>23</v>
      </c>
      <c r="Q36">
        <v>74</v>
      </c>
      <c r="R36">
        <v>53</v>
      </c>
      <c r="S36">
        <v>50</v>
      </c>
      <c r="T36">
        <v>64</v>
      </c>
      <c r="U36">
        <v>47</v>
      </c>
      <c r="V36">
        <v>40</v>
      </c>
      <c r="W36">
        <v>30</v>
      </c>
      <c r="X36">
        <v>41</v>
      </c>
      <c r="Y36">
        <v>37</v>
      </c>
      <c r="Z36">
        <v>44</v>
      </c>
      <c r="AA36">
        <f t="shared" si="4"/>
        <v>938</v>
      </c>
      <c r="AB36" t="s">
        <v>38</v>
      </c>
    </row>
    <row r="37" spans="1:28">
      <c r="A37" t="s">
        <v>283</v>
      </c>
      <c r="B37" t="s">
        <v>167</v>
      </c>
      <c r="C37" t="s">
        <v>168</v>
      </c>
      <c r="E37">
        <v>58</v>
      </c>
      <c r="F37">
        <v>64</v>
      </c>
      <c r="G37">
        <v>49</v>
      </c>
      <c r="H37">
        <v>61</v>
      </c>
      <c r="I37">
        <v>60</v>
      </c>
      <c r="J37">
        <v>21</v>
      </c>
      <c r="K37">
        <v>38</v>
      </c>
      <c r="L37">
        <v>22</v>
      </c>
      <c r="M37">
        <v>35</v>
      </c>
      <c r="N37">
        <v>22</v>
      </c>
      <c r="O37">
        <v>31</v>
      </c>
      <c r="P37">
        <v>23</v>
      </c>
      <c r="Q37">
        <v>61</v>
      </c>
      <c r="R37">
        <v>42</v>
      </c>
      <c r="S37">
        <v>64</v>
      </c>
      <c r="T37">
        <v>51</v>
      </c>
      <c r="U37">
        <v>52</v>
      </c>
      <c r="V37">
        <v>45</v>
      </c>
      <c r="W37">
        <v>40</v>
      </c>
      <c r="X37">
        <v>39</v>
      </c>
      <c r="Y37">
        <v>40</v>
      </c>
      <c r="Z37">
        <v>43</v>
      </c>
      <c r="AA37">
        <f t="shared" si="4"/>
        <v>961</v>
      </c>
      <c r="AB37" t="s">
        <v>38</v>
      </c>
    </row>
    <row r="38" spans="1:28">
      <c r="A38" t="s">
        <v>291</v>
      </c>
      <c r="B38" t="s">
        <v>171</v>
      </c>
      <c r="C38" t="s">
        <v>172</v>
      </c>
      <c r="E38">
        <v>45</v>
      </c>
      <c r="F38">
        <v>60</v>
      </c>
      <c r="G38">
        <v>62</v>
      </c>
      <c r="H38">
        <v>63</v>
      </c>
      <c r="I38">
        <v>65</v>
      </c>
      <c r="J38">
        <v>21</v>
      </c>
      <c r="K38">
        <v>25</v>
      </c>
      <c r="L38">
        <v>22</v>
      </c>
      <c r="M38">
        <v>31</v>
      </c>
      <c r="N38">
        <v>22</v>
      </c>
      <c r="O38">
        <v>36</v>
      </c>
      <c r="P38">
        <v>23</v>
      </c>
      <c r="Q38">
        <v>63</v>
      </c>
      <c r="R38">
        <v>54</v>
      </c>
      <c r="S38">
        <v>55</v>
      </c>
      <c r="T38">
        <v>45</v>
      </c>
      <c r="U38">
        <v>49</v>
      </c>
      <c r="V38">
        <v>41</v>
      </c>
      <c r="W38">
        <v>38</v>
      </c>
      <c r="X38">
        <v>39</v>
      </c>
      <c r="Y38">
        <v>35</v>
      </c>
      <c r="Z38">
        <v>42</v>
      </c>
      <c r="AA38">
        <f t="shared" si="4"/>
        <v>936</v>
      </c>
      <c r="AB38" t="s">
        <v>38</v>
      </c>
    </row>
    <row r="39" spans="1:28">
      <c r="A39" t="s">
        <v>295</v>
      </c>
      <c r="B39" t="s">
        <v>173</v>
      </c>
      <c r="C39" t="s">
        <v>174</v>
      </c>
      <c r="E39">
        <v>49</v>
      </c>
      <c r="F39">
        <v>50</v>
      </c>
      <c r="G39">
        <v>57</v>
      </c>
      <c r="H39">
        <v>62</v>
      </c>
      <c r="I39">
        <v>48</v>
      </c>
      <c r="J39">
        <v>19</v>
      </c>
      <c r="K39">
        <v>40</v>
      </c>
      <c r="L39">
        <v>20</v>
      </c>
      <c r="M39">
        <v>35</v>
      </c>
      <c r="N39">
        <v>20</v>
      </c>
      <c r="O39">
        <v>42</v>
      </c>
      <c r="P39">
        <v>21</v>
      </c>
      <c r="Q39">
        <v>64</v>
      </c>
      <c r="R39">
        <v>40</v>
      </c>
      <c r="S39">
        <v>55</v>
      </c>
      <c r="T39">
        <v>45</v>
      </c>
      <c r="U39">
        <v>33</v>
      </c>
      <c r="V39">
        <v>40</v>
      </c>
      <c r="W39">
        <v>32</v>
      </c>
      <c r="X39">
        <v>38</v>
      </c>
      <c r="Y39">
        <v>38</v>
      </c>
      <c r="Z39">
        <v>45</v>
      </c>
      <c r="AA39">
        <f t="shared" si="4"/>
        <v>893</v>
      </c>
      <c r="AB39" t="s">
        <v>32</v>
      </c>
    </row>
    <row r="40" spans="1:28">
      <c r="A40" t="s">
        <v>307</v>
      </c>
      <c r="B40" t="s">
        <v>177</v>
      </c>
      <c r="C40" t="s">
        <v>178</v>
      </c>
      <c r="E40">
        <v>40</v>
      </c>
      <c r="F40">
        <v>41</v>
      </c>
      <c r="G40">
        <v>52</v>
      </c>
      <c r="H40">
        <v>42</v>
      </c>
      <c r="I40">
        <v>41</v>
      </c>
      <c r="J40">
        <v>12</v>
      </c>
      <c r="K40">
        <v>24</v>
      </c>
      <c r="L40">
        <v>19</v>
      </c>
      <c r="M40">
        <v>40</v>
      </c>
      <c r="N40">
        <v>19</v>
      </c>
      <c r="O40">
        <v>36</v>
      </c>
      <c r="P40">
        <v>17</v>
      </c>
      <c r="Q40">
        <v>48</v>
      </c>
      <c r="R40">
        <v>35</v>
      </c>
      <c r="S40">
        <v>51</v>
      </c>
      <c r="T40">
        <v>46</v>
      </c>
      <c r="U40">
        <v>29</v>
      </c>
      <c r="V40">
        <v>27</v>
      </c>
      <c r="W40">
        <v>37</v>
      </c>
      <c r="X40">
        <v>38</v>
      </c>
      <c r="Y40">
        <v>44</v>
      </c>
      <c r="Z40">
        <v>30</v>
      </c>
      <c r="AA40">
        <f t="shared" si="4"/>
        <v>768</v>
      </c>
      <c r="AB40" t="s">
        <v>35</v>
      </c>
    </row>
    <row r="41" spans="1:28">
      <c r="A41" t="s">
        <v>315</v>
      </c>
      <c r="B41" t="s">
        <v>183</v>
      </c>
      <c r="C41" t="s">
        <v>184</v>
      </c>
      <c r="E41">
        <v>55</v>
      </c>
      <c r="F41">
        <v>53</v>
      </c>
      <c r="G41">
        <v>62</v>
      </c>
      <c r="H41">
        <v>50</v>
      </c>
      <c r="I41">
        <v>55</v>
      </c>
      <c r="J41">
        <v>21</v>
      </c>
      <c r="K41">
        <v>42</v>
      </c>
      <c r="L41">
        <v>24</v>
      </c>
      <c r="M41">
        <v>38</v>
      </c>
      <c r="N41">
        <v>23</v>
      </c>
      <c r="O41">
        <v>38</v>
      </c>
      <c r="P41">
        <v>23</v>
      </c>
      <c r="Q41">
        <v>69</v>
      </c>
      <c r="R41">
        <v>51</v>
      </c>
      <c r="S41">
        <v>68</v>
      </c>
      <c r="T41">
        <v>60</v>
      </c>
      <c r="U41">
        <v>45</v>
      </c>
      <c r="V41">
        <v>44</v>
      </c>
      <c r="W41">
        <v>44</v>
      </c>
      <c r="X41">
        <v>45</v>
      </c>
      <c r="Y41">
        <v>42</v>
      </c>
      <c r="Z41">
        <v>45</v>
      </c>
      <c r="AA41">
        <f t="shared" si="4"/>
        <v>997</v>
      </c>
      <c r="AB41" t="s">
        <v>29</v>
      </c>
    </row>
    <row r="42" spans="2:28">
      <c r="B42" t="s">
        <v>189</v>
      </c>
      <c r="C42" t="s">
        <v>190</v>
      </c>
      <c r="E42">
        <v>63</v>
      </c>
      <c r="F42">
        <v>50</v>
      </c>
      <c r="G42">
        <v>64</v>
      </c>
      <c r="H42">
        <v>63</v>
      </c>
      <c r="I42">
        <v>54</v>
      </c>
      <c r="J42">
        <v>20</v>
      </c>
      <c r="K42">
        <v>42</v>
      </c>
      <c r="L42">
        <v>23</v>
      </c>
      <c r="M42">
        <v>33</v>
      </c>
      <c r="N42">
        <v>23</v>
      </c>
      <c r="O42">
        <v>32</v>
      </c>
      <c r="P42">
        <v>22</v>
      </c>
      <c r="Q42">
        <v>75</v>
      </c>
      <c r="R42">
        <v>53</v>
      </c>
      <c r="S42">
        <v>70</v>
      </c>
      <c r="T42">
        <v>60</v>
      </c>
      <c r="U42">
        <v>48</v>
      </c>
      <c r="V42">
        <v>46</v>
      </c>
      <c r="W42">
        <v>43</v>
      </c>
      <c r="X42">
        <v>44</v>
      </c>
      <c r="Y42">
        <v>46</v>
      </c>
      <c r="Z42">
        <v>42</v>
      </c>
      <c r="AA42">
        <f t="shared" si="4"/>
        <v>1016</v>
      </c>
      <c r="AB42" t="s">
        <v>29</v>
      </c>
    </row>
    <row r="43" spans="2:28">
      <c r="B43" t="s">
        <v>191</v>
      </c>
      <c r="C43" t="s">
        <v>192</v>
      </c>
      <c r="E43">
        <v>46</v>
      </c>
      <c r="F43">
        <v>41</v>
      </c>
      <c r="G43">
        <v>49</v>
      </c>
      <c r="H43">
        <v>62</v>
      </c>
      <c r="I43">
        <v>44</v>
      </c>
      <c r="J43">
        <v>19</v>
      </c>
      <c r="K43">
        <v>39</v>
      </c>
      <c r="L43">
        <v>21</v>
      </c>
      <c r="M43">
        <v>40</v>
      </c>
      <c r="N43">
        <v>20</v>
      </c>
      <c r="O43">
        <v>21</v>
      </c>
      <c r="P43">
        <v>20</v>
      </c>
      <c r="Q43">
        <v>60</v>
      </c>
      <c r="R43">
        <v>40</v>
      </c>
      <c r="S43">
        <v>60</v>
      </c>
      <c r="T43">
        <v>57</v>
      </c>
      <c r="U43">
        <v>43</v>
      </c>
      <c r="V43">
        <v>40</v>
      </c>
      <c r="W43">
        <v>32</v>
      </c>
      <c r="X43">
        <v>35</v>
      </c>
      <c r="Y43">
        <v>40</v>
      </c>
      <c r="Z43">
        <v>42</v>
      </c>
      <c r="AA43">
        <f t="shared" si="4"/>
        <v>871</v>
      </c>
      <c r="AB43" t="s">
        <v>32</v>
      </c>
    </row>
    <row r="44" spans="2:28">
      <c r="B44" t="s">
        <v>195</v>
      </c>
      <c r="C44" t="s">
        <v>196</v>
      </c>
      <c r="E44">
        <v>54</v>
      </c>
      <c r="F44">
        <v>50</v>
      </c>
      <c r="G44">
        <v>41</v>
      </c>
      <c r="H44">
        <v>51</v>
      </c>
      <c r="I44">
        <v>55</v>
      </c>
      <c r="J44">
        <v>23</v>
      </c>
      <c r="K44">
        <v>20</v>
      </c>
      <c r="L44">
        <v>23</v>
      </c>
      <c r="M44">
        <v>40</v>
      </c>
      <c r="N44">
        <v>23</v>
      </c>
      <c r="O44">
        <v>31</v>
      </c>
      <c r="P44">
        <v>24</v>
      </c>
      <c r="Q44">
        <v>65</v>
      </c>
      <c r="R44">
        <v>42</v>
      </c>
      <c r="S44">
        <v>58</v>
      </c>
      <c r="T44">
        <v>55</v>
      </c>
      <c r="U44">
        <v>42</v>
      </c>
      <c r="V44">
        <v>41</v>
      </c>
      <c r="W44">
        <v>35</v>
      </c>
      <c r="X44">
        <v>42</v>
      </c>
      <c r="Y44">
        <v>45</v>
      </c>
      <c r="Z44">
        <v>45</v>
      </c>
      <c r="AA44">
        <f t="shared" si="4"/>
        <v>905</v>
      </c>
      <c r="AB44" t="s">
        <v>38</v>
      </c>
    </row>
    <row r="45" spans="2:28">
      <c r="B45" t="s">
        <v>199</v>
      </c>
      <c r="C45" t="s">
        <v>200</v>
      </c>
      <c r="E45">
        <v>67</v>
      </c>
      <c r="F45">
        <v>71</v>
      </c>
      <c r="G45">
        <v>78</v>
      </c>
      <c r="H45">
        <v>68</v>
      </c>
      <c r="I45">
        <v>70</v>
      </c>
      <c r="J45">
        <v>24</v>
      </c>
      <c r="K45">
        <v>45</v>
      </c>
      <c r="L45">
        <v>24</v>
      </c>
      <c r="M45">
        <v>47</v>
      </c>
      <c r="N45">
        <v>24</v>
      </c>
      <c r="O45">
        <v>46</v>
      </c>
      <c r="P45">
        <v>24</v>
      </c>
      <c r="Q45">
        <v>76</v>
      </c>
      <c r="R45">
        <v>66</v>
      </c>
      <c r="S45">
        <v>71</v>
      </c>
      <c r="T45">
        <v>59</v>
      </c>
      <c r="U45">
        <v>63</v>
      </c>
      <c r="V45">
        <v>48</v>
      </c>
      <c r="W45">
        <v>48</v>
      </c>
      <c r="X45">
        <v>47</v>
      </c>
      <c r="Y45">
        <v>46</v>
      </c>
      <c r="Z45">
        <v>47</v>
      </c>
      <c r="AA45">
        <f t="shared" si="4"/>
        <v>1159</v>
      </c>
      <c r="AB45" t="s">
        <v>29</v>
      </c>
    </row>
    <row r="46" spans="2:28">
      <c r="B46" t="s">
        <v>201</v>
      </c>
      <c r="C46" t="s">
        <v>202</v>
      </c>
      <c r="E46">
        <v>48</v>
      </c>
      <c r="F46">
        <v>49</v>
      </c>
      <c r="G46">
        <v>64</v>
      </c>
      <c r="H46">
        <v>52</v>
      </c>
      <c r="I46">
        <v>47</v>
      </c>
      <c r="J46">
        <v>20</v>
      </c>
      <c r="K46">
        <v>38</v>
      </c>
      <c r="L46">
        <v>20</v>
      </c>
      <c r="M46">
        <v>44</v>
      </c>
      <c r="N46">
        <v>18</v>
      </c>
      <c r="O46">
        <v>30</v>
      </c>
      <c r="P46">
        <v>17</v>
      </c>
      <c r="Q46">
        <v>56</v>
      </c>
      <c r="R46">
        <v>44</v>
      </c>
      <c r="S46">
        <v>63</v>
      </c>
      <c r="T46">
        <v>58</v>
      </c>
      <c r="U46">
        <v>44</v>
      </c>
      <c r="V46">
        <v>42</v>
      </c>
      <c r="W46">
        <v>40</v>
      </c>
      <c r="X46">
        <v>39</v>
      </c>
      <c r="Y46">
        <v>44</v>
      </c>
      <c r="Z46">
        <v>44</v>
      </c>
      <c r="AA46">
        <f t="shared" si="4"/>
        <v>921</v>
      </c>
      <c r="AB46" t="s">
        <v>38</v>
      </c>
    </row>
    <row r="47" spans="2:28">
      <c r="B47" t="s">
        <v>205</v>
      </c>
      <c r="C47" t="s">
        <v>206</v>
      </c>
      <c r="E47">
        <v>40</v>
      </c>
      <c r="F47">
        <v>41</v>
      </c>
      <c r="G47">
        <v>60</v>
      </c>
      <c r="H47">
        <v>46</v>
      </c>
      <c r="I47">
        <v>40</v>
      </c>
      <c r="J47">
        <v>22</v>
      </c>
      <c r="K47">
        <v>31</v>
      </c>
      <c r="L47">
        <v>24</v>
      </c>
      <c r="M47">
        <v>38</v>
      </c>
      <c r="N47">
        <v>23</v>
      </c>
      <c r="O47">
        <v>21</v>
      </c>
      <c r="P47">
        <v>23</v>
      </c>
      <c r="Q47">
        <v>62</v>
      </c>
      <c r="R47">
        <v>54</v>
      </c>
      <c r="S47">
        <v>58</v>
      </c>
      <c r="T47">
        <v>55</v>
      </c>
      <c r="U47">
        <v>40</v>
      </c>
      <c r="V47">
        <v>40</v>
      </c>
      <c r="W47">
        <v>38</v>
      </c>
      <c r="X47">
        <v>44</v>
      </c>
      <c r="Y47">
        <v>40</v>
      </c>
      <c r="Z47">
        <v>43</v>
      </c>
      <c r="AA47">
        <f t="shared" si="4"/>
        <v>883</v>
      </c>
      <c r="AB47" t="s">
        <v>32</v>
      </c>
    </row>
    <row r="48" spans="2:28">
      <c r="B48" t="s">
        <v>209</v>
      </c>
      <c r="C48" t="s">
        <v>210</v>
      </c>
      <c r="E48">
        <v>60</v>
      </c>
      <c r="F48">
        <v>56</v>
      </c>
      <c r="G48">
        <v>59</v>
      </c>
      <c r="H48">
        <v>65</v>
      </c>
      <c r="I48">
        <v>48</v>
      </c>
      <c r="J48">
        <v>20</v>
      </c>
      <c r="K48">
        <v>38</v>
      </c>
      <c r="L48">
        <v>19</v>
      </c>
      <c r="M48">
        <v>30</v>
      </c>
      <c r="N48">
        <v>21</v>
      </c>
      <c r="O48">
        <v>25</v>
      </c>
      <c r="P48">
        <v>21</v>
      </c>
      <c r="Q48">
        <v>58</v>
      </c>
      <c r="R48">
        <v>51</v>
      </c>
      <c r="S48">
        <v>56</v>
      </c>
      <c r="T48">
        <v>48</v>
      </c>
      <c r="U48">
        <v>43</v>
      </c>
      <c r="V48">
        <v>42</v>
      </c>
      <c r="W48">
        <v>40</v>
      </c>
      <c r="X48">
        <v>39</v>
      </c>
      <c r="Y48">
        <v>33</v>
      </c>
      <c r="Z48">
        <v>38</v>
      </c>
      <c r="AA48">
        <f t="shared" si="4"/>
        <v>910</v>
      </c>
      <c r="AB48" t="s">
        <v>38</v>
      </c>
    </row>
    <row r="49" spans="2:28">
      <c r="B49" t="s">
        <v>213</v>
      </c>
      <c r="C49" t="s">
        <v>214</v>
      </c>
      <c r="E49">
        <v>41</v>
      </c>
      <c r="F49">
        <v>54</v>
      </c>
      <c r="G49">
        <v>57</v>
      </c>
      <c r="H49">
        <v>53</v>
      </c>
      <c r="I49">
        <v>48</v>
      </c>
      <c r="J49">
        <v>18</v>
      </c>
      <c r="K49">
        <v>36</v>
      </c>
      <c r="L49">
        <v>22</v>
      </c>
      <c r="M49">
        <v>38</v>
      </c>
      <c r="N49">
        <v>21</v>
      </c>
      <c r="O49">
        <v>25</v>
      </c>
      <c r="P49">
        <v>18</v>
      </c>
      <c r="Q49">
        <v>54</v>
      </c>
      <c r="R49">
        <v>58</v>
      </c>
      <c r="S49">
        <v>50</v>
      </c>
      <c r="T49">
        <v>59</v>
      </c>
      <c r="U49">
        <v>53</v>
      </c>
      <c r="V49">
        <v>38</v>
      </c>
      <c r="W49">
        <v>22</v>
      </c>
      <c r="X49">
        <v>37</v>
      </c>
      <c r="Y49">
        <v>38</v>
      </c>
      <c r="Z49">
        <v>41</v>
      </c>
      <c r="AA49">
        <f t="shared" si="4"/>
        <v>881</v>
      </c>
      <c r="AB49" t="s">
        <v>32</v>
      </c>
    </row>
    <row r="50" spans="2:28">
      <c r="B50" t="s">
        <v>217</v>
      </c>
      <c r="C50" t="s">
        <v>218</v>
      </c>
      <c r="E50">
        <v>43</v>
      </c>
      <c r="F50">
        <v>50</v>
      </c>
      <c r="G50">
        <v>44</v>
      </c>
      <c r="H50">
        <v>41</v>
      </c>
      <c r="I50">
        <v>29</v>
      </c>
      <c r="J50">
        <v>21</v>
      </c>
      <c r="K50">
        <v>25</v>
      </c>
      <c r="L50">
        <v>22</v>
      </c>
      <c r="M50">
        <v>42</v>
      </c>
      <c r="N50">
        <v>22</v>
      </c>
      <c r="O50">
        <v>25</v>
      </c>
      <c r="P50">
        <v>20</v>
      </c>
      <c r="Q50">
        <v>35</v>
      </c>
      <c r="R50">
        <v>40</v>
      </c>
      <c r="S50">
        <v>35</v>
      </c>
      <c r="T50">
        <v>40</v>
      </c>
      <c r="U50">
        <v>28</v>
      </c>
      <c r="V50">
        <v>38</v>
      </c>
      <c r="W50">
        <v>33</v>
      </c>
      <c r="X50">
        <v>35</v>
      </c>
      <c r="Y50">
        <v>37</v>
      </c>
      <c r="Z50">
        <v>27</v>
      </c>
      <c r="AA50">
        <f t="shared" si="4"/>
        <v>732</v>
      </c>
      <c r="AB50" t="s">
        <v>56</v>
      </c>
    </row>
    <row r="51" spans="2:28">
      <c r="B51" t="s">
        <v>219</v>
      </c>
      <c r="C51" t="s">
        <v>220</v>
      </c>
      <c r="E51">
        <v>55</v>
      </c>
      <c r="F51">
        <v>54</v>
      </c>
      <c r="G51">
        <v>62</v>
      </c>
      <c r="H51">
        <v>60</v>
      </c>
      <c r="I51">
        <v>49</v>
      </c>
      <c r="J51">
        <v>22</v>
      </c>
      <c r="K51">
        <v>43</v>
      </c>
      <c r="L51">
        <v>23</v>
      </c>
      <c r="M51">
        <v>30</v>
      </c>
      <c r="N51">
        <v>24</v>
      </c>
      <c r="O51">
        <v>44</v>
      </c>
      <c r="P51">
        <v>23</v>
      </c>
      <c r="Q51">
        <v>60</v>
      </c>
      <c r="R51">
        <v>61</v>
      </c>
      <c r="S51">
        <v>57</v>
      </c>
      <c r="T51">
        <v>79</v>
      </c>
      <c r="U51">
        <v>54</v>
      </c>
      <c r="V51">
        <v>46</v>
      </c>
      <c r="W51">
        <v>38</v>
      </c>
      <c r="X51">
        <v>44</v>
      </c>
      <c r="Y51">
        <v>39</v>
      </c>
      <c r="Z51">
        <v>43</v>
      </c>
      <c r="AA51">
        <f t="shared" si="4"/>
        <v>1010</v>
      </c>
      <c r="AB51" t="s">
        <v>29</v>
      </c>
    </row>
    <row r="52" spans="2:28">
      <c r="B52" t="s">
        <v>223</v>
      </c>
      <c r="C52" t="s">
        <v>224</v>
      </c>
      <c r="E52">
        <v>60</v>
      </c>
      <c r="F52">
        <v>65</v>
      </c>
      <c r="G52">
        <v>78</v>
      </c>
      <c r="H52">
        <v>68</v>
      </c>
      <c r="I52">
        <v>52</v>
      </c>
      <c r="J52">
        <v>24</v>
      </c>
      <c r="K52">
        <v>44</v>
      </c>
      <c r="L52">
        <v>23</v>
      </c>
      <c r="M52">
        <v>45</v>
      </c>
      <c r="N52">
        <v>22</v>
      </c>
      <c r="O52">
        <v>24</v>
      </c>
      <c r="P52">
        <v>23</v>
      </c>
      <c r="Q52">
        <v>72</v>
      </c>
      <c r="R52">
        <v>67</v>
      </c>
      <c r="S52">
        <v>65</v>
      </c>
      <c r="T52">
        <v>58</v>
      </c>
      <c r="U52">
        <v>54</v>
      </c>
      <c r="V52">
        <v>47</v>
      </c>
      <c r="W52">
        <v>47</v>
      </c>
      <c r="X52">
        <v>46</v>
      </c>
      <c r="Y52">
        <v>38</v>
      </c>
      <c r="Z52">
        <v>45</v>
      </c>
      <c r="AA52">
        <f t="shared" si="4"/>
        <v>1067</v>
      </c>
      <c r="AB52" t="s">
        <v>29</v>
      </c>
    </row>
    <row r="53" spans="2:28">
      <c r="B53" t="s">
        <v>225</v>
      </c>
      <c r="C53" t="s">
        <v>226</v>
      </c>
      <c r="E53">
        <v>65</v>
      </c>
      <c r="F53">
        <v>43</v>
      </c>
      <c r="G53">
        <v>79</v>
      </c>
      <c r="H53">
        <v>58</v>
      </c>
      <c r="I53">
        <v>50</v>
      </c>
      <c r="J53">
        <v>19</v>
      </c>
      <c r="K53">
        <v>40</v>
      </c>
      <c r="L53">
        <v>20</v>
      </c>
      <c r="M53">
        <v>42</v>
      </c>
      <c r="N53">
        <v>21</v>
      </c>
      <c r="O53">
        <v>36</v>
      </c>
      <c r="P53">
        <v>20</v>
      </c>
      <c r="Q53">
        <v>72</v>
      </c>
      <c r="R53">
        <v>69</v>
      </c>
      <c r="S53">
        <v>69</v>
      </c>
      <c r="T53">
        <v>61</v>
      </c>
      <c r="U53">
        <v>54</v>
      </c>
      <c r="V53">
        <v>35</v>
      </c>
      <c r="W53">
        <v>35</v>
      </c>
      <c r="X53">
        <v>40</v>
      </c>
      <c r="Y53">
        <v>38</v>
      </c>
      <c r="Z53">
        <v>44</v>
      </c>
      <c r="AA53">
        <f t="shared" si="4"/>
        <v>1010</v>
      </c>
      <c r="AB53" t="s">
        <v>29</v>
      </c>
    </row>
    <row r="54" spans="2:28">
      <c r="B54" t="s">
        <v>227</v>
      </c>
      <c r="C54" t="s">
        <v>228</v>
      </c>
      <c r="E54">
        <v>70</v>
      </c>
      <c r="F54">
        <v>56</v>
      </c>
      <c r="G54">
        <v>87</v>
      </c>
      <c r="H54">
        <v>68</v>
      </c>
      <c r="I54">
        <v>43</v>
      </c>
      <c r="J54">
        <v>23</v>
      </c>
      <c r="K54">
        <v>28</v>
      </c>
      <c r="L54">
        <v>24</v>
      </c>
      <c r="M54">
        <v>44</v>
      </c>
      <c r="N54">
        <v>24</v>
      </c>
      <c r="O54">
        <v>39</v>
      </c>
      <c r="P54">
        <v>22</v>
      </c>
      <c r="Q54">
        <v>68</v>
      </c>
      <c r="R54">
        <v>69</v>
      </c>
      <c r="S54">
        <v>65</v>
      </c>
      <c r="T54">
        <v>57</v>
      </c>
      <c r="U54">
        <v>61</v>
      </c>
      <c r="V54">
        <v>40</v>
      </c>
      <c r="W54">
        <v>40</v>
      </c>
      <c r="X54">
        <v>43</v>
      </c>
      <c r="Y54">
        <v>42</v>
      </c>
      <c r="Z54">
        <v>45</v>
      </c>
      <c r="AA54">
        <f t="shared" si="4"/>
        <v>1058</v>
      </c>
      <c r="AB54" t="s">
        <v>29</v>
      </c>
    </row>
    <row r="55" spans="2:28">
      <c r="B55" t="s">
        <v>229</v>
      </c>
      <c r="C55" t="s">
        <v>230</v>
      </c>
      <c r="E55">
        <v>53</v>
      </c>
      <c r="F55">
        <v>54</v>
      </c>
      <c r="G55">
        <v>70</v>
      </c>
      <c r="H55">
        <v>70</v>
      </c>
      <c r="I55">
        <v>53</v>
      </c>
      <c r="J55">
        <v>22</v>
      </c>
      <c r="K55">
        <v>40</v>
      </c>
      <c r="L55">
        <v>22</v>
      </c>
      <c r="M55">
        <v>25</v>
      </c>
      <c r="N55">
        <v>22</v>
      </c>
      <c r="O55">
        <v>23</v>
      </c>
      <c r="P55">
        <v>23</v>
      </c>
      <c r="Q55">
        <v>63</v>
      </c>
      <c r="R55">
        <v>58</v>
      </c>
      <c r="S55">
        <v>50</v>
      </c>
      <c r="T55">
        <v>53</v>
      </c>
      <c r="U55">
        <v>48</v>
      </c>
      <c r="V55">
        <v>39</v>
      </c>
      <c r="W55">
        <v>25</v>
      </c>
      <c r="X55">
        <v>39</v>
      </c>
      <c r="Y55">
        <v>40</v>
      </c>
      <c r="Z55">
        <v>38</v>
      </c>
      <c r="AA55">
        <f t="shared" si="4"/>
        <v>930</v>
      </c>
      <c r="AB55" t="s">
        <v>38</v>
      </c>
    </row>
    <row r="56" spans="2:28">
      <c r="B56" t="s">
        <v>233</v>
      </c>
      <c r="C56" t="s">
        <v>234</v>
      </c>
      <c r="E56">
        <v>40</v>
      </c>
      <c r="F56">
        <v>50</v>
      </c>
      <c r="G56">
        <v>65</v>
      </c>
      <c r="H56">
        <v>57</v>
      </c>
      <c r="I56">
        <v>40</v>
      </c>
      <c r="J56">
        <v>20</v>
      </c>
      <c r="K56">
        <v>38</v>
      </c>
      <c r="L56">
        <v>21</v>
      </c>
      <c r="M56">
        <v>36</v>
      </c>
      <c r="N56">
        <v>21</v>
      </c>
      <c r="O56">
        <v>28</v>
      </c>
      <c r="P56">
        <v>20</v>
      </c>
      <c r="Q56">
        <v>48</v>
      </c>
      <c r="R56">
        <v>45</v>
      </c>
      <c r="S56">
        <v>41</v>
      </c>
      <c r="T56">
        <v>41</v>
      </c>
      <c r="U56">
        <v>46</v>
      </c>
      <c r="V56">
        <v>36</v>
      </c>
      <c r="W56">
        <v>33</v>
      </c>
      <c r="X56">
        <v>39</v>
      </c>
      <c r="Y56">
        <v>44</v>
      </c>
      <c r="Z56">
        <v>44</v>
      </c>
      <c r="AA56">
        <f t="shared" si="4"/>
        <v>853</v>
      </c>
      <c r="AB56" t="s">
        <v>32</v>
      </c>
    </row>
    <row r="57" spans="2:28">
      <c r="B57" t="s">
        <v>237</v>
      </c>
      <c r="C57" t="s">
        <v>238</v>
      </c>
      <c r="E57">
        <v>59</v>
      </c>
      <c r="F57">
        <v>71</v>
      </c>
      <c r="G57">
        <v>84</v>
      </c>
      <c r="H57">
        <v>68</v>
      </c>
      <c r="I57">
        <v>53</v>
      </c>
      <c r="J57">
        <v>22</v>
      </c>
      <c r="K57">
        <v>45</v>
      </c>
      <c r="L57">
        <v>24</v>
      </c>
      <c r="M57">
        <v>47</v>
      </c>
      <c r="N57">
        <v>24</v>
      </c>
      <c r="O57">
        <v>40</v>
      </c>
      <c r="P57">
        <v>22</v>
      </c>
      <c r="Q57">
        <v>69</v>
      </c>
      <c r="R57">
        <v>53</v>
      </c>
      <c r="S57">
        <v>66</v>
      </c>
      <c r="T57">
        <v>72</v>
      </c>
      <c r="U57">
        <v>56</v>
      </c>
      <c r="V57">
        <v>44</v>
      </c>
      <c r="W57">
        <v>42</v>
      </c>
      <c r="X57">
        <v>46</v>
      </c>
      <c r="Y57">
        <v>43</v>
      </c>
      <c r="Z57">
        <v>44</v>
      </c>
      <c r="AA57">
        <f t="shared" si="4"/>
        <v>1094</v>
      </c>
      <c r="AB57" t="s">
        <v>29</v>
      </c>
    </row>
    <row r="58" spans="2:28">
      <c r="B58" t="s">
        <v>241</v>
      </c>
      <c r="C58" t="s">
        <v>242</v>
      </c>
      <c r="E58">
        <v>52</v>
      </c>
      <c r="F58">
        <v>56</v>
      </c>
      <c r="G58">
        <v>54</v>
      </c>
      <c r="H58">
        <v>56</v>
      </c>
      <c r="I58">
        <v>67</v>
      </c>
      <c r="J58">
        <v>20</v>
      </c>
      <c r="K58">
        <v>38</v>
      </c>
      <c r="L58">
        <v>22</v>
      </c>
      <c r="M58">
        <v>43</v>
      </c>
      <c r="N58">
        <v>21</v>
      </c>
      <c r="O58">
        <v>33</v>
      </c>
      <c r="P58">
        <v>20</v>
      </c>
      <c r="Q58">
        <v>65</v>
      </c>
      <c r="R58">
        <v>41</v>
      </c>
      <c r="S58">
        <v>52</v>
      </c>
      <c r="T58">
        <v>65</v>
      </c>
      <c r="U58">
        <v>49</v>
      </c>
      <c r="V58">
        <v>40</v>
      </c>
      <c r="W58">
        <v>41</v>
      </c>
      <c r="X58">
        <v>40</v>
      </c>
      <c r="Y58">
        <v>41</v>
      </c>
      <c r="Z58">
        <v>45</v>
      </c>
      <c r="AA58">
        <f t="shared" si="4"/>
        <v>961</v>
      </c>
      <c r="AB58" t="s">
        <v>38</v>
      </c>
    </row>
    <row r="59" spans="2:28">
      <c r="B59" t="s">
        <v>247</v>
      </c>
      <c r="C59" t="s">
        <v>248</v>
      </c>
      <c r="E59">
        <v>49</v>
      </c>
      <c r="F59">
        <v>54</v>
      </c>
      <c r="G59">
        <v>65</v>
      </c>
      <c r="H59">
        <v>67</v>
      </c>
      <c r="I59">
        <v>46</v>
      </c>
      <c r="J59">
        <v>21</v>
      </c>
      <c r="K59">
        <v>40</v>
      </c>
      <c r="L59">
        <v>22</v>
      </c>
      <c r="M59">
        <v>42</v>
      </c>
      <c r="N59">
        <v>22</v>
      </c>
      <c r="O59">
        <v>32</v>
      </c>
      <c r="P59">
        <v>23</v>
      </c>
      <c r="Q59">
        <v>66</v>
      </c>
      <c r="R59">
        <v>51</v>
      </c>
      <c r="S59">
        <v>57</v>
      </c>
      <c r="T59">
        <v>67</v>
      </c>
      <c r="U59">
        <v>60</v>
      </c>
      <c r="V59">
        <v>37</v>
      </c>
      <c r="W59">
        <v>32</v>
      </c>
      <c r="X59">
        <v>41</v>
      </c>
      <c r="Y59">
        <v>38</v>
      </c>
      <c r="Z59">
        <v>43</v>
      </c>
      <c r="AA59">
        <f t="shared" si="4"/>
        <v>975</v>
      </c>
      <c r="AB59" t="s">
        <v>38</v>
      </c>
    </row>
    <row r="60" spans="2:28">
      <c r="B60" t="s">
        <v>253</v>
      </c>
      <c r="C60" t="s">
        <v>254</v>
      </c>
      <c r="E60">
        <v>40</v>
      </c>
      <c r="F60">
        <v>40</v>
      </c>
      <c r="G60">
        <v>45</v>
      </c>
      <c r="H60">
        <v>51</v>
      </c>
      <c r="I60">
        <v>40</v>
      </c>
      <c r="J60">
        <v>19</v>
      </c>
      <c r="K60">
        <v>42</v>
      </c>
      <c r="L60">
        <v>19</v>
      </c>
      <c r="M60">
        <v>37</v>
      </c>
      <c r="N60">
        <v>21</v>
      </c>
      <c r="O60">
        <v>34</v>
      </c>
      <c r="P60">
        <v>19</v>
      </c>
      <c r="Q60">
        <v>45</v>
      </c>
      <c r="R60">
        <v>36</v>
      </c>
      <c r="S60">
        <v>44</v>
      </c>
      <c r="T60">
        <v>50</v>
      </c>
      <c r="U60">
        <v>36</v>
      </c>
      <c r="V60">
        <v>38</v>
      </c>
      <c r="W60">
        <v>35</v>
      </c>
      <c r="X60">
        <v>34</v>
      </c>
      <c r="Y60">
        <v>32</v>
      </c>
      <c r="Z60">
        <v>42</v>
      </c>
      <c r="AA60">
        <f t="shared" si="4"/>
        <v>799</v>
      </c>
      <c r="AB60" t="s">
        <v>35</v>
      </c>
    </row>
    <row r="61" spans="2:28">
      <c r="B61" t="s">
        <v>259</v>
      </c>
      <c r="C61" t="s">
        <v>260</v>
      </c>
      <c r="E61">
        <v>44</v>
      </c>
      <c r="F61">
        <v>59</v>
      </c>
      <c r="G61">
        <v>53</v>
      </c>
      <c r="H61">
        <v>53</v>
      </c>
      <c r="I61">
        <v>50</v>
      </c>
      <c r="J61">
        <v>21</v>
      </c>
      <c r="K61">
        <v>40</v>
      </c>
      <c r="L61">
        <v>21</v>
      </c>
      <c r="M61">
        <v>30</v>
      </c>
      <c r="N61">
        <v>23</v>
      </c>
      <c r="O61">
        <v>38</v>
      </c>
      <c r="P61">
        <v>22</v>
      </c>
      <c r="Q61">
        <v>59</v>
      </c>
      <c r="R61">
        <v>40</v>
      </c>
      <c r="S61">
        <v>50</v>
      </c>
      <c r="T61">
        <v>54</v>
      </c>
      <c r="U61">
        <v>42</v>
      </c>
      <c r="V61">
        <v>37</v>
      </c>
      <c r="W61">
        <v>37</v>
      </c>
      <c r="X61">
        <v>36</v>
      </c>
      <c r="Y61">
        <v>35</v>
      </c>
      <c r="Z61">
        <v>39</v>
      </c>
      <c r="AA61">
        <f t="shared" ref="AA61:AA78" si="5">SUM(E61:Z61)</f>
        <v>883</v>
      </c>
      <c r="AB61" t="s">
        <v>32</v>
      </c>
    </row>
    <row r="62" spans="2:28">
      <c r="B62" t="s">
        <v>263</v>
      </c>
      <c r="C62" t="s">
        <v>264</v>
      </c>
      <c r="E62">
        <v>45</v>
      </c>
      <c r="F62">
        <v>40</v>
      </c>
      <c r="G62">
        <v>40</v>
      </c>
      <c r="H62">
        <v>40</v>
      </c>
      <c r="I62">
        <v>47</v>
      </c>
      <c r="J62">
        <v>22</v>
      </c>
      <c r="K62">
        <v>32</v>
      </c>
      <c r="L62">
        <v>22</v>
      </c>
      <c r="M62">
        <v>34</v>
      </c>
      <c r="N62">
        <v>22</v>
      </c>
      <c r="O62">
        <v>21</v>
      </c>
      <c r="P62">
        <v>23</v>
      </c>
      <c r="Q62">
        <v>54</v>
      </c>
      <c r="R62">
        <v>28</v>
      </c>
      <c r="S62">
        <v>52</v>
      </c>
      <c r="T62">
        <v>44</v>
      </c>
      <c r="U62">
        <v>41</v>
      </c>
      <c r="V62">
        <v>38</v>
      </c>
      <c r="W62">
        <v>38</v>
      </c>
      <c r="X62">
        <v>36</v>
      </c>
      <c r="Y62">
        <v>16</v>
      </c>
      <c r="Z62">
        <v>30</v>
      </c>
      <c r="AA62">
        <f t="shared" si="5"/>
        <v>765</v>
      </c>
      <c r="AB62" t="s">
        <v>35</v>
      </c>
    </row>
    <row r="63" spans="2:28">
      <c r="B63" t="s">
        <v>267</v>
      </c>
      <c r="C63" t="s">
        <v>268</v>
      </c>
      <c r="E63">
        <v>56</v>
      </c>
      <c r="F63">
        <v>58</v>
      </c>
      <c r="G63">
        <v>63</v>
      </c>
      <c r="H63">
        <v>52</v>
      </c>
      <c r="I63">
        <v>46</v>
      </c>
      <c r="J63">
        <v>21</v>
      </c>
      <c r="K63">
        <v>42</v>
      </c>
      <c r="L63">
        <v>21</v>
      </c>
      <c r="M63">
        <v>32</v>
      </c>
      <c r="N63">
        <v>23</v>
      </c>
      <c r="O63">
        <v>41</v>
      </c>
      <c r="P63">
        <v>22</v>
      </c>
      <c r="Q63">
        <v>73</v>
      </c>
      <c r="R63">
        <v>58</v>
      </c>
      <c r="S63">
        <v>52</v>
      </c>
      <c r="T63">
        <v>47</v>
      </c>
      <c r="U63">
        <v>60</v>
      </c>
      <c r="V63">
        <v>41</v>
      </c>
      <c r="W63">
        <v>43</v>
      </c>
      <c r="X63">
        <v>39</v>
      </c>
      <c r="Y63">
        <v>44</v>
      </c>
      <c r="Z63">
        <v>45</v>
      </c>
      <c r="AA63">
        <f t="shared" si="5"/>
        <v>979</v>
      </c>
      <c r="AB63" t="s">
        <v>38</v>
      </c>
    </row>
    <row r="64" spans="2:28">
      <c r="B64" t="s">
        <v>271</v>
      </c>
      <c r="C64" t="s">
        <v>272</v>
      </c>
      <c r="E64">
        <v>44</v>
      </c>
      <c r="F64">
        <v>40</v>
      </c>
      <c r="G64">
        <v>60</v>
      </c>
      <c r="H64">
        <v>53</v>
      </c>
      <c r="I64">
        <v>33</v>
      </c>
      <c r="J64">
        <v>19</v>
      </c>
      <c r="K64">
        <v>35</v>
      </c>
      <c r="L64">
        <v>20</v>
      </c>
      <c r="M64">
        <v>32</v>
      </c>
      <c r="N64">
        <v>20</v>
      </c>
      <c r="O64">
        <v>28</v>
      </c>
      <c r="P64">
        <v>21</v>
      </c>
      <c r="Q64">
        <v>53</v>
      </c>
      <c r="R64">
        <v>43</v>
      </c>
      <c r="S64">
        <v>50</v>
      </c>
      <c r="T64">
        <v>53</v>
      </c>
      <c r="U64">
        <v>33</v>
      </c>
      <c r="V64">
        <v>42</v>
      </c>
      <c r="W64">
        <v>42</v>
      </c>
      <c r="X64">
        <v>37</v>
      </c>
      <c r="Y64">
        <v>35</v>
      </c>
      <c r="Z64">
        <v>36</v>
      </c>
      <c r="AA64">
        <f t="shared" si="5"/>
        <v>829</v>
      </c>
      <c r="AB64" t="s">
        <v>35</v>
      </c>
    </row>
    <row r="65" spans="2:28">
      <c r="B65" t="s">
        <v>279</v>
      </c>
      <c r="C65" t="s">
        <v>280</v>
      </c>
      <c r="E65">
        <v>54</v>
      </c>
      <c r="F65">
        <v>48</v>
      </c>
      <c r="G65">
        <v>63</v>
      </c>
      <c r="H65">
        <v>51</v>
      </c>
      <c r="I65">
        <v>48</v>
      </c>
      <c r="J65">
        <v>21</v>
      </c>
      <c r="K65">
        <v>30</v>
      </c>
      <c r="L65">
        <v>23</v>
      </c>
      <c r="M65">
        <v>32</v>
      </c>
      <c r="N65">
        <v>23</v>
      </c>
      <c r="O65">
        <v>38</v>
      </c>
      <c r="P65">
        <v>22</v>
      </c>
      <c r="Q65">
        <v>70</v>
      </c>
      <c r="R65">
        <v>58</v>
      </c>
      <c r="S65">
        <v>50</v>
      </c>
      <c r="T65">
        <v>56</v>
      </c>
      <c r="U65">
        <v>50</v>
      </c>
      <c r="V65">
        <v>42</v>
      </c>
      <c r="W65">
        <v>40</v>
      </c>
      <c r="X65">
        <v>40</v>
      </c>
      <c r="Y65">
        <v>46</v>
      </c>
      <c r="Z65">
        <v>46</v>
      </c>
      <c r="AA65">
        <f t="shared" si="5"/>
        <v>951</v>
      </c>
      <c r="AB65" t="s">
        <v>38</v>
      </c>
    </row>
    <row r="66" spans="2:28">
      <c r="B66" t="s">
        <v>281</v>
      </c>
      <c r="C66" t="s">
        <v>282</v>
      </c>
      <c r="E66">
        <v>57</v>
      </c>
      <c r="F66">
        <v>61</v>
      </c>
      <c r="G66">
        <v>68</v>
      </c>
      <c r="H66">
        <v>58</v>
      </c>
      <c r="I66">
        <v>57</v>
      </c>
      <c r="J66">
        <v>19</v>
      </c>
      <c r="K66">
        <v>40</v>
      </c>
      <c r="L66">
        <v>22</v>
      </c>
      <c r="M66">
        <v>44</v>
      </c>
      <c r="N66">
        <v>21</v>
      </c>
      <c r="O66">
        <v>28</v>
      </c>
      <c r="P66">
        <v>19</v>
      </c>
      <c r="Q66">
        <v>64</v>
      </c>
      <c r="R66">
        <v>64</v>
      </c>
      <c r="S66">
        <v>53</v>
      </c>
      <c r="T66">
        <v>53</v>
      </c>
      <c r="U66">
        <v>42</v>
      </c>
      <c r="V66">
        <v>43</v>
      </c>
      <c r="W66">
        <v>37</v>
      </c>
      <c r="X66">
        <v>43</v>
      </c>
      <c r="Y66">
        <v>37</v>
      </c>
      <c r="Z66">
        <v>45</v>
      </c>
      <c r="AA66">
        <f t="shared" si="5"/>
        <v>975</v>
      </c>
      <c r="AB66" t="s">
        <v>38</v>
      </c>
    </row>
    <row r="67" spans="2:28">
      <c r="B67" t="s">
        <v>283</v>
      </c>
      <c r="C67" t="s">
        <v>284</v>
      </c>
      <c r="E67">
        <v>59</v>
      </c>
      <c r="F67">
        <v>68</v>
      </c>
      <c r="G67">
        <v>67</v>
      </c>
      <c r="H67">
        <v>65</v>
      </c>
      <c r="I67">
        <v>45</v>
      </c>
      <c r="J67">
        <v>20</v>
      </c>
      <c r="K67">
        <v>30</v>
      </c>
      <c r="L67">
        <v>21</v>
      </c>
      <c r="M67">
        <v>32</v>
      </c>
      <c r="N67">
        <v>23</v>
      </c>
      <c r="O67">
        <v>29</v>
      </c>
      <c r="P67">
        <v>21</v>
      </c>
      <c r="Q67">
        <v>73</v>
      </c>
      <c r="R67">
        <v>59</v>
      </c>
      <c r="S67">
        <v>58</v>
      </c>
      <c r="T67">
        <v>54</v>
      </c>
      <c r="U67">
        <v>53</v>
      </c>
      <c r="V67">
        <v>42</v>
      </c>
      <c r="W67">
        <v>40</v>
      </c>
      <c r="X67">
        <v>39</v>
      </c>
      <c r="Y67">
        <v>37</v>
      </c>
      <c r="Z67">
        <v>42</v>
      </c>
      <c r="AA67">
        <f t="shared" si="5"/>
        <v>977</v>
      </c>
      <c r="AB67" t="s">
        <v>38</v>
      </c>
    </row>
    <row r="68" spans="2:28">
      <c r="B68" t="s">
        <v>287</v>
      </c>
      <c r="C68" t="s">
        <v>288</v>
      </c>
      <c r="E68">
        <v>40</v>
      </c>
      <c r="F68">
        <v>22</v>
      </c>
      <c r="G68">
        <v>49</v>
      </c>
      <c r="H68">
        <v>51</v>
      </c>
      <c r="I68">
        <v>16</v>
      </c>
      <c r="J68">
        <v>15</v>
      </c>
      <c r="K68">
        <v>5</v>
      </c>
      <c r="L68">
        <v>15</v>
      </c>
      <c r="M68">
        <v>25</v>
      </c>
      <c r="N68">
        <v>16</v>
      </c>
      <c r="O68">
        <v>28</v>
      </c>
      <c r="P68">
        <v>12</v>
      </c>
      <c r="Q68">
        <v>48</v>
      </c>
      <c r="R68">
        <v>40</v>
      </c>
      <c r="S68">
        <v>31</v>
      </c>
      <c r="T68">
        <v>40</v>
      </c>
      <c r="U68">
        <v>40</v>
      </c>
      <c r="V68">
        <v>30</v>
      </c>
      <c r="W68">
        <v>8</v>
      </c>
      <c r="X68">
        <v>32</v>
      </c>
      <c r="Y68">
        <v>20</v>
      </c>
      <c r="Z68">
        <v>30</v>
      </c>
      <c r="AA68">
        <f t="shared" si="5"/>
        <v>613</v>
      </c>
      <c r="AB68" t="s">
        <v>35</v>
      </c>
    </row>
    <row r="69" spans="2:28">
      <c r="B69" t="s">
        <v>291</v>
      </c>
      <c r="C69" t="s">
        <v>292</v>
      </c>
      <c r="E69">
        <v>51</v>
      </c>
      <c r="F69">
        <v>40</v>
      </c>
      <c r="G69">
        <v>63</v>
      </c>
      <c r="H69">
        <v>70</v>
      </c>
      <c r="I69">
        <v>40</v>
      </c>
      <c r="J69">
        <v>19</v>
      </c>
      <c r="K69">
        <v>38</v>
      </c>
      <c r="L69">
        <v>21</v>
      </c>
      <c r="M69">
        <v>42</v>
      </c>
      <c r="N69">
        <v>20</v>
      </c>
      <c r="O69">
        <v>30</v>
      </c>
      <c r="P69">
        <v>19</v>
      </c>
      <c r="Q69">
        <v>65</v>
      </c>
      <c r="R69">
        <v>61</v>
      </c>
      <c r="S69">
        <v>55</v>
      </c>
      <c r="T69">
        <v>52</v>
      </c>
      <c r="U69">
        <v>47</v>
      </c>
      <c r="V69">
        <v>38</v>
      </c>
      <c r="W69">
        <v>28</v>
      </c>
      <c r="X69">
        <v>39</v>
      </c>
      <c r="Y69">
        <v>47</v>
      </c>
      <c r="Z69">
        <v>43</v>
      </c>
      <c r="AA69">
        <f t="shared" si="5"/>
        <v>928</v>
      </c>
      <c r="AB69" t="s">
        <v>38</v>
      </c>
    </row>
    <row r="70" spans="2:28">
      <c r="B70" t="s">
        <v>295</v>
      </c>
      <c r="C70" t="s">
        <v>296</v>
      </c>
      <c r="E70">
        <v>57</v>
      </c>
      <c r="F70">
        <v>59</v>
      </c>
      <c r="G70">
        <v>65</v>
      </c>
      <c r="H70">
        <v>78</v>
      </c>
      <c r="I70">
        <v>62</v>
      </c>
      <c r="J70">
        <v>23</v>
      </c>
      <c r="K70">
        <v>43</v>
      </c>
      <c r="L70">
        <v>24</v>
      </c>
      <c r="M70">
        <v>45</v>
      </c>
      <c r="N70">
        <v>24</v>
      </c>
      <c r="O70">
        <v>43</v>
      </c>
      <c r="P70">
        <v>23</v>
      </c>
      <c r="Q70">
        <v>77</v>
      </c>
      <c r="R70">
        <v>62</v>
      </c>
      <c r="S70">
        <v>63</v>
      </c>
      <c r="T70">
        <v>63</v>
      </c>
      <c r="U70">
        <v>55</v>
      </c>
      <c r="V70">
        <v>46</v>
      </c>
      <c r="W70">
        <v>42</v>
      </c>
      <c r="X70">
        <v>45</v>
      </c>
      <c r="Y70">
        <v>46</v>
      </c>
      <c r="Z70">
        <v>47</v>
      </c>
      <c r="AA70">
        <f t="shared" si="5"/>
        <v>1092</v>
      </c>
      <c r="AB70" t="s">
        <v>29</v>
      </c>
    </row>
    <row r="71" spans="2:28">
      <c r="B71" t="s">
        <v>303</v>
      </c>
      <c r="C71" t="s">
        <v>304</v>
      </c>
      <c r="E71">
        <v>40</v>
      </c>
      <c r="F71">
        <v>50</v>
      </c>
      <c r="G71">
        <v>59</v>
      </c>
      <c r="H71">
        <v>60</v>
      </c>
      <c r="I71">
        <v>57</v>
      </c>
      <c r="J71">
        <v>21</v>
      </c>
      <c r="K71">
        <v>38</v>
      </c>
      <c r="L71">
        <v>23</v>
      </c>
      <c r="M71">
        <v>36</v>
      </c>
      <c r="N71">
        <v>23</v>
      </c>
      <c r="O71">
        <v>40</v>
      </c>
      <c r="P71">
        <v>22</v>
      </c>
      <c r="Q71">
        <v>67</v>
      </c>
      <c r="R71">
        <v>55</v>
      </c>
      <c r="S71">
        <v>53</v>
      </c>
      <c r="T71">
        <v>46</v>
      </c>
      <c r="U71">
        <v>46</v>
      </c>
      <c r="V71">
        <v>44</v>
      </c>
      <c r="W71">
        <v>35</v>
      </c>
      <c r="X71">
        <v>40</v>
      </c>
      <c r="Y71">
        <v>29</v>
      </c>
      <c r="Z71">
        <v>41</v>
      </c>
      <c r="AA71">
        <f t="shared" si="5"/>
        <v>925</v>
      </c>
      <c r="AB71" t="s">
        <v>38</v>
      </c>
    </row>
    <row r="72" spans="2:28">
      <c r="B72" t="s">
        <v>307</v>
      </c>
      <c r="C72" t="s">
        <v>308</v>
      </c>
      <c r="E72">
        <v>44</v>
      </c>
      <c r="F72">
        <v>55</v>
      </c>
      <c r="G72">
        <v>65</v>
      </c>
      <c r="H72">
        <v>64</v>
      </c>
      <c r="I72">
        <v>48</v>
      </c>
      <c r="J72">
        <v>20</v>
      </c>
      <c r="K72">
        <v>20</v>
      </c>
      <c r="L72">
        <v>21</v>
      </c>
      <c r="M72">
        <v>31</v>
      </c>
      <c r="N72">
        <v>21</v>
      </c>
      <c r="O72">
        <v>30</v>
      </c>
      <c r="P72">
        <v>21</v>
      </c>
      <c r="Q72">
        <v>62</v>
      </c>
      <c r="R72">
        <v>56</v>
      </c>
      <c r="S72">
        <v>55</v>
      </c>
      <c r="T72">
        <v>55</v>
      </c>
      <c r="U72">
        <v>53</v>
      </c>
      <c r="V72">
        <v>38</v>
      </c>
      <c r="W72">
        <v>22</v>
      </c>
      <c r="X72">
        <v>39</v>
      </c>
      <c r="Y72">
        <v>20</v>
      </c>
      <c r="Z72">
        <v>36</v>
      </c>
      <c r="AA72">
        <f t="shared" si="5"/>
        <v>876</v>
      </c>
      <c r="AB72" t="s">
        <v>32</v>
      </c>
    </row>
    <row r="73" spans="2:28">
      <c r="B73" t="s">
        <v>311</v>
      </c>
      <c r="C73" t="s">
        <v>312</v>
      </c>
      <c r="E73">
        <v>28</v>
      </c>
      <c r="F73">
        <v>30</v>
      </c>
      <c r="G73">
        <v>44</v>
      </c>
      <c r="H73">
        <v>40</v>
      </c>
      <c r="I73">
        <v>29</v>
      </c>
      <c r="J73">
        <v>17</v>
      </c>
      <c r="K73">
        <v>10</v>
      </c>
      <c r="L73">
        <v>10</v>
      </c>
      <c r="M73">
        <v>5</v>
      </c>
      <c r="N73">
        <v>10</v>
      </c>
      <c r="O73">
        <v>30</v>
      </c>
      <c r="P73">
        <v>10</v>
      </c>
      <c r="Q73">
        <v>34</v>
      </c>
      <c r="R73">
        <v>40</v>
      </c>
      <c r="S73">
        <v>34</v>
      </c>
      <c r="T73">
        <v>30</v>
      </c>
      <c r="U73">
        <v>23</v>
      </c>
      <c r="V73">
        <v>20</v>
      </c>
      <c r="W73">
        <v>24</v>
      </c>
      <c r="X73">
        <v>22</v>
      </c>
      <c r="Y73">
        <v>10</v>
      </c>
      <c r="Z73">
        <v>20</v>
      </c>
      <c r="AA73">
        <f t="shared" si="5"/>
        <v>520</v>
      </c>
      <c r="AB73" t="s">
        <v>56</v>
      </c>
    </row>
    <row r="74" spans="2:28">
      <c r="B74" t="s">
        <v>313</v>
      </c>
      <c r="C74" t="s">
        <v>314</v>
      </c>
      <c r="E74">
        <v>40</v>
      </c>
      <c r="F74">
        <v>40</v>
      </c>
      <c r="G74">
        <v>40</v>
      </c>
      <c r="H74">
        <v>40</v>
      </c>
      <c r="I74">
        <v>40</v>
      </c>
      <c r="J74">
        <v>19</v>
      </c>
      <c r="K74">
        <v>25</v>
      </c>
      <c r="L74">
        <v>21</v>
      </c>
      <c r="M74">
        <v>33</v>
      </c>
      <c r="N74">
        <v>21</v>
      </c>
      <c r="O74">
        <v>30</v>
      </c>
      <c r="P74">
        <v>15</v>
      </c>
      <c r="Q74">
        <v>59</v>
      </c>
      <c r="R74">
        <v>43</v>
      </c>
      <c r="S74">
        <v>40</v>
      </c>
      <c r="T74">
        <v>36</v>
      </c>
      <c r="U74">
        <v>31</v>
      </c>
      <c r="V74">
        <v>35</v>
      </c>
      <c r="W74">
        <v>32</v>
      </c>
      <c r="X74">
        <v>35</v>
      </c>
      <c r="Y74">
        <v>35</v>
      </c>
      <c r="Z74">
        <v>35</v>
      </c>
      <c r="AA74">
        <f t="shared" si="5"/>
        <v>745</v>
      </c>
      <c r="AB74" t="s">
        <v>35</v>
      </c>
    </row>
    <row r="75" spans="2:28">
      <c r="B75" t="s">
        <v>315</v>
      </c>
      <c r="C75" t="s">
        <v>316</v>
      </c>
      <c r="E75">
        <v>44</v>
      </c>
      <c r="F75">
        <v>40</v>
      </c>
      <c r="G75">
        <v>59</v>
      </c>
      <c r="H75">
        <v>56</v>
      </c>
      <c r="I75">
        <v>68</v>
      </c>
      <c r="J75">
        <v>21</v>
      </c>
      <c r="K75">
        <v>25</v>
      </c>
      <c r="L75">
        <v>22</v>
      </c>
      <c r="M75">
        <v>35</v>
      </c>
      <c r="N75">
        <v>22</v>
      </c>
      <c r="O75">
        <v>38</v>
      </c>
      <c r="P75">
        <v>20</v>
      </c>
      <c r="Q75">
        <v>70</v>
      </c>
      <c r="R75">
        <v>54</v>
      </c>
      <c r="S75">
        <v>55</v>
      </c>
      <c r="T75">
        <v>43</v>
      </c>
      <c r="U75">
        <v>55</v>
      </c>
      <c r="V75">
        <v>42</v>
      </c>
      <c r="W75">
        <v>30</v>
      </c>
      <c r="X75">
        <v>39</v>
      </c>
      <c r="Y75">
        <v>41</v>
      </c>
      <c r="Z75">
        <v>41</v>
      </c>
      <c r="AA75">
        <f t="shared" si="5"/>
        <v>920</v>
      </c>
      <c r="AB75" t="s">
        <v>38</v>
      </c>
    </row>
    <row r="76" spans="2:28">
      <c r="B76" t="s">
        <v>321</v>
      </c>
      <c r="C76" t="s">
        <v>322</v>
      </c>
      <c r="E76">
        <v>50</v>
      </c>
      <c r="F76">
        <v>42</v>
      </c>
      <c r="G76">
        <v>52</v>
      </c>
      <c r="H76">
        <v>51</v>
      </c>
      <c r="I76">
        <v>64</v>
      </c>
      <c r="J76">
        <v>20</v>
      </c>
      <c r="K76">
        <v>20</v>
      </c>
      <c r="L76">
        <v>22</v>
      </c>
      <c r="M76">
        <v>38</v>
      </c>
      <c r="N76">
        <v>22</v>
      </c>
      <c r="O76">
        <v>35</v>
      </c>
      <c r="P76">
        <v>16</v>
      </c>
      <c r="Q76">
        <v>58</v>
      </c>
      <c r="R76">
        <v>51</v>
      </c>
      <c r="S76">
        <v>47</v>
      </c>
      <c r="T76">
        <v>43</v>
      </c>
      <c r="U76">
        <v>40</v>
      </c>
      <c r="V76">
        <v>35</v>
      </c>
      <c r="W76">
        <v>28</v>
      </c>
      <c r="X76">
        <v>35</v>
      </c>
      <c r="Y76">
        <v>30</v>
      </c>
      <c r="Z76">
        <v>41</v>
      </c>
      <c r="AA76">
        <f t="shared" si="5"/>
        <v>840</v>
      </c>
      <c r="AB76" t="s">
        <v>32</v>
      </c>
    </row>
    <row r="77" spans="2:28">
      <c r="B77" t="s">
        <v>323</v>
      </c>
      <c r="C77" t="s">
        <v>324</v>
      </c>
      <c r="E77">
        <v>40</v>
      </c>
      <c r="F77">
        <v>53</v>
      </c>
      <c r="G77">
        <v>64</v>
      </c>
      <c r="H77">
        <v>62</v>
      </c>
      <c r="I77">
        <v>60</v>
      </c>
      <c r="J77">
        <v>21</v>
      </c>
      <c r="K77">
        <v>35</v>
      </c>
      <c r="L77">
        <v>24</v>
      </c>
      <c r="M77">
        <v>44</v>
      </c>
      <c r="N77">
        <v>24</v>
      </c>
      <c r="O77">
        <v>32</v>
      </c>
      <c r="P77">
        <v>20</v>
      </c>
      <c r="Q77">
        <v>62</v>
      </c>
      <c r="R77">
        <v>51</v>
      </c>
      <c r="S77">
        <v>41</v>
      </c>
      <c r="T77">
        <v>52</v>
      </c>
      <c r="U77">
        <v>44</v>
      </c>
      <c r="V77">
        <v>46</v>
      </c>
      <c r="W77">
        <v>32</v>
      </c>
      <c r="X77">
        <v>44</v>
      </c>
      <c r="Y77">
        <v>30</v>
      </c>
      <c r="Z77">
        <v>39</v>
      </c>
      <c r="AA77">
        <f t="shared" si="5"/>
        <v>920</v>
      </c>
      <c r="AB77" t="s">
        <v>38</v>
      </c>
    </row>
    <row r="78" spans="27:27">
      <c r="AA78">
        <f t="shared" si="5"/>
        <v>0</v>
      </c>
    </row>
    <row r="79" spans="4:28">
      <c r="D79" t="s">
        <v>29</v>
      </c>
      <c r="E79">
        <f>COUNTIF(E2:E77,"&gt;=66")</f>
        <v>5</v>
      </c>
      <c r="F79">
        <f>COUNTIF(F2:F77,"&gt;=66")</f>
        <v>8</v>
      </c>
      <c r="G79">
        <f>COUNTIF(G2:G77,"&gt;=66")</f>
        <v>16</v>
      </c>
      <c r="H79">
        <f>COUNTIF(H2:H77,"&gt;=66")</f>
        <v>10</v>
      </c>
      <c r="I79">
        <f>COUNTIF(I2:I77,"&gt;=66")</f>
        <v>6</v>
      </c>
      <c r="K79">
        <f>COUNTIF(K2:K77,"&gt;=20")</f>
        <v>74</v>
      </c>
      <c r="M79">
        <f>COUNTIF(M2:M77,"&gt;=20")</f>
        <v>74</v>
      </c>
      <c r="O79">
        <f>COUNTIF(O2:O77,"&gt;=20")</f>
        <v>76</v>
      </c>
      <c r="Q79">
        <f>COUNTIF(Q2:Q77,"&gt;=66")</f>
        <v>26</v>
      </c>
      <c r="R79">
        <f>COUNTIF(R2:R77,"&gt;=66")</f>
        <v>5</v>
      </c>
      <c r="S79">
        <f>COUNTIF(S2:S77,"&gt;=66")</f>
        <v>8</v>
      </c>
      <c r="T79">
        <f>COUNTIF(T2:T77,"&gt;=66")</f>
        <v>3</v>
      </c>
      <c r="U79">
        <f>COUNTIF(U2:U77,"&gt;=66")</f>
        <v>1</v>
      </c>
      <c r="W79">
        <f>COUNTIF(W2:W77,"&gt;=20")</f>
        <v>73</v>
      </c>
      <c r="Y79">
        <f>COUNTIF(Y2:Y77,"&gt;=20")</f>
        <v>74</v>
      </c>
      <c r="AB79">
        <f>COUNTIF(AB2:AB77,"D")</f>
        <v>17</v>
      </c>
    </row>
    <row r="80" spans="4:28">
      <c r="D80" t="s">
        <v>38</v>
      </c>
      <c r="E80">
        <f>COUNTIFS(E2:E77,"&gt;=60",E2:E77,"&lt;66")</f>
        <v>4</v>
      </c>
      <c r="F80">
        <f>COUNTIFS(F2:F77,"&gt;=60",F2:F77,"&lt;66")</f>
        <v>11</v>
      </c>
      <c r="G80">
        <f>COUNTIFS(G2:G77,"&gt;=60",G2:G77,"&lt;66")</f>
        <v>23</v>
      </c>
      <c r="H80">
        <f>COUNTIFS(H2:H77,"&gt;=60",H2:H77,"&lt;66")</f>
        <v>20</v>
      </c>
      <c r="I80">
        <f>COUNTIFS(I2:I77,"&gt;=60",I2:I77,"&lt;66")</f>
        <v>11</v>
      </c>
      <c r="K80">
        <f>COUNTIF(K2:K77,"&lt;20")</f>
        <v>2</v>
      </c>
      <c r="M80">
        <f>COUNTIF(M2:M77,"&lt;20")</f>
        <v>2</v>
      </c>
      <c r="O80">
        <f>COUNTIF(O2:O77,"&lt;20")</f>
        <v>0</v>
      </c>
      <c r="Q80">
        <f>COUNTIFS(Q2:Q77,"&gt;=60",Q2:Q77,"&lt;66")</f>
        <v>22</v>
      </c>
      <c r="R80">
        <f>COUNTIFS(R2:R77,"&gt;=60",R2:R77,"&lt;66")</f>
        <v>4</v>
      </c>
      <c r="S80">
        <f>COUNTIFS(S2:S77,"&gt;=60",S2:S77,"&lt;66")</f>
        <v>12</v>
      </c>
      <c r="T80">
        <f>COUNTIFS(T2:T77,"&gt;=60",T2:T77,"&lt;66")</f>
        <v>11</v>
      </c>
      <c r="U80">
        <f>COUNTIFS(U2:U77,"&gt;=60",U2:U77,"&lt;66")</f>
        <v>6</v>
      </c>
      <c r="W80">
        <f>COUNTIF(W2:W77,"&lt;20")</f>
        <v>3</v>
      </c>
      <c r="Y80">
        <f>COUNTIF(Y2:Y77,"&lt;20")</f>
        <v>2</v>
      </c>
      <c r="AB80">
        <f>COUNTIFS(AB2:AB77,"FC")</f>
        <v>27</v>
      </c>
    </row>
    <row r="81" spans="4:28">
      <c r="D81" t="s">
        <v>32</v>
      </c>
      <c r="E81">
        <f>COUNTIFS(E2:E77,"&gt;=55",E2:E77,"&lt;60")</f>
        <v>16</v>
      </c>
      <c r="F81">
        <f>COUNTIFS(F2:F77,"&gt;=55",F2:F77,"&lt;60")</f>
        <v>13</v>
      </c>
      <c r="G81">
        <f>COUNTIFS(G2:G77,"&gt;=55",G2:G77,"&lt;60")</f>
        <v>11</v>
      </c>
      <c r="H81">
        <f>COUNTIFS(H2:H77,"&gt;=55",H2:H77,"&lt;60")</f>
        <v>13</v>
      </c>
      <c r="I81">
        <f>COUNTIFS(I2:I77,"&gt;=55",I2:I77,"&lt;60")</f>
        <v>14</v>
      </c>
      <c r="K81">
        <f>COUNTIF(K2:K77,"A")</f>
        <v>0</v>
      </c>
      <c r="M81">
        <f>COUNTIF(M2:M77,"A")</f>
        <v>0</v>
      </c>
      <c r="O81">
        <f>COUNTIF(O2:O77,"A")</f>
        <v>0</v>
      </c>
      <c r="Q81">
        <f>COUNTIFS(Q2:Q77,"&gt;=55",Q2:Q77,"&lt;60")</f>
        <v>10</v>
      </c>
      <c r="R81">
        <f>COUNTIFS(R2:R77,"&gt;=55",R2:R77,"&lt;60")</f>
        <v>14</v>
      </c>
      <c r="S81">
        <f>COUNTIFS(S2:S77,"&gt;=55",S2:S77,"&lt;60")</f>
        <v>23</v>
      </c>
      <c r="T81">
        <f>COUNTIFS(T2:T77,"&gt;=55",T2:T77,"&lt;60")</f>
        <v>15</v>
      </c>
      <c r="U81">
        <f>COUNTIFS(U2:U77,"&gt;=55",U2:U77,"&lt;60")</f>
        <v>4</v>
      </c>
      <c r="W81">
        <f>COUNTIF(W2:W77,"A")</f>
        <v>0</v>
      </c>
      <c r="Y81">
        <f>COUNTIF(Y2:Y77,"A")</f>
        <v>0</v>
      </c>
      <c r="AB81">
        <f>COUNTIFS(AB2:AB77,"HSC")</f>
        <v>19</v>
      </c>
    </row>
    <row r="82" spans="4:28">
      <c r="D82" t="s">
        <v>119</v>
      </c>
      <c r="E82">
        <f>COUNTIFS(E2:E77,"&gt;=50",E2:E77,"&lt;55")</f>
        <v>11</v>
      </c>
      <c r="F82">
        <f>COUNTIFS(F2:F77,"&gt;=50",F2:F77,"&lt;55")</f>
        <v>15</v>
      </c>
      <c r="G82">
        <f>COUNTIFS(G2:G77,"&gt;=50",G2:G77,"&lt;55")</f>
        <v>9</v>
      </c>
      <c r="H82">
        <f>COUNTIFS(H2:H77,"&gt;=50",H2:H77,"&lt;55")</f>
        <v>20</v>
      </c>
      <c r="I82">
        <f>COUNTIFS(I2:I77,"&gt;=50",I2:I77,"&lt;55")</f>
        <v>11</v>
      </c>
      <c r="Q82">
        <f>COUNTIFS(Q2:Q77,"&gt;=50",Q2:Q77,"&lt;55")</f>
        <v>8</v>
      </c>
      <c r="R82">
        <f>COUNTIFS(R2:R77,"&gt;=50",R2:R77,"&lt;55")</f>
        <v>19</v>
      </c>
      <c r="S82">
        <f>COUNTIFS(S2:S77,"&gt;=50",S2:S77,"&lt;55")</f>
        <v>16</v>
      </c>
      <c r="T82">
        <f>COUNTIFS(T2:T77,"&gt;=50",T2:T77,"&lt;55")</f>
        <v>15</v>
      </c>
      <c r="U82">
        <f>COUNTIFS(U2:U77,"&gt;=50",U2:U77,"&lt;55")</f>
        <v>23</v>
      </c>
      <c r="AB82">
        <f>COUNTIFS(AB2:AB77,"SC")</f>
        <v>0</v>
      </c>
    </row>
    <row r="83" spans="4:28">
      <c r="D83" t="s">
        <v>327</v>
      </c>
      <c r="E83">
        <f>COUNTIFS(E2:E77,"&gt;=40",E2:E77,"&lt;50")</f>
        <v>36</v>
      </c>
      <c r="F83">
        <f>COUNTIFS(F2:F77,"&gt;=40",F2:F77,"&lt;50")</f>
        <v>27</v>
      </c>
      <c r="G83">
        <f>COUNTIFS(G2:G77,"&gt;=40",G2:G77,"&lt;50")</f>
        <v>17</v>
      </c>
      <c r="H83">
        <f>COUNTIFS(H2:H77,"&gt;=40",H2:H77,"&lt;50")</f>
        <v>12</v>
      </c>
      <c r="I83">
        <f>COUNTIFS(I2:I77,"&gt;=40",I2:I77,"&lt;50")</f>
        <v>29</v>
      </c>
      <c r="Q83">
        <f>COUNTIFS(Q2:Q77,"&gt;=40",Q2:Q77,"&lt;50")</f>
        <v>7</v>
      </c>
      <c r="R83">
        <f>COUNTIFS(R2:R77,"&gt;=40",R2:R77,"&lt;50")</f>
        <v>30</v>
      </c>
      <c r="S83">
        <f>COUNTIFS(S2:S77,"&gt;=40",S2:S77,"&lt;50")</f>
        <v>11</v>
      </c>
      <c r="T83">
        <f t="shared" ref="T83" si="6">COUNTIFS(T2:T77,"&gt;=40",T2:T77,"&lt;50")</f>
        <v>27</v>
      </c>
      <c r="U83">
        <v>34</v>
      </c>
      <c r="AB83">
        <f>COUNTIFS(AB2:AB77,"PASS")</f>
        <v>0</v>
      </c>
    </row>
    <row r="84" spans="4:28">
      <c r="D84" t="s">
        <v>328</v>
      </c>
      <c r="E84">
        <f>COUNTIF(E2:E77,"&lt;40")</f>
        <v>4</v>
      </c>
      <c r="F84">
        <f>COUNTIF(F2:F77,"&lt;40")</f>
        <v>2</v>
      </c>
      <c r="G84">
        <f>COUNTIF(G2:G77,"&lt;40")</f>
        <v>0</v>
      </c>
      <c r="H84">
        <f>COUNTIF(H2:H77,"&lt;40")</f>
        <v>1</v>
      </c>
      <c r="I84">
        <f>COUNTIF(I2:I77,"&lt;40")</f>
        <v>5</v>
      </c>
      <c r="Q84">
        <f>COUNTIF(Q2:Q77,"&lt;40")</f>
        <v>3</v>
      </c>
      <c r="R84">
        <f>COUNTIF(R2:R77,"&lt;40")</f>
        <v>4</v>
      </c>
      <c r="S84">
        <f>COUNTIF(S2:S77,"&lt;40")</f>
        <v>6</v>
      </c>
      <c r="T84">
        <f t="shared" ref="T84" si="7">COUNTIF(T2:T77,"&lt;40")</f>
        <v>5</v>
      </c>
      <c r="U84">
        <v>8</v>
      </c>
      <c r="AB84">
        <f>COUNTIF(AB2:AB77,"ATKT")</f>
        <v>9</v>
      </c>
    </row>
    <row r="85" spans="4:28">
      <c r="D85" t="s">
        <v>162</v>
      </c>
      <c r="E85">
        <f>COUNTIF(E2:E77,"A")</f>
        <v>0</v>
      </c>
      <c r="F85">
        <f>COUNTIF(F2:F77,"A")</f>
        <v>0</v>
      </c>
      <c r="G85">
        <f>COUNTIF(G2:G77,"A")</f>
        <v>0</v>
      </c>
      <c r="H85">
        <f>COUNTIF(H2:H77,"A")</f>
        <v>0</v>
      </c>
      <c r="I85">
        <f>COUNTIF(I2:I77,"A")</f>
        <v>0</v>
      </c>
      <c r="Q85">
        <f>COUNTIF(Q2:Q77,"A")</f>
        <v>0</v>
      </c>
      <c r="R85">
        <f>COUNTIF(R2:R77,"A")</f>
        <v>0</v>
      </c>
      <c r="S85">
        <f>COUNTIF(S2:S77,"A")</f>
        <v>0</v>
      </c>
      <c r="T85">
        <f>COUNTIF(T2:T77,"A")</f>
        <v>0</v>
      </c>
      <c r="U85">
        <f>COUNTIF(U2:U77,"A")</f>
        <v>0</v>
      </c>
      <c r="AB85">
        <f>COUNTIF(AB2:AB77,"FAILS")</f>
        <v>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9"/>
  <sheetViews>
    <sheetView workbookViewId="0">
      <pane ySplit="1" topLeftCell="A68" activePane="bottomLeft" state="frozen"/>
      <selection/>
      <selection pane="bottomLeft" activeCell="T78" sqref="T78"/>
    </sheetView>
  </sheetViews>
  <sheetFormatPr defaultColWidth="9" defaultRowHeight="15"/>
  <cols>
    <col min="1" max="1" width="22" customWidth="1"/>
    <col min="2" max="2" width="38.8571428571429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33</v>
      </c>
      <c r="B2" t="s">
        <v>34</v>
      </c>
      <c r="C2">
        <v>2</v>
      </c>
      <c r="D2">
        <v>52</v>
      </c>
      <c r="E2">
        <v>45</v>
      </c>
      <c r="F2">
        <v>58</v>
      </c>
      <c r="G2">
        <v>54</v>
      </c>
      <c r="H2">
        <v>44</v>
      </c>
      <c r="I2">
        <v>20</v>
      </c>
      <c r="J2">
        <v>40</v>
      </c>
      <c r="K2">
        <v>20</v>
      </c>
      <c r="L2">
        <v>45</v>
      </c>
      <c r="M2">
        <v>20</v>
      </c>
      <c r="N2">
        <v>35</v>
      </c>
      <c r="O2">
        <v>16</v>
      </c>
      <c r="P2">
        <v>59</v>
      </c>
      <c r="Q2">
        <v>49</v>
      </c>
      <c r="R2">
        <v>44</v>
      </c>
      <c r="S2">
        <v>40</v>
      </c>
      <c r="T2">
        <v>29</v>
      </c>
      <c r="U2">
        <v>40</v>
      </c>
      <c r="V2">
        <v>48</v>
      </c>
      <c r="W2">
        <v>45</v>
      </c>
      <c r="X2">
        <v>43</v>
      </c>
      <c r="Y2">
        <v>47</v>
      </c>
      <c r="Z2">
        <f t="shared" ref="Z2:Z6" si="0">SUM(D2:Y2)</f>
        <v>893</v>
      </c>
      <c r="AA2" t="s">
        <v>35</v>
      </c>
    </row>
    <row r="3" spans="1:27">
      <c r="A3" t="s">
        <v>36</v>
      </c>
      <c r="B3" t="s">
        <v>37</v>
      </c>
      <c r="C3">
        <v>2</v>
      </c>
      <c r="D3">
        <v>51</v>
      </c>
      <c r="E3">
        <v>48</v>
      </c>
      <c r="F3">
        <v>56</v>
      </c>
      <c r="G3">
        <v>52</v>
      </c>
      <c r="H3">
        <v>55</v>
      </c>
      <c r="I3">
        <v>22</v>
      </c>
      <c r="J3">
        <v>45</v>
      </c>
      <c r="K3">
        <v>20</v>
      </c>
      <c r="L3">
        <v>39</v>
      </c>
      <c r="M3">
        <v>20</v>
      </c>
      <c r="N3">
        <v>32</v>
      </c>
      <c r="O3">
        <v>17</v>
      </c>
      <c r="P3">
        <v>60</v>
      </c>
      <c r="Q3">
        <v>36</v>
      </c>
      <c r="R3">
        <v>49</v>
      </c>
      <c r="S3">
        <v>46</v>
      </c>
      <c r="T3">
        <v>40</v>
      </c>
      <c r="U3">
        <v>41</v>
      </c>
      <c r="V3">
        <v>44</v>
      </c>
      <c r="W3">
        <v>45</v>
      </c>
      <c r="X3">
        <v>46</v>
      </c>
      <c r="Y3">
        <v>44</v>
      </c>
      <c r="Z3">
        <f t="shared" si="0"/>
        <v>908</v>
      </c>
      <c r="AA3" t="s">
        <v>38</v>
      </c>
    </row>
    <row r="4" spans="1:27">
      <c r="A4" t="s">
        <v>46</v>
      </c>
      <c r="B4" t="s">
        <v>47</v>
      </c>
      <c r="C4">
        <v>2</v>
      </c>
      <c r="D4">
        <v>54</v>
      </c>
      <c r="E4">
        <v>71</v>
      </c>
      <c r="F4">
        <v>70</v>
      </c>
      <c r="G4">
        <v>59</v>
      </c>
      <c r="H4">
        <v>61</v>
      </c>
      <c r="I4">
        <v>20</v>
      </c>
      <c r="J4">
        <v>40</v>
      </c>
      <c r="K4">
        <v>20</v>
      </c>
      <c r="L4">
        <v>42</v>
      </c>
      <c r="M4">
        <v>21</v>
      </c>
      <c r="N4">
        <v>44</v>
      </c>
      <c r="O4">
        <v>16</v>
      </c>
      <c r="P4">
        <v>66</v>
      </c>
      <c r="Q4">
        <v>40</v>
      </c>
      <c r="R4">
        <v>58</v>
      </c>
      <c r="S4">
        <v>33</v>
      </c>
      <c r="T4">
        <v>50</v>
      </c>
      <c r="U4">
        <v>42</v>
      </c>
      <c r="V4">
        <v>40</v>
      </c>
      <c r="W4">
        <v>45</v>
      </c>
      <c r="X4">
        <v>44</v>
      </c>
      <c r="Y4">
        <v>46</v>
      </c>
      <c r="Z4">
        <f t="shared" si="0"/>
        <v>982</v>
      </c>
      <c r="AA4" t="s">
        <v>38</v>
      </c>
    </row>
    <row r="5" spans="1:27">
      <c r="A5" t="s">
        <v>52</v>
      </c>
      <c r="B5" t="s">
        <v>53</v>
      </c>
      <c r="C5">
        <v>2</v>
      </c>
      <c r="D5">
        <v>43</v>
      </c>
      <c r="E5">
        <v>50</v>
      </c>
      <c r="F5">
        <v>69</v>
      </c>
      <c r="G5">
        <v>69</v>
      </c>
      <c r="H5">
        <v>65</v>
      </c>
      <c r="I5">
        <v>16</v>
      </c>
      <c r="J5">
        <v>30</v>
      </c>
      <c r="K5">
        <v>19</v>
      </c>
      <c r="L5">
        <v>44</v>
      </c>
      <c r="M5">
        <v>21</v>
      </c>
      <c r="N5">
        <v>43</v>
      </c>
      <c r="O5">
        <v>16</v>
      </c>
      <c r="P5">
        <v>71</v>
      </c>
      <c r="Q5">
        <v>53</v>
      </c>
      <c r="R5">
        <v>66</v>
      </c>
      <c r="S5">
        <v>43</v>
      </c>
      <c r="T5">
        <v>43</v>
      </c>
      <c r="U5">
        <v>43</v>
      </c>
      <c r="V5">
        <v>42</v>
      </c>
      <c r="W5">
        <v>40</v>
      </c>
      <c r="X5">
        <v>40</v>
      </c>
      <c r="Y5">
        <v>42</v>
      </c>
      <c r="Z5">
        <f t="shared" si="0"/>
        <v>968</v>
      </c>
      <c r="AA5" t="s">
        <v>38</v>
      </c>
    </row>
    <row r="6" spans="1:27">
      <c r="A6" t="s">
        <v>59</v>
      </c>
      <c r="B6" t="s">
        <v>60</v>
      </c>
      <c r="C6">
        <v>2</v>
      </c>
      <c r="D6">
        <v>43</v>
      </c>
      <c r="E6">
        <v>40</v>
      </c>
      <c r="F6">
        <v>49</v>
      </c>
      <c r="G6">
        <v>51</v>
      </c>
      <c r="H6">
        <v>56</v>
      </c>
      <c r="I6">
        <v>20</v>
      </c>
      <c r="J6">
        <v>32</v>
      </c>
      <c r="K6">
        <v>20</v>
      </c>
      <c r="L6">
        <v>35</v>
      </c>
      <c r="M6">
        <v>19</v>
      </c>
      <c r="N6">
        <v>32</v>
      </c>
      <c r="O6">
        <v>17</v>
      </c>
      <c r="P6">
        <v>47</v>
      </c>
      <c r="Q6">
        <v>40</v>
      </c>
      <c r="R6">
        <v>49</v>
      </c>
      <c r="S6">
        <v>34</v>
      </c>
      <c r="T6">
        <v>40</v>
      </c>
      <c r="U6">
        <v>43</v>
      </c>
      <c r="V6">
        <v>6</v>
      </c>
      <c r="W6">
        <v>39</v>
      </c>
      <c r="X6">
        <v>30</v>
      </c>
      <c r="Y6">
        <v>36</v>
      </c>
      <c r="Z6">
        <f t="shared" si="0"/>
        <v>778</v>
      </c>
      <c r="AA6" t="s">
        <v>35</v>
      </c>
    </row>
    <row r="7" spans="1:28">
      <c r="A7" t="s">
        <v>63</v>
      </c>
      <c r="B7" t="s">
        <v>64</v>
      </c>
      <c r="C7">
        <v>2</v>
      </c>
      <c r="D7">
        <v>49</v>
      </c>
      <c r="E7">
        <v>65</v>
      </c>
      <c r="F7">
        <v>64</v>
      </c>
      <c r="G7">
        <v>58</v>
      </c>
      <c r="H7">
        <v>64</v>
      </c>
      <c r="I7">
        <v>20</v>
      </c>
      <c r="J7">
        <v>21</v>
      </c>
      <c r="K7">
        <v>19</v>
      </c>
      <c r="L7">
        <v>38</v>
      </c>
      <c r="M7">
        <v>20</v>
      </c>
      <c r="N7">
        <v>32</v>
      </c>
      <c r="O7">
        <v>17</v>
      </c>
      <c r="P7">
        <v>61</v>
      </c>
      <c r="Q7">
        <v>45</v>
      </c>
      <c r="R7">
        <v>58</v>
      </c>
      <c r="S7">
        <v>44</v>
      </c>
      <c r="T7">
        <v>48</v>
      </c>
      <c r="U7">
        <v>41</v>
      </c>
      <c r="V7">
        <v>22</v>
      </c>
      <c r="W7">
        <v>34</v>
      </c>
      <c r="X7">
        <v>37</v>
      </c>
      <c r="Y7">
        <v>36</v>
      </c>
      <c r="Z7">
        <v>900</v>
      </c>
      <c r="AA7" t="s">
        <v>38</v>
      </c>
      <c r="AB7">
        <v>7</v>
      </c>
    </row>
    <row r="8" spans="1:27">
      <c r="A8" t="s">
        <v>67</v>
      </c>
      <c r="B8" t="s">
        <v>68</v>
      </c>
      <c r="C8">
        <v>2</v>
      </c>
      <c r="D8">
        <v>61</v>
      </c>
      <c r="E8">
        <v>51</v>
      </c>
      <c r="F8">
        <v>62</v>
      </c>
      <c r="G8">
        <v>63</v>
      </c>
      <c r="H8">
        <v>56</v>
      </c>
      <c r="I8">
        <v>22</v>
      </c>
      <c r="J8">
        <v>35</v>
      </c>
      <c r="K8">
        <v>21</v>
      </c>
      <c r="L8">
        <v>34</v>
      </c>
      <c r="M8">
        <v>22</v>
      </c>
      <c r="N8">
        <v>37</v>
      </c>
      <c r="O8">
        <v>19</v>
      </c>
      <c r="P8">
        <v>62</v>
      </c>
      <c r="Q8">
        <v>46</v>
      </c>
      <c r="R8">
        <v>53</v>
      </c>
      <c r="S8">
        <v>53</v>
      </c>
      <c r="T8">
        <v>45</v>
      </c>
      <c r="U8">
        <v>39</v>
      </c>
      <c r="V8">
        <v>26</v>
      </c>
      <c r="W8">
        <v>38</v>
      </c>
      <c r="X8">
        <v>41</v>
      </c>
      <c r="Y8">
        <v>36</v>
      </c>
      <c r="Z8">
        <f t="shared" ref="Z8:Z10" si="1">SUM(D8:Y8)</f>
        <v>922</v>
      </c>
      <c r="AA8" t="s">
        <v>38</v>
      </c>
    </row>
    <row r="9" spans="1:27">
      <c r="A9" t="s">
        <v>69</v>
      </c>
      <c r="B9" t="s">
        <v>70</v>
      </c>
      <c r="C9">
        <v>2</v>
      </c>
      <c r="D9">
        <v>44</v>
      </c>
      <c r="E9">
        <v>40</v>
      </c>
      <c r="F9">
        <v>47</v>
      </c>
      <c r="G9">
        <v>47</v>
      </c>
      <c r="H9">
        <v>40</v>
      </c>
      <c r="I9">
        <v>18</v>
      </c>
      <c r="J9">
        <v>35</v>
      </c>
      <c r="K9">
        <v>20</v>
      </c>
      <c r="L9">
        <v>41</v>
      </c>
      <c r="M9">
        <v>21</v>
      </c>
      <c r="N9">
        <v>40</v>
      </c>
      <c r="O9">
        <v>19</v>
      </c>
      <c r="P9">
        <v>45</v>
      </c>
      <c r="Q9">
        <v>40</v>
      </c>
      <c r="R9">
        <v>43</v>
      </c>
      <c r="S9">
        <v>40</v>
      </c>
      <c r="T9">
        <v>40</v>
      </c>
      <c r="U9">
        <v>43</v>
      </c>
      <c r="V9">
        <v>40</v>
      </c>
      <c r="W9">
        <v>38</v>
      </c>
      <c r="X9">
        <v>38</v>
      </c>
      <c r="Y9">
        <v>47</v>
      </c>
      <c r="Z9">
        <f t="shared" si="1"/>
        <v>826</v>
      </c>
      <c r="AA9" t="s">
        <v>32</v>
      </c>
    </row>
    <row r="10" spans="1:27">
      <c r="A10" t="s">
        <v>71</v>
      </c>
      <c r="B10" t="s">
        <v>72</v>
      </c>
      <c r="C10">
        <v>2</v>
      </c>
      <c r="D10">
        <v>56</v>
      </c>
      <c r="E10">
        <v>57</v>
      </c>
      <c r="F10">
        <v>68</v>
      </c>
      <c r="G10">
        <v>55</v>
      </c>
      <c r="H10">
        <v>63</v>
      </c>
      <c r="I10">
        <v>22</v>
      </c>
      <c r="J10">
        <v>35</v>
      </c>
      <c r="K10">
        <v>21</v>
      </c>
      <c r="L10">
        <v>40</v>
      </c>
      <c r="M10">
        <v>23</v>
      </c>
      <c r="N10">
        <v>35</v>
      </c>
      <c r="O10">
        <v>20</v>
      </c>
      <c r="P10">
        <v>61</v>
      </c>
      <c r="Q10">
        <v>55</v>
      </c>
      <c r="R10">
        <v>57</v>
      </c>
      <c r="S10">
        <v>61</v>
      </c>
      <c r="T10">
        <v>57</v>
      </c>
      <c r="U10">
        <v>44</v>
      </c>
      <c r="V10">
        <v>25</v>
      </c>
      <c r="W10">
        <v>43</v>
      </c>
      <c r="X10">
        <v>42</v>
      </c>
      <c r="Y10">
        <v>46</v>
      </c>
      <c r="Z10">
        <f t="shared" si="1"/>
        <v>986</v>
      </c>
      <c r="AA10" t="s">
        <v>38</v>
      </c>
    </row>
    <row r="11" spans="1:28">
      <c r="A11" t="s">
        <v>77</v>
      </c>
      <c r="B11" t="s">
        <v>78</v>
      </c>
      <c r="C11">
        <v>2</v>
      </c>
      <c r="D11">
        <v>47</v>
      </c>
      <c r="E11">
        <v>40</v>
      </c>
      <c r="F11">
        <v>66</v>
      </c>
      <c r="G11">
        <v>59</v>
      </c>
      <c r="H11">
        <v>46</v>
      </c>
      <c r="I11">
        <v>16</v>
      </c>
      <c r="J11">
        <v>30</v>
      </c>
      <c r="K11">
        <v>16</v>
      </c>
      <c r="L11">
        <v>40</v>
      </c>
      <c r="M11">
        <v>10</v>
      </c>
      <c r="N11">
        <v>29</v>
      </c>
      <c r="O11">
        <v>13</v>
      </c>
      <c r="P11">
        <v>62</v>
      </c>
      <c r="Q11">
        <v>53</v>
      </c>
      <c r="R11">
        <v>55</v>
      </c>
      <c r="S11">
        <v>54</v>
      </c>
      <c r="T11">
        <v>60</v>
      </c>
      <c r="U11">
        <v>37</v>
      </c>
      <c r="V11">
        <v>35</v>
      </c>
      <c r="W11">
        <v>40</v>
      </c>
      <c r="X11">
        <v>38</v>
      </c>
      <c r="Y11">
        <v>45</v>
      </c>
      <c r="Z11">
        <v>900</v>
      </c>
      <c r="AA11" t="s">
        <v>38</v>
      </c>
      <c r="AB11">
        <v>9</v>
      </c>
    </row>
    <row r="12" spans="1:27">
      <c r="A12" t="s">
        <v>81</v>
      </c>
      <c r="B12" t="s">
        <v>82</v>
      </c>
      <c r="C12">
        <v>2</v>
      </c>
      <c r="D12">
        <v>46</v>
      </c>
      <c r="E12">
        <v>40</v>
      </c>
      <c r="F12">
        <v>61</v>
      </c>
      <c r="G12">
        <v>40</v>
      </c>
      <c r="H12">
        <v>51</v>
      </c>
      <c r="I12">
        <v>21</v>
      </c>
      <c r="J12">
        <v>39</v>
      </c>
      <c r="K12">
        <v>20</v>
      </c>
      <c r="L12">
        <v>41</v>
      </c>
      <c r="M12">
        <v>23</v>
      </c>
      <c r="N12">
        <v>43</v>
      </c>
      <c r="O12">
        <v>17</v>
      </c>
      <c r="P12">
        <v>42</v>
      </c>
      <c r="Q12">
        <v>52</v>
      </c>
      <c r="R12">
        <v>56</v>
      </c>
      <c r="S12">
        <v>43</v>
      </c>
      <c r="T12">
        <v>50</v>
      </c>
      <c r="U12">
        <v>42</v>
      </c>
      <c r="V12">
        <v>48</v>
      </c>
      <c r="W12">
        <v>44</v>
      </c>
      <c r="X12">
        <v>44</v>
      </c>
      <c r="Y12">
        <v>47</v>
      </c>
      <c r="Z12">
        <f t="shared" ref="Z12:Z14" si="2">SUM(D12:Y12)</f>
        <v>910</v>
      </c>
      <c r="AA12" t="s">
        <v>38</v>
      </c>
    </row>
    <row r="13" spans="1:27">
      <c r="A13" t="s">
        <v>89</v>
      </c>
      <c r="B13" t="s">
        <v>90</v>
      </c>
      <c r="C13">
        <v>2</v>
      </c>
      <c r="D13">
        <v>46</v>
      </c>
      <c r="E13">
        <v>59</v>
      </c>
      <c r="F13">
        <v>48</v>
      </c>
      <c r="G13">
        <v>40</v>
      </c>
      <c r="H13">
        <v>40</v>
      </c>
      <c r="I13">
        <v>19</v>
      </c>
      <c r="J13">
        <v>22</v>
      </c>
      <c r="K13">
        <v>18</v>
      </c>
      <c r="L13">
        <v>20</v>
      </c>
      <c r="M13">
        <v>20</v>
      </c>
      <c r="N13">
        <v>22</v>
      </c>
      <c r="O13">
        <v>16</v>
      </c>
      <c r="P13">
        <v>62</v>
      </c>
      <c r="Q13">
        <v>64</v>
      </c>
      <c r="R13">
        <v>58</v>
      </c>
      <c r="S13">
        <v>55</v>
      </c>
      <c r="T13">
        <v>54</v>
      </c>
      <c r="U13">
        <v>37</v>
      </c>
      <c r="V13">
        <v>30</v>
      </c>
      <c r="W13">
        <v>40</v>
      </c>
      <c r="X13">
        <v>33</v>
      </c>
      <c r="Y13">
        <v>43</v>
      </c>
      <c r="Z13">
        <f t="shared" si="2"/>
        <v>846</v>
      </c>
      <c r="AA13" t="s">
        <v>32</v>
      </c>
    </row>
    <row r="14" spans="1:27">
      <c r="A14" t="s">
        <v>93</v>
      </c>
      <c r="B14" t="s">
        <v>94</v>
      </c>
      <c r="C14">
        <v>2</v>
      </c>
      <c r="D14">
        <v>42</v>
      </c>
      <c r="E14">
        <v>53</v>
      </c>
      <c r="F14">
        <v>67</v>
      </c>
      <c r="G14">
        <v>52</v>
      </c>
      <c r="H14">
        <v>58</v>
      </c>
      <c r="I14">
        <v>18</v>
      </c>
      <c r="J14">
        <v>33</v>
      </c>
      <c r="K14">
        <v>17</v>
      </c>
      <c r="L14">
        <v>33</v>
      </c>
      <c r="M14">
        <v>19</v>
      </c>
      <c r="N14">
        <v>37</v>
      </c>
      <c r="O14">
        <v>14</v>
      </c>
      <c r="P14">
        <v>63</v>
      </c>
      <c r="Q14">
        <v>53</v>
      </c>
      <c r="R14">
        <v>57</v>
      </c>
      <c r="S14">
        <v>59</v>
      </c>
      <c r="T14">
        <v>59</v>
      </c>
      <c r="U14">
        <v>35</v>
      </c>
      <c r="V14">
        <v>40</v>
      </c>
      <c r="W14">
        <v>36</v>
      </c>
      <c r="X14">
        <v>30</v>
      </c>
      <c r="Y14">
        <v>43</v>
      </c>
      <c r="Z14">
        <f t="shared" si="2"/>
        <v>918</v>
      </c>
      <c r="AA14" t="s">
        <v>38</v>
      </c>
    </row>
    <row r="15" spans="1:27">
      <c r="A15" t="s">
        <v>97</v>
      </c>
      <c r="B15" t="s">
        <v>98</v>
      </c>
      <c r="C15">
        <v>2</v>
      </c>
      <c r="D15">
        <v>43</v>
      </c>
      <c r="E15">
        <v>47</v>
      </c>
      <c r="F15">
        <v>64</v>
      </c>
      <c r="G15">
        <v>52</v>
      </c>
      <c r="H15">
        <v>48</v>
      </c>
      <c r="I15">
        <v>17</v>
      </c>
      <c r="J15">
        <v>38</v>
      </c>
      <c r="K15">
        <v>18</v>
      </c>
      <c r="L15">
        <v>39</v>
      </c>
      <c r="M15">
        <v>18</v>
      </c>
      <c r="N15">
        <v>35</v>
      </c>
      <c r="O15">
        <v>14</v>
      </c>
      <c r="P15">
        <v>61</v>
      </c>
      <c r="Q15">
        <v>47</v>
      </c>
      <c r="R15">
        <v>47</v>
      </c>
      <c r="S15">
        <v>45</v>
      </c>
      <c r="T15">
        <v>47</v>
      </c>
      <c r="U15">
        <v>28</v>
      </c>
      <c r="V15">
        <v>12</v>
      </c>
      <c r="W15">
        <v>34</v>
      </c>
      <c r="X15">
        <v>28</v>
      </c>
      <c r="Y15">
        <v>25</v>
      </c>
      <c r="Z15">
        <f>SUM(D15:X15)</f>
        <v>782</v>
      </c>
      <c r="AA15" t="s">
        <v>35</v>
      </c>
    </row>
    <row r="16" spans="1:27">
      <c r="A16" t="s">
        <v>99</v>
      </c>
      <c r="B16" t="s">
        <v>100</v>
      </c>
      <c r="C16">
        <v>2</v>
      </c>
      <c r="D16">
        <v>60</v>
      </c>
      <c r="E16">
        <v>61</v>
      </c>
      <c r="F16">
        <v>71</v>
      </c>
      <c r="G16">
        <v>60</v>
      </c>
      <c r="H16">
        <v>64</v>
      </c>
      <c r="I16">
        <v>19</v>
      </c>
      <c r="J16">
        <v>37</v>
      </c>
      <c r="K16">
        <v>21</v>
      </c>
      <c r="L16">
        <v>35</v>
      </c>
      <c r="M16">
        <v>22</v>
      </c>
      <c r="N16">
        <v>37</v>
      </c>
      <c r="O16">
        <v>19</v>
      </c>
      <c r="P16">
        <v>74</v>
      </c>
      <c r="Q16">
        <v>51</v>
      </c>
      <c r="R16">
        <v>69</v>
      </c>
      <c r="S16">
        <v>62</v>
      </c>
      <c r="T16">
        <v>55</v>
      </c>
      <c r="U16">
        <v>41</v>
      </c>
      <c r="V16">
        <v>46</v>
      </c>
      <c r="W16">
        <v>38</v>
      </c>
      <c r="X16">
        <v>33</v>
      </c>
      <c r="Y16">
        <v>42</v>
      </c>
      <c r="Z16">
        <f t="shared" ref="Z16:Z22" si="3">SUM(D16:Y16)</f>
        <v>1017</v>
      </c>
      <c r="AA16" t="s">
        <v>29</v>
      </c>
    </row>
    <row r="17" spans="1:27">
      <c r="A17" t="s">
        <v>103</v>
      </c>
      <c r="B17" t="s">
        <v>104</v>
      </c>
      <c r="C17">
        <v>2</v>
      </c>
      <c r="D17">
        <v>48</v>
      </c>
      <c r="E17">
        <v>53</v>
      </c>
      <c r="F17">
        <v>51</v>
      </c>
      <c r="G17">
        <v>53</v>
      </c>
      <c r="H17">
        <v>57</v>
      </c>
      <c r="I17">
        <v>18</v>
      </c>
      <c r="J17">
        <v>35</v>
      </c>
      <c r="K17">
        <v>21</v>
      </c>
      <c r="L17">
        <v>33</v>
      </c>
      <c r="M17">
        <v>21</v>
      </c>
      <c r="N17">
        <v>30</v>
      </c>
      <c r="O17">
        <v>19</v>
      </c>
      <c r="P17">
        <v>73</v>
      </c>
      <c r="Q17">
        <v>43</v>
      </c>
      <c r="R17">
        <v>56</v>
      </c>
      <c r="S17">
        <v>59</v>
      </c>
      <c r="T17">
        <v>47</v>
      </c>
      <c r="U17">
        <v>39</v>
      </c>
      <c r="V17">
        <v>42</v>
      </c>
      <c r="W17">
        <v>39</v>
      </c>
      <c r="X17">
        <v>37</v>
      </c>
      <c r="Y17">
        <v>43</v>
      </c>
      <c r="Z17">
        <f t="shared" si="3"/>
        <v>917</v>
      </c>
      <c r="AA17" t="s">
        <v>38</v>
      </c>
    </row>
    <row r="18" spans="1:27">
      <c r="A18" t="s">
        <v>107</v>
      </c>
      <c r="B18" t="s">
        <v>108</v>
      </c>
      <c r="C18">
        <v>2</v>
      </c>
      <c r="D18">
        <v>40</v>
      </c>
      <c r="E18">
        <v>62</v>
      </c>
      <c r="F18">
        <v>62</v>
      </c>
      <c r="G18">
        <v>50</v>
      </c>
      <c r="H18">
        <v>59</v>
      </c>
      <c r="I18">
        <v>19</v>
      </c>
      <c r="J18">
        <v>40</v>
      </c>
      <c r="K18">
        <v>19</v>
      </c>
      <c r="L18">
        <v>33</v>
      </c>
      <c r="M18">
        <v>21</v>
      </c>
      <c r="N18">
        <v>39</v>
      </c>
      <c r="O18">
        <v>19</v>
      </c>
      <c r="P18">
        <v>64</v>
      </c>
      <c r="Q18">
        <v>51</v>
      </c>
      <c r="R18">
        <v>57</v>
      </c>
      <c r="S18">
        <v>61</v>
      </c>
      <c r="T18">
        <v>55</v>
      </c>
      <c r="U18">
        <v>38</v>
      </c>
      <c r="V18">
        <v>35</v>
      </c>
      <c r="W18">
        <v>38</v>
      </c>
      <c r="X18">
        <v>34</v>
      </c>
      <c r="Y18">
        <v>47</v>
      </c>
      <c r="Z18">
        <f t="shared" si="3"/>
        <v>943</v>
      </c>
      <c r="AA18" t="s">
        <v>38</v>
      </c>
    </row>
    <row r="19" spans="1:27">
      <c r="A19" t="s">
        <v>111</v>
      </c>
      <c r="B19" t="s">
        <v>112</v>
      </c>
      <c r="C19">
        <v>2</v>
      </c>
      <c r="D19">
        <v>32</v>
      </c>
      <c r="E19">
        <v>40</v>
      </c>
      <c r="F19">
        <v>57</v>
      </c>
      <c r="G19">
        <v>40</v>
      </c>
      <c r="H19">
        <v>50</v>
      </c>
      <c r="I19">
        <v>16</v>
      </c>
      <c r="J19">
        <v>34</v>
      </c>
      <c r="K19">
        <v>18</v>
      </c>
      <c r="L19">
        <v>20</v>
      </c>
      <c r="M19">
        <v>19</v>
      </c>
      <c r="N19">
        <v>28</v>
      </c>
      <c r="O19">
        <v>17</v>
      </c>
      <c r="P19">
        <v>51</v>
      </c>
      <c r="Q19">
        <v>40</v>
      </c>
      <c r="R19">
        <v>41</v>
      </c>
      <c r="S19">
        <v>43</v>
      </c>
      <c r="T19">
        <v>34</v>
      </c>
      <c r="U19">
        <v>36</v>
      </c>
      <c r="V19">
        <v>35</v>
      </c>
      <c r="W19">
        <v>36</v>
      </c>
      <c r="X19">
        <v>30</v>
      </c>
      <c r="Y19">
        <v>31</v>
      </c>
      <c r="Z19">
        <f t="shared" si="3"/>
        <v>748</v>
      </c>
      <c r="AA19" t="s">
        <v>35</v>
      </c>
    </row>
    <row r="20" spans="1:27">
      <c r="A20" t="s">
        <v>113</v>
      </c>
      <c r="B20" t="s">
        <v>114</v>
      </c>
      <c r="C20">
        <v>2</v>
      </c>
      <c r="D20">
        <v>66</v>
      </c>
      <c r="E20">
        <v>74</v>
      </c>
      <c r="F20">
        <v>70</v>
      </c>
      <c r="G20">
        <v>63</v>
      </c>
      <c r="H20">
        <v>69</v>
      </c>
      <c r="I20">
        <v>20</v>
      </c>
      <c r="J20">
        <v>38</v>
      </c>
      <c r="K20">
        <v>20</v>
      </c>
      <c r="L20">
        <v>40</v>
      </c>
      <c r="M20">
        <v>23</v>
      </c>
      <c r="N20">
        <v>38</v>
      </c>
      <c r="O20">
        <v>21</v>
      </c>
      <c r="P20">
        <v>65</v>
      </c>
      <c r="Q20">
        <v>65</v>
      </c>
      <c r="R20">
        <v>69</v>
      </c>
      <c r="S20">
        <v>51</v>
      </c>
      <c r="T20">
        <v>60</v>
      </c>
      <c r="U20">
        <v>46</v>
      </c>
      <c r="V20">
        <v>22</v>
      </c>
      <c r="W20">
        <v>44</v>
      </c>
      <c r="X20">
        <v>35</v>
      </c>
      <c r="Y20">
        <v>41</v>
      </c>
      <c r="Z20">
        <f t="shared" si="3"/>
        <v>1040</v>
      </c>
      <c r="AA20" t="s">
        <v>29</v>
      </c>
    </row>
    <row r="21" spans="1:27">
      <c r="A21" t="s">
        <v>117</v>
      </c>
      <c r="B21" t="s">
        <v>118</v>
      </c>
      <c r="C21">
        <v>2</v>
      </c>
      <c r="D21">
        <v>40</v>
      </c>
      <c r="E21">
        <v>53</v>
      </c>
      <c r="F21">
        <v>40</v>
      </c>
      <c r="G21">
        <v>42</v>
      </c>
      <c r="H21">
        <v>47</v>
      </c>
      <c r="I21">
        <v>14</v>
      </c>
      <c r="J21">
        <v>25</v>
      </c>
      <c r="K21">
        <v>16</v>
      </c>
      <c r="L21">
        <v>22</v>
      </c>
      <c r="M21">
        <v>17</v>
      </c>
      <c r="N21">
        <v>22</v>
      </c>
      <c r="O21">
        <v>15</v>
      </c>
      <c r="P21">
        <v>55</v>
      </c>
      <c r="Q21">
        <v>56</v>
      </c>
      <c r="R21">
        <v>50</v>
      </c>
      <c r="S21">
        <v>47</v>
      </c>
      <c r="T21">
        <v>45</v>
      </c>
      <c r="U21">
        <v>34</v>
      </c>
      <c r="V21">
        <v>43</v>
      </c>
      <c r="W21">
        <v>37</v>
      </c>
      <c r="X21">
        <v>36</v>
      </c>
      <c r="Y21">
        <v>46</v>
      </c>
      <c r="Z21">
        <f t="shared" si="3"/>
        <v>802</v>
      </c>
      <c r="AA21" t="s">
        <v>119</v>
      </c>
    </row>
    <row r="22" spans="1:27">
      <c r="A22" t="s">
        <v>122</v>
      </c>
      <c r="B22" t="s">
        <v>123</v>
      </c>
      <c r="C22">
        <v>2</v>
      </c>
      <c r="D22">
        <v>62</v>
      </c>
      <c r="E22">
        <v>62</v>
      </c>
      <c r="F22">
        <v>56</v>
      </c>
      <c r="G22">
        <v>61</v>
      </c>
      <c r="H22">
        <v>59</v>
      </c>
      <c r="I22">
        <v>21</v>
      </c>
      <c r="J22">
        <v>38</v>
      </c>
      <c r="K22">
        <v>21</v>
      </c>
      <c r="L22">
        <v>42</v>
      </c>
      <c r="M22">
        <v>22</v>
      </c>
      <c r="N22">
        <v>38</v>
      </c>
      <c r="O22">
        <v>21</v>
      </c>
      <c r="P22">
        <v>74</v>
      </c>
      <c r="Q22">
        <v>61</v>
      </c>
      <c r="R22">
        <v>67</v>
      </c>
      <c r="S22">
        <v>66</v>
      </c>
      <c r="T22">
        <v>68</v>
      </c>
      <c r="U22">
        <v>40</v>
      </c>
      <c r="V22">
        <v>42</v>
      </c>
      <c r="W22">
        <v>44</v>
      </c>
      <c r="X22">
        <v>37</v>
      </c>
      <c r="Y22">
        <v>42</v>
      </c>
      <c r="Z22">
        <f t="shared" si="3"/>
        <v>1044</v>
      </c>
      <c r="AA22" t="s">
        <v>29</v>
      </c>
    </row>
    <row r="23" spans="1:28">
      <c r="A23" t="s">
        <v>128</v>
      </c>
      <c r="B23" t="s">
        <v>129</v>
      </c>
      <c r="C23">
        <v>2</v>
      </c>
      <c r="D23">
        <v>41</v>
      </c>
      <c r="E23">
        <v>53</v>
      </c>
      <c r="F23">
        <v>57</v>
      </c>
      <c r="G23">
        <v>51</v>
      </c>
      <c r="H23">
        <v>61</v>
      </c>
      <c r="I23">
        <v>17</v>
      </c>
      <c r="J23">
        <v>42</v>
      </c>
      <c r="K23">
        <v>19</v>
      </c>
      <c r="L23">
        <v>43</v>
      </c>
      <c r="M23">
        <v>19</v>
      </c>
      <c r="N23">
        <v>34</v>
      </c>
      <c r="O23">
        <v>17</v>
      </c>
      <c r="P23">
        <v>55</v>
      </c>
      <c r="Q23">
        <v>51</v>
      </c>
      <c r="R23">
        <v>51</v>
      </c>
      <c r="S23">
        <v>40</v>
      </c>
      <c r="T23">
        <v>54</v>
      </c>
      <c r="U23">
        <v>40</v>
      </c>
      <c r="V23">
        <v>44</v>
      </c>
      <c r="W23">
        <v>34</v>
      </c>
      <c r="X23">
        <v>31</v>
      </c>
      <c r="Y23">
        <v>45</v>
      </c>
      <c r="Z23">
        <v>900</v>
      </c>
      <c r="AA23" t="s">
        <v>38</v>
      </c>
      <c r="AB23">
        <v>1</v>
      </c>
    </row>
    <row r="24" spans="1:27">
      <c r="A24" t="s">
        <v>136</v>
      </c>
      <c r="B24" t="s">
        <v>137</v>
      </c>
      <c r="C24">
        <v>2</v>
      </c>
      <c r="D24">
        <v>40</v>
      </c>
      <c r="E24">
        <v>40</v>
      </c>
      <c r="F24">
        <v>42</v>
      </c>
      <c r="G24">
        <v>33</v>
      </c>
      <c r="H24">
        <v>58</v>
      </c>
      <c r="I24">
        <v>22</v>
      </c>
      <c r="J24">
        <v>22</v>
      </c>
      <c r="K24">
        <v>20</v>
      </c>
      <c r="L24">
        <v>39</v>
      </c>
      <c r="M24">
        <v>23</v>
      </c>
      <c r="N24">
        <v>37</v>
      </c>
      <c r="O24">
        <v>21</v>
      </c>
      <c r="P24">
        <v>61</v>
      </c>
      <c r="Q24">
        <v>43</v>
      </c>
      <c r="R24">
        <v>40</v>
      </c>
      <c r="S24">
        <v>52</v>
      </c>
      <c r="T24">
        <v>51</v>
      </c>
      <c r="U24">
        <v>34</v>
      </c>
      <c r="V24">
        <v>20</v>
      </c>
      <c r="W24">
        <v>38</v>
      </c>
      <c r="X24">
        <v>30</v>
      </c>
      <c r="Y24">
        <v>42</v>
      </c>
      <c r="Z24">
        <f t="shared" ref="Z24:Z49" si="4">SUM(D24:Y24)</f>
        <v>808</v>
      </c>
      <c r="AA24" t="s">
        <v>119</v>
      </c>
    </row>
    <row r="25" spans="1:27">
      <c r="A25" t="s">
        <v>140</v>
      </c>
      <c r="B25" t="s">
        <v>141</v>
      </c>
      <c r="C25">
        <v>2</v>
      </c>
      <c r="D25">
        <v>54</v>
      </c>
      <c r="E25">
        <v>45</v>
      </c>
      <c r="F25">
        <v>61</v>
      </c>
      <c r="G25">
        <v>57</v>
      </c>
      <c r="H25">
        <v>54</v>
      </c>
      <c r="I25">
        <v>17</v>
      </c>
      <c r="J25">
        <v>44</v>
      </c>
      <c r="K25">
        <v>20</v>
      </c>
      <c r="L25">
        <v>43</v>
      </c>
      <c r="M25">
        <v>22</v>
      </c>
      <c r="N25">
        <v>40</v>
      </c>
      <c r="O25">
        <v>18</v>
      </c>
      <c r="P25">
        <v>62</v>
      </c>
      <c r="Q25">
        <v>53</v>
      </c>
      <c r="R25">
        <v>68</v>
      </c>
      <c r="S25">
        <v>58</v>
      </c>
      <c r="T25">
        <v>45</v>
      </c>
      <c r="U25">
        <v>38</v>
      </c>
      <c r="V25">
        <v>35</v>
      </c>
      <c r="W25">
        <v>44</v>
      </c>
      <c r="X25">
        <v>40</v>
      </c>
      <c r="Y25">
        <v>41</v>
      </c>
      <c r="Z25">
        <f t="shared" si="4"/>
        <v>959</v>
      </c>
      <c r="AA25" t="s">
        <v>38</v>
      </c>
    </row>
    <row r="26" spans="1:27">
      <c r="A26" t="s">
        <v>142</v>
      </c>
      <c r="B26" t="s">
        <v>143</v>
      </c>
      <c r="C26">
        <v>2</v>
      </c>
      <c r="D26">
        <v>47</v>
      </c>
      <c r="E26">
        <v>60</v>
      </c>
      <c r="F26">
        <v>62</v>
      </c>
      <c r="G26">
        <v>62</v>
      </c>
      <c r="H26">
        <v>57</v>
      </c>
      <c r="I26">
        <v>22</v>
      </c>
      <c r="J26">
        <v>38</v>
      </c>
      <c r="K26">
        <v>23</v>
      </c>
      <c r="L26">
        <v>37</v>
      </c>
      <c r="M26">
        <v>24</v>
      </c>
      <c r="N26">
        <v>42</v>
      </c>
      <c r="O26">
        <v>21</v>
      </c>
      <c r="P26">
        <v>58</v>
      </c>
      <c r="Q26">
        <v>61</v>
      </c>
      <c r="R26">
        <v>62</v>
      </c>
      <c r="S26">
        <v>61</v>
      </c>
      <c r="T26">
        <v>61</v>
      </c>
      <c r="U26">
        <v>40</v>
      </c>
      <c r="V26">
        <v>35</v>
      </c>
      <c r="W26">
        <v>39</v>
      </c>
      <c r="X26">
        <v>36</v>
      </c>
      <c r="Y26">
        <v>43</v>
      </c>
      <c r="Z26">
        <f t="shared" si="4"/>
        <v>991</v>
      </c>
      <c r="AA26" t="s">
        <v>29</v>
      </c>
    </row>
    <row r="27" spans="1:27">
      <c r="A27" t="s">
        <v>144</v>
      </c>
      <c r="B27" t="s">
        <v>145</v>
      </c>
      <c r="C27">
        <v>2</v>
      </c>
      <c r="D27">
        <v>52</v>
      </c>
      <c r="E27">
        <v>44</v>
      </c>
      <c r="F27">
        <v>56</v>
      </c>
      <c r="G27">
        <v>45</v>
      </c>
      <c r="H27">
        <v>54</v>
      </c>
      <c r="I27">
        <v>23</v>
      </c>
      <c r="J27">
        <v>46</v>
      </c>
      <c r="K27">
        <v>23</v>
      </c>
      <c r="L27">
        <v>43</v>
      </c>
      <c r="M27">
        <v>24</v>
      </c>
      <c r="N27">
        <v>39</v>
      </c>
      <c r="O27">
        <v>21</v>
      </c>
      <c r="P27">
        <v>67</v>
      </c>
      <c r="Q27">
        <v>53</v>
      </c>
      <c r="R27">
        <v>62</v>
      </c>
      <c r="S27">
        <v>59</v>
      </c>
      <c r="T27">
        <v>54</v>
      </c>
      <c r="U27">
        <v>42</v>
      </c>
      <c r="V27">
        <v>39</v>
      </c>
      <c r="W27">
        <v>38</v>
      </c>
      <c r="X27">
        <v>25</v>
      </c>
      <c r="Y27">
        <v>44</v>
      </c>
      <c r="Z27">
        <f t="shared" si="4"/>
        <v>953</v>
      </c>
      <c r="AA27" t="s">
        <v>38</v>
      </c>
    </row>
    <row r="28" spans="1:27">
      <c r="A28" t="s">
        <v>146</v>
      </c>
      <c r="B28" t="s">
        <v>147</v>
      </c>
      <c r="C28">
        <v>2</v>
      </c>
      <c r="D28">
        <v>49</v>
      </c>
      <c r="E28">
        <v>46</v>
      </c>
      <c r="F28">
        <v>58</v>
      </c>
      <c r="G28">
        <v>53</v>
      </c>
      <c r="H28">
        <v>45</v>
      </c>
      <c r="I28">
        <v>15</v>
      </c>
      <c r="J28">
        <v>30</v>
      </c>
      <c r="K28">
        <v>19</v>
      </c>
      <c r="L28">
        <v>35</v>
      </c>
      <c r="M28">
        <v>20</v>
      </c>
      <c r="N28">
        <v>37</v>
      </c>
      <c r="O28">
        <v>16</v>
      </c>
      <c r="P28">
        <v>71</v>
      </c>
      <c r="Q28">
        <v>45</v>
      </c>
      <c r="R28">
        <v>52</v>
      </c>
      <c r="S28">
        <v>56</v>
      </c>
      <c r="T28">
        <v>51</v>
      </c>
      <c r="U28">
        <v>42</v>
      </c>
      <c r="V28">
        <v>30</v>
      </c>
      <c r="W28">
        <v>39</v>
      </c>
      <c r="X28">
        <v>33</v>
      </c>
      <c r="Y28">
        <v>41</v>
      </c>
      <c r="Z28">
        <f t="shared" si="4"/>
        <v>883</v>
      </c>
      <c r="AA28" t="s">
        <v>32</v>
      </c>
    </row>
    <row r="29" spans="1:27">
      <c r="A29" t="s">
        <v>150</v>
      </c>
      <c r="B29" t="s">
        <v>151</v>
      </c>
      <c r="C29">
        <v>2</v>
      </c>
      <c r="D29">
        <v>67</v>
      </c>
      <c r="E29">
        <v>48</v>
      </c>
      <c r="F29">
        <v>56</v>
      </c>
      <c r="G29">
        <v>64</v>
      </c>
      <c r="H29">
        <v>61</v>
      </c>
      <c r="I29">
        <v>20</v>
      </c>
      <c r="J29">
        <v>27</v>
      </c>
      <c r="K29">
        <v>32</v>
      </c>
      <c r="L29">
        <v>44</v>
      </c>
      <c r="M29">
        <v>24</v>
      </c>
      <c r="N29">
        <v>40</v>
      </c>
      <c r="O29">
        <v>21</v>
      </c>
      <c r="P29">
        <v>71</v>
      </c>
      <c r="Q29">
        <v>61</v>
      </c>
      <c r="R29">
        <v>70</v>
      </c>
      <c r="S29">
        <v>73</v>
      </c>
      <c r="T29">
        <v>54</v>
      </c>
      <c r="U29">
        <v>40</v>
      </c>
      <c r="V29">
        <v>44</v>
      </c>
      <c r="W29">
        <v>42</v>
      </c>
      <c r="X29">
        <v>41</v>
      </c>
      <c r="Y29">
        <v>42</v>
      </c>
      <c r="Z29">
        <f t="shared" si="4"/>
        <v>1042</v>
      </c>
      <c r="AA29" t="s">
        <v>29</v>
      </c>
    </row>
    <row r="30" spans="1:27">
      <c r="A30" t="s">
        <v>158</v>
      </c>
      <c r="B30" t="s">
        <v>159</v>
      </c>
      <c r="C30">
        <v>2</v>
      </c>
      <c r="D30">
        <v>56</v>
      </c>
      <c r="E30">
        <v>72</v>
      </c>
      <c r="F30">
        <v>64</v>
      </c>
      <c r="G30">
        <v>58</v>
      </c>
      <c r="H30">
        <v>63</v>
      </c>
      <c r="I30">
        <v>22</v>
      </c>
      <c r="J30">
        <v>35</v>
      </c>
      <c r="K30">
        <v>22</v>
      </c>
      <c r="L30">
        <v>37</v>
      </c>
      <c r="M30">
        <v>24</v>
      </c>
      <c r="N30">
        <v>42</v>
      </c>
      <c r="O30">
        <v>22</v>
      </c>
      <c r="P30">
        <v>69</v>
      </c>
      <c r="Q30">
        <v>53</v>
      </c>
      <c r="R30">
        <v>67</v>
      </c>
      <c r="S30">
        <v>68</v>
      </c>
      <c r="T30">
        <v>48</v>
      </c>
      <c r="U30">
        <v>48</v>
      </c>
      <c r="V30">
        <v>48</v>
      </c>
      <c r="W30">
        <v>44</v>
      </c>
      <c r="X30">
        <v>39</v>
      </c>
      <c r="Y30">
        <v>44</v>
      </c>
      <c r="Z30">
        <f t="shared" si="4"/>
        <v>1045</v>
      </c>
      <c r="AA30" t="s">
        <v>29</v>
      </c>
    </row>
    <row r="31" spans="1:27">
      <c r="A31" t="s">
        <v>160</v>
      </c>
      <c r="B31" t="s">
        <v>161</v>
      </c>
      <c r="C31">
        <v>2</v>
      </c>
      <c r="D31">
        <v>40</v>
      </c>
      <c r="E31">
        <v>40</v>
      </c>
      <c r="F31">
        <v>40</v>
      </c>
      <c r="G31">
        <v>35</v>
      </c>
      <c r="H31">
        <v>41</v>
      </c>
      <c r="I31">
        <v>13</v>
      </c>
      <c r="J31">
        <v>32</v>
      </c>
      <c r="K31">
        <v>17</v>
      </c>
      <c r="L31">
        <v>35</v>
      </c>
      <c r="M31">
        <v>16</v>
      </c>
      <c r="N31">
        <v>22</v>
      </c>
      <c r="O31">
        <v>15</v>
      </c>
      <c r="P31">
        <v>40</v>
      </c>
      <c r="Q31">
        <v>27</v>
      </c>
      <c r="R31">
        <v>40</v>
      </c>
      <c r="S31">
        <v>22</v>
      </c>
      <c r="T31" t="s">
        <v>162</v>
      </c>
      <c r="U31">
        <v>40</v>
      </c>
      <c r="V31">
        <v>37</v>
      </c>
      <c r="W31">
        <v>40</v>
      </c>
      <c r="X31">
        <v>38</v>
      </c>
      <c r="Y31">
        <v>41</v>
      </c>
      <c r="Z31">
        <f t="shared" si="4"/>
        <v>671</v>
      </c>
      <c r="AA31" t="s">
        <v>56</v>
      </c>
    </row>
    <row r="32" spans="1:27">
      <c r="A32" t="s">
        <v>165</v>
      </c>
      <c r="B32" t="s">
        <v>166</v>
      </c>
      <c r="C32">
        <v>2</v>
      </c>
      <c r="D32">
        <v>46</v>
      </c>
      <c r="E32">
        <v>47</v>
      </c>
      <c r="F32">
        <v>54</v>
      </c>
      <c r="G32">
        <v>57</v>
      </c>
      <c r="H32">
        <v>57</v>
      </c>
      <c r="I32">
        <v>20</v>
      </c>
      <c r="J32">
        <v>36</v>
      </c>
      <c r="K32">
        <v>20</v>
      </c>
      <c r="L32">
        <v>34</v>
      </c>
      <c r="M32">
        <v>24</v>
      </c>
      <c r="N32">
        <v>34</v>
      </c>
      <c r="O32">
        <v>21</v>
      </c>
      <c r="P32">
        <v>71</v>
      </c>
      <c r="Q32">
        <v>62</v>
      </c>
      <c r="R32">
        <v>64</v>
      </c>
      <c r="S32">
        <v>55</v>
      </c>
      <c r="T32">
        <v>45</v>
      </c>
      <c r="U32">
        <v>44</v>
      </c>
      <c r="V32">
        <v>32</v>
      </c>
      <c r="W32">
        <v>43</v>
      </c>
      <c r="X32">
        <v>36</v>
      </c>
      <c r="Y32">
        <v>43</v>
      </c>
      <c r="Z32">
        <f t="shared" si="4"/>
        <v>945</v>
      </c>
      <c r="AA32" t="s">
        <v>38</v>
      </c>
    </row>
    <row r="33" spans="1:27">
      <c r="A33" t="s">
        <v>169</v>
      </c>
      <c r="B33" t="s">
        <v>170</v>
      </c>
      <c r="C33">
        <v>2</v>
      </c>
      <c r="D33">
        <v>51</v>
      </c>
      <c r="E33">
        <v>64</v>
      </c>
      <c r="F33">
        <v>49</v>
      </c>
      <c r="G33">
        <v>54</v>
      </c>
      <c r="H33">
        <v>42</v>
      </c>
      <c r="I33">
        <v>20</v>
      </c>
      <c r="J33">
        <v>38</v>
      </c>
      <c r="K33">
        <v>20</v>
      </c>
      <c r="L33">
        <v>37</v>
      </c>
      <c r="M33">
        <v>23</v>
      </c>
      <c r="N33">
        <v>35</v>
      </c>
      <c r="O33">
        <v>20</v>
      </c>
      <c r="P33">
        <v>66</v>
      </c>
      <c r="Q33">
        <v>55</v>
      </c>
      <c r="R33">
        <v>56</v>
      </c>
      <c r="S33">
        <v>49</v>
      </c>
      <c r="T33">
        <v>40</v>
      </c>
      <c r="U33">
        <v>44</v>
      </c>
      <c r="V33">
        <v>44</v>
      </c>
      <c r="W33">
        <v>40</v>
      </c>
      <c r="X33">
        <v>35</v>
      </c>
      <c r="Y33">
        <v>42</v>
      </c>
      <c r="Z33">
        <f t="shared" si="4"/>
        <v>924</v>
      </c>
      <c r="AA33" t="s">
        <v>38</v>
      </c>
    </row>
    <row r="34" spans="1:27">
      <c r="A34" t="s">
        <v>175</v>
      </c>
      <c r="B34" t="s">
        <v>176</v>
      </c>
      <c r="C34">
        <v>2</v>
      </c>
      <c r="D34">
        <v>61</v>
      </c>
      <c r="E34">
        <v>64</v>
      </c>
      <c r="F34">
        <v>63</v>
      </c>
      <c r="G34">
        <v>67</v>
      </c>
      <c r="H34">
        <v>67</v>
      </c>
      <c r="I34">
        <v>23</v>
      </c>
      <c r="J34">
        <v>45</v>
      </c>
      <c r="K34">
        <v>23</v>
      </c>
      <c r="L34">
        <v>42</v>
      </c>
      <c r="M34">
        <v>23</v>
      </c>
      <c r="N34">
        <v>39</v>
      </c>
      <c r="O34">
        <v>23</v>
      </c>
      <c r="P34">
        <v>72</v>
      </c>
      <c r="Q34">
        <v>52</v>
      </c>
      <c r="R34">
        <v>60</v>
      </c>
      <c r="S34">
        <v>47</v>
      </c>
      <c r="T34">
        <v>55</v>
      </c>
      <c r="U34">
        <v>48</v>
      </c>
      <c r="V34">
        <v>48</v>
      </c>
      <c r="W34">
        <v>45</v>
      </c>
      <c r="X34">
        <v>46</v>
      </c>
      <c r="Y34">
        <v>44</v>
      </c>
      <c r="Z34">
        <f t="shared" si="4"/>
        <v>1057</v>
      </c>
      <c r="AA34" t="s">
        <v>29</v>
      </c>
    </row>
    <row r="35" spans="1:27">
      <c r="A35" t="s">
        <v>179</v>
      </c>
      <c r="B35" t="s">
        <v>180</v>
      </c>
      <c r="C35">
        <v>2</v>
      </c>
      <c r="D35">
        <v>49</v>
      </c>
      <c r="E35">
        <v>53</v>
      </c>
      <c r="F35">
        <v>53</v>
      </c>
      <c r="G35">
        <v>51</v>
      </c>
      <c r="H35">
        <v>50</v>
      </c>
      <c r="I35">
        <v>20</v>
      </c>
      <c r="J35">
        <v>30</v>
      </c>
      <c r="K35">
        <v>20</v>
      </c>
      <c r="L35">
        <v>40</v>
      </c>
      <c r="M35">
        <v>22</v>
      </c>
      <c r="N35">
        <v>38</v>
      </c>
      <c r="O35">
        <v>18</v>
      </c>
      <c r="P35">
        <v>60</v>
      </c>
      <c r="Q35">
        <v>48</v>
      </c>
      <c r="R35">
        <v>60</v>
      </c>
      <c r="S35">
        <v>50</v>
      </c>
      <c r="T35">
        <v>44</v>
      </c>
      <c r="U35">
        <v>44</v>
      </c>
      <c r="V35">
        <v>43</v>
      </c>
      <c r="W35">
        <v>42</v>
      </c>
      <c r="X35">
        <v>30</v>
      </c>
      <c r="Y35">
        <v>42</v>
      </c>
      <c r="Z35">
        <f t="shared" si="4"/>
        <v>907</v>
      </c>
      <c r="AA35" t="s">
        <v>38</v>
      </c>
    </row>
    <row r="36" spans="1:27">
      <c r="A36" t="s">
        <v>181</v>
      </c>
      <c r="B36" t="s">
        <v>182</v>
      </c>
      <c r="C36">
        <v>2</v>
      </c>
      <c r="D36">
        <v>40</v>
      </c>
      <c r="E36">
        <v>40</v>
      </c>
      <c r="F36">
        <v>48</v>
      </c>
      <c r="G36">
        <v>40</v>
      </c>
      <c r="H36">
        <v>43</v>
      </c>
      <c r="I36">
        <v>17</v>
      </c>
      <c r="J36">
        <v>31</v>
      </c>
      <c r="K36">
        <v>18</v>
      </c>
      <c r="L36">
        <v>35</v>
      </c>
      <c r="M36">
        <v>21</v>
      </c>
      <c r="N36">
        <v>20</v>
      </c>
      <c r="O36">
        <v>19</v>
      </c>
      <c r="P36">
        <v>41</v>
      </c>
      <c r="Q36">
        <v>32</v>
      </c>
      <c r="R36">
        <v>40</v>
      </c>
      <c r="S36">
        <v>46</v>
      </c>
      <c r="T36">
        <v>40</v>
      </c>
      <c r="U36">
        <v>32</v>
      </c>
      <c r="V36">
        <v>28</v>
      </c>
      <c r="W36">
        <v>42</v>
      </c>
      <c r="X36">
        <v>20</v>
      </c>
      <c r="Y36">
        <v>38</v>
      </c>
      <c r="Z36">
        <f t="shared" si="4"/>
        <v>731</v>
      </c>
      <c r="AA36" t="s">
        <v>35</v>
      </c>
    </row>
    <row r="37" spans="1:27">
      <c r="A37" t="s">
        <v>185</v>
      </c>
      <c r="B37" t="s">
        <v>186</v>
      </c>
      <c r="C37">
        <v>2</v>
      </c>
      <c r="D37">
        <v>50</v>
      </c>
      <c r="E37">
        <v>40</v>
      </c>
      <c r="F37">
        <v>49</v>
      </c>
      <c r="G37">
        <v>50</v>
      </c>
      <c r="H37">
        <v>40</v>
      </c>
      <c r="I37">
        <v>18</v>
      </c>
      <c r="J37">
        <v>28</v>
      </c>
      <c r="K37">
        <v>18</v>
      </c>
      <c r="L37">
        <v>43</v>
      </c>
      <c r="M37">
        <v>20</v>
      </c>
      <c r="N37">
        <v>26</v>
      </c>
      <c r="O37">
        <v>17</v>
      </c>
      <c r="P37">
        <v>59</v>
      </c>
      <c r="Q37">
        <v>46</v>
      </c>
      <c r="R37">
        <v>61</v>
      </c>
      <c r="S37">
        <v>53</v>
      </c>
      <c r="T37">
        <v>30</v>
      </c>
      <c r="U37">
        <v>32</v>
      </c>
      <c r="V37">
        <v>30</v>
      </c>
      <c r="W37">
        <v>40</v>
      </c>
      <c r="X37">
        <v>38</v>
      </c>
      <c r="Y37">
        <v>38</v>
      </c>
      <c r="Z37">
        <f t="shared" si="4"/>
        <v>826</v>
      </c>
      <c r="AA37" t="s">
        <v>32</v>
      </c>
    </row>
    <row r="38" spans="1:27">
      <c r="A38" t="s">
        <v>187</v>
      </c>
      <c r="B38" t="s">
        <v>188</v>
      </c>
      <c r="C38">
        <v>2</v>
      </c>
      <c r="D38">
        <v>43</v>
      </c>
      <c r="E38">
        <v>40</v>
      </c>
      <c r="F38">
        <v>40</v>
      </c>
      <c r="G38">
        <v>62</v>
      </c>
      <c r="H38">
        <v>50</v>
      </c>
      <c r="I38">
        <v>18</v>
      </c>
      <c r="J38">
        <v>36</v>
      </c>
      <c r="K38">
        <v>21</v>
      </c>
      <c r="L38">
        <v>25</v>
      </c>
      <c r="M38">
        <v>20</v>
      </c>
      <c r="N38">
        <v>42</v>
      </c>
      <c r="O38">
        <v>19</v>
      </c>
      <c r="P38">
        <v>74</v>
      </c>
      <c r="Q38">
        <v>50</v>
      </c>
      <c r="R38">
        <v>68</v>
      </c>
      <c r="S38">
        <v>63</v>
      </c>
      <c r="T38">
        <v>51</v>
      </c>
      <c r="U38">
        <v>40</v>
      </c>
      <c r="V38">
        <v>37</v>
      </c>
      <c r="W38">
        <v>42</v>
      </c>
      <c r="X38">
        <v>46</v>
      </c>
      <c r="Y38">
        <v>45</v>
      </c>
      <c r="Z38">
        <f t="shared" si="4"/>
        <v>932</v>
      </c>
      <c r="AA38" t="s">
        <v>38</v>
      </c>
    </row>
    <row r="39" spans="1:27">
      <c r="A39" t="s">
        <v>193</v>
      </c>
      <c r="B39" t="s">
        <v>194</v>
      </c>
      <c r="C39">
        <v>2</v>
      </c>
      <c r="D39">
        <v>41</v>
      </c>
      <c r="E39">
        <v>54</v>
      </c>
      <c r="F39">
        <v>54</v>
      </c>
      <c r="G39">
        <v>62</v>
      </c>
      <c r="H39">
        <v>55</v>
      </c>
      <c r="I39">
        <v>17</v>
      </c>
      <c r="J39">
        <v>25</v>
      </c>
      <c r="K39">
        <v>19</v>
      </c>
      <c r="L39">
        <v>42</v>
      </c>
      <c r="M39">
        <v>20</v>
      </c>
      <c r="N39">
        <v>27</v>
      </c>
      <c r="O39">
        <v>18</v>
      </c>
      <c r="P39">
        <v>71</v>
      </c>
      <c r="Q39">
        <v>51</v>
      </c>
      <c r="R39">
        <v>65</v>
      </c>
      <c r="S39">
        <v>58</v>
      </c>
      <c r="T39">
        <v>42</v>
      </c>
      <c r="U39">
        <v>41</v>
      </c>
      <c r="V39">
        <v>37</v>
      </c>
      <c r="W39">
        <v>39</v>
      </c>
      <c r="X39">
        <v>40</v>
      </c>
      <c r="Y39">
        <v>43</v>
      </c>
      <c r="Z39">
        <f t="shared" si="4"/>
        <v>921</v>
      </c>
      <c r="AA39" t="s">
        <v>38</v>
      </c>
    </row>
    <row r="40" spans="1:27">
      <c r="A40" t="s">
        <v>197</v>
      </c>
      <c r="B40" t="s">
        <v>198</v>
      </c>
      <c r="C40">
        <v>2</v>
      </c>
      <c r="D40">
        <v>73</v>
      </c>
      <c r="E40">
        <v>77</v>
      </c>
      <c r="F40">
        <v>71</v>
      </c>
      <c r="G40">
        <v>64</v>
      </c>
      <c r="H40">
        <v>70</v>
      </c>
      <c r="I40">
        <v>24</v>
      </c>
      <c r="J40">
        <v>45</v>
      </c>
      <c r="K40">
        <v>24</v>
      </c>
      <c r="L40">
        <v>44</v>
      </c>
      <c r="M40">
        <v>24</v>
      </c>
      <c r="N40">
        <v>44</v>
      </c>
      <c r="O40">
        <v>24</v>
      </c>
      <c r="P40">
        <v>80</v>
      </c>
      <c r="Q40">
        <v>63</v>
      </c>
      <c r="R40">
        <v>78</v>
      </c>
      <c r="S40">
        <v>68</v>
      </c>
      <c r="T40">
        <v>54</v>
      </c>
      <c r="U40">
        <v>46</v>
      </c>
      <c r="V40">
        <v>48</v>
      </c>
      <c r="W40">
        <v>47</v>
      </c>
      <c r="X40">
        <v>47</v>
      </c>
      <c r="Y40">
        <v>46</v>
      </c>
      <c r="Z40">
        <f t="shared" si="4"/>
        <v>1161</v>
      </c>
      <c r="AA40" t="s">
        <v>29</v>
      </c>
    </row>
    <row r="41" spans="1:27">
      <c r="A41" t="s">
        <v>203</v>
      </c>
      <c r="B41" t="s">
        <v>204</v>
      </c>
      <c r="C41">
        <v>2</v>
      </c>
      <c r="D41">
        <v>49</v>
      </c>
      <c r="E41">
        <v>40</v>
      </c>
      <c r="F41">
        <v>54</v>
      </c>
      <c r="G41">
        <v>40</v>
      </c>
      <c r="H41">
        <v>40</v>
      </c>
      <c r="I41">
        <v>14</v>
      </c>
      <c r="J41">
        <v>32</v>
      </c>
      <c r="K41">
        <v>18</v>
      </c>
      <c r="L41">
        <v>37</v>
      </c>
      <c r="M41">
        <v>15</v>
      </c>
      <c r="N41">
        <v>36</v>
      </c>
      <c r="O41">
        <v>12</v>
      </c>
      <c r="P41">
        <v>60</v>
      </c>
      <c r="Q41">
        <v>24</v>
      </c>
      <c r="R41">
        <v>41</v>
      </c>
      <c r="S41">
        <v>40</v>
      </c>
      <c r="T41">
        <v>33</v>
      </c>
      <c r="U41">
        <v>37</v>
      </c>
      <c r="V41">
        <v>34</v>
      </c>
      <c r="W41">
        <v>37</v>
      </c>
      <c r="X41">
        <v>33</v>
      </c>
      <c r="Y41">
        <v>40</v>
      </c>
      <c r="Z41">
        <f t="shared" si="4"/>
        <v>766</v>
      </c>
      <c r="AA41" t="s">
        <v>35</v>
      </c>
    </row>
    <row r="42" spans="1:27">
      <c r="A42" t="s">
        <v>207</v>
      </c>
      <c r="B42" t="s">
        <v>208</v>
      </c>
      <c r="C42">
        <v>2</v>
      </c>
      <c r="D42">
        <v>40</v>
      </c>
      <c r="E42">
        <v>40</v>
      </c>
      <c r="F42">
        <v>70</v>
      </c>
      <c r="G42">
        <v>46</v>
      </c>
      <c r="H42">
        <v>51</v>
      </c>
      <c r="I42">
        <v>17</v>
      </c>
      <c r="J42">
        <v>25</v>
      </c>
      <c r="K42">
        <v>17</v>
      </c>
      <c r="L42">
        <v>35</v>
      </c>
      <c r="M42">
        <v>18</v>
      </c>
      <c r="N42">
        <v>30</v>
      </c>
      <c r="O42">
        <v>18</v>
      </c>
      <c r="P42">
        <v>62</v>
      </c>
      <c r="Q42">
        <v>72</v>
      </c>
      <c r="R42">
        <v>67</v>
      </c>
      <c r="S42">
        <v>50</v>
      </c>
      <c r="T42">
        <v>56</v>
      </c>
      <c r="U42">
        <v>38</v>
      </c>
      <c r="V42">
        <v>26</v>
      </c>
      <c r="W42">
        <v>37</v>
      </c>
      <c r="X42">
        <v>34</v>
      </c>
      <c r="Y42">
        <v>38</v>
      </c>
      <c r="Z42">
        <f t="shared" si="4"/>
        <v>887</v>
      </c>
      <c r="AA42" t="s">
        <v>32</v>
      </c>
    </row>
    <row r="43" spans="1:27">
      <c r="A43" t="s">
        <v>211</v>
      </c>
      <c r="B43" t="s">
        <v>212</v>
      </c>
      <c r="C43">
        <v>2</v>
      </c>
      <c r="D43">
        <v>55</v>
      </c>
      <c r="E43">
        <v>66</v>
      </c>
      <c r="F43">
        <v>55</v>
      </c>
      <c r="G43">
        <v>60</v>
      </c>
      <c r="H43">
        <v>47</v>
      </c>
      <c r="I43">
        <v>18</v>
      </c>
      <c r="J43">
        <v>42</v>
      </c>
      <c r="K43">
        <v>18</v>
      </c>
      <c r="L43">
        <v>39</v>
      </c>
      <c r="M43">
        <v>21</v>
      </c>
      <c r="N43">
        <v>22</v>
      </c>
      <c r="O43">
        <v>18</v>
      </c>
      <c r="P43">
        <v>52</v>
      </c>
      <c r="Q43">
        <v>57</v>
      </c>
      <c r="R43">
        <v>48</v>
      </c>
      <c r="S43">
        <v>56</v>
      </c>
      <c r="T43">
        <v>52</v>
      </c>
      <c r="U43">
        <v>41</v>
      </c>
      <c r="V43">
        <v>24</v>
      </c>
      <c r="W43">
        <v>38</v>
      </c>
      <c r="X43">
        <v>36</v>
      </c>
      <c r="Y43">
        <v>37</v>
      </c>
      <c r="Z43">
        <f t="shared" si="4"/>
        <v>902</v>
      </c>
      <c r="AA43" t="s">
        <v>38</v>
      </c>
    </row>
    <row r="44" spans="1:27">
      <c r="A44" t="s">
        <v>215</v>
      </c>
      <c r="B44" t="s">
        <v>216</v>
      </c>
      <c r="C44">
        <v>2</v>
      </c>
      <c r="D44">
        <v>56</v>
      </c>
      <c r="E44">
        <v>67</v>
      </c>
      <c r="F44">
        <v>72</v>
      </c>
      <c r="G44">
        <v>63</v>
      </c>
      <c r="H44">
        <v>50</v>
      </c>
      <c r="I44">
        <v>20</v>
      </c>
      <c r="J44">
        <v>38</v>
      </c>
      <c r="K44">
        <v>23</v>
      </c>
      <c r="L44">
        <v>30</v>
      </c>
      <c r="M44">
        <v>22</v>
      </c>
      <c r="N44">
        <v>39</v>
      </c>
      <c r="O44">
        <v>20</v>
      </c>
      <c r="P44">
        <v>70</v>
      </c>
      <c r="Q44">
        <v>63</v>
      </c>
      <c r="R44">
        <v>57</v>
      </c>
      <c r="S44">
        <v>63</v>
      </c>
      <c r="T44">
        <v>57</v>
      </c>
      <c r="U44">
        <v>44</v>
      </c>
      <c r="V44">
        <v>40</v>
      </c>
      <c r="W44">
        <v>44</v>
      </c>
      <c r="X44">
        <v>43</v>
      </c>
      <c r="Y44">
        <v>41</v>
      </c>
      <c r="Z44">
        <f t="shared" si="4"/>
        <v>1022</v>
      </c>
      <c r="AA44" t="s">
        <v>29</v>
      </c>
    </row>
    <row r="45" spans="1:27">
      <c r="A45" t="s">
        <v>221</v>
      </c>
      <c r="B45" t="s">
        <v>222</v>
      </c>
      <c r="C45">
        <v>2</v>
      </c>
      <c r="D45">
        <v>47</v>
      </c>
      <c r="E45">
        <v>77</v>
      </c>
      <c r="F45">
        <v>68</v>
      </c>
      <c r="G45">
        <v>62</v>
      </c>
      <c r="H45">
        <v>53</v>
      </c>
      <c r="I45">
        <v>18</v>
      </c>
      <c r="J45">
        <v>42</v>
      </c>
      <c r="K45">
        <v>19</v>
      </c>
      <c r="L45">
        <v>44</v>
      </c>
      <c r="M45">
        <v>20</v>
      </c>
      <c r="N45">
        <v>42</v>
      </c>
      <c r="O45">
        <v>16</v>
      </c>
      <c r="P45">
        <v>63</v>
      </c>
      <c r="Q45">
        <v>59</v>
      </c>
      <c r="R45">
        <v>56</v>
      </c>
      <c r="S45">
        <v>64</v>
      </c>
      <c r="T45">
        <v>54</v>
      </c>
      <c r="U45">
        <v>40</v>
      </c>
      <c r="V45">
        <v>37</v>
      </c>
      <c r="W45">
        <v>38</v>
      </c>
      <c r="X45">
        <v>39</v>
      </c>
      <c r="Y45">
        <v>44</v>
      </c>
      <c r="Z45">
        <f t="shared" si="4"/>
        <v>1002</v>
      </c>
      <c r="AA45" t="s">
        <v>29</v>
      </c>
    </row>
    <row r="46" spans="1:27">
      <c r="A46" t="s">
        <v>231</v>
      </c>
      <c r="B46" t="s">
        <v>232</v>
      </c>
      <c r="C46">
        <v>2</v>
      </c>
      <c r="D46">
        <v>61</v>
      </c>
      <c r="E46">
        <v>57</v>
      </c>
      <c r="F46">
        <v>85</v>
      </c>
      <c r="G46">
        <v>65</v>
      </c>
      <c r="H46">
        <v>57</v>
      </c>
      <c r="I46">
        <v>21</v>
      </c>
      <c r="J46">
        <v>38</v>
      </c>
      <c r="K46">
        <v>22</v>
      </c>
      <c r="L46">
        <v>41</v>
      </c>
      <c r="M46">
        <v>23</v>
      </c>
      <c r="N46">
        <v>25</v>
      </c>
      <c r="O46">
        <v>21</v>
      </c>
      <c r="P46">
        <v>64</v>
      </c>
      <c r="Q46">
        <v>62</v>
      </c>
      <c r="R46">
        <v>56</v>
      </c>
      <c r="S46">
        <v>50</v>
      </c>
      <c r="T46">
        <v>48</v>
      </c>
      <c r="U46">
        <v>42</v>
      </c>
      <c r="V46">
        <v>32</v>
      </c>
      <c r="W46">
        <v>40</v>
      </c>
      <c r="X46">
        <v>43</v>
      </c>
      <c r="Y46">
        <v>41</v>
      </c>
      <c r="Z46">
        <f t="shared" si="4"/>
        <v>994</v>
      </c>
      <c r="AA46" t="s">
        <v>29</v>
      </c>
    </row>
    <row r="47" spans="1:27">
      <c r="A47" t="s">
        <v>235</v>
      </c>
      <c r="B47" t="s">
        <v>236</v>
      </c>
      <c r="C47">
        <v>2</v>
      </c>
      <c r="D47">
        <v>46</v>
      </c>
      <c r="E47">
        <v>68</v>
      </c>
      <c r="F47">
        <v>83</v>
      </c>
      <c r="G47">
        <v>60</v>
      </c>
      <c r="H47">
        <v>53</v>
      </c>
      <c r="I47">
        <v>22</v>
      </c>
      <c r="J47">
        <v>45</v>
      </c>
      <c r="K47">
        <v>22</v>
      </c>
      <c r="L47">
        <v>45</v>
      </c>
      <c r="M47">
        <v>23</v>
      </c>
      <c r="N47">
        <v>32</v>
      </c>
      <c r="O47">
        <v>22</v>
      </c>
      <c r="P47">
        <v>62</v>
      </c>
      <c r="Q47">
        <v>43</v>
      </c>
      <c r="R47">
        <v>53</v>
      </c>
      <c r="S47">
        <v>61</v>
      </c>
      <c r="T47">
        <v>46</v>
      </c>
      <c r="U47">
        <v>39</v>
      </c>
      <c r="V47">
        <v>45</v>
      </c>
      <c r="W47">
        <v>38</v>
      </c>
      <c r="X47">
        <v>44</v>
      </c>
      <c r="Y47">
        <v>42</v>
      </c>
      <c r="Z47">
        <f t="shared" si="4"/>
        <v>994</v>
      </c>
      <c r="AA47" t="s">
        <v>29</v>
      </c>
    </row>
    <row r="48" spans="1:27">
      <c r="A48" t="s">
        <v>239</v>
      </c>
      <c r="B48" t="s">
        <v>240</v>
      </c>
      <c r="C48">
        <v>2</v>
      </c>
      <c r="D48">
        <v>61</v>
      </c>
      <c r="E48">
        <v>62</v>
      </c>
      <c r="F48">
        <v>86</v>
      </c>
      <c r="G48">
        <v>62</v>
      </c>
      <c r="H48">
        <v>61</v>
      </c>
      <c r="I48">
        <v>19</v>
      </c>
      <c r="J48">
        <v>43</v>
      </c>
      <c r="K48">
        <v>20</v>
      </c>
      <c r="L48">
        <v>44</v>
      </c>
      <c r="M48">
        <v>20</v>
      </c>
      <c r="N48">
        <v>34</v>
      </c>
      <c r="O48">
        <v>18</v>
      </c>
      <c r="P48">
        <v>62</v>
      </c>
      <c r="Q48">
        <v>40</v>
      </c>
      <c r="R48">
        <v>56</v>
      </c>
      <c r="S48">
        <v>68</v>
      </c>
      <c r="T48">
        <v>48</v>
      </c>
      <c r="U48">
        <v>38</v>
      </c>
      <c r="V48">
        <v>42</v>
      </c>
      <c r="W48">
        <v>40</v>
      </c>
      <c r="X48">
        <v>40</v>
      </c>
      <c r="Y48">
        <v>44</v>
      </c>
      <c r="Z48">
        <f t="shared" si="4"/>
        <v>1008</v>
      </c>
      <c r="AA48" t="s">
        <v>29</v>
      </c>
    </row>
    <row r="49" spans="1:27">
      <c r="A49" t="s">
        <v>243</v>
      </c>
      <c r="B49" t="s">
        <v>244</v>
      </c>
      <c r="C49">
        <v>2</v>
      </c>
      <c r="D49">
        <v>55</v>
      </c>
      <c r="E49">
        <v>55</v>
      </c>
      <c r="F49">
        <v>58</v>
      </c>
      <c r="G49">
        <v>54</v>
      </c>
      <c r="H49">
        <v>49</v>
      </c>
      <c r="I49">
        <v>16</v>
      </c>
      <c r="J49">
        <v>28</v>
      </c>
      <c r="K49">
        <v>18</v>
      </c>
      <c r="L49">
        <v>38</v>
      </c>
      <c r="M49">
        <v>16</v>
      </c>
      <c r="N49">
        <v>33</v>
      </c>
      <c r="O49">
        <v>16</v>
      </c>
      <c r="P49">
        <v>63</v>
      </c>
      <c r="Q49">
        <v>40</v>
      </c>
      <c r="R49">
        <v>64</v>
      </c>
      <c r="S49">
        <v>62</v>
      </c>
      <c r="T49">
        <v>53</v>
      </c>
      <c r="U49">
        <v>36</v>
      </c>
      <c r="V49">
        <v>15</v>
      </c>
      <c r="W49">
        <v>38</v>
      </c>
      <c r="X49">
        <v>21</v>
      </c>
      <c r="Y49">
        <v>42</v>
      </c>
      <c r="Z49">
        <f t="shared" si="4"/>
        <v>870</v>
      </c>
      <c r="AA49" t="s">
        <v>32</v>
      </c>
    </row>
    <row r="50" spans="1:28">
      <c r="A50" t="s">
        <v>245</v>
      </c>
      <c r="B50" t="s">
        <v>246</v>
      </c>
      <c r="C50">
        <v>2</v>
      </c>
      <c r="D50">
        <v>62</v>
      </c>
      <c r="E50">
        <v>47</v>
      </c>
      <c r="F50">
        <v>66</v>
      </c>
      <c r="G50">
        <v>59</v>
      </c>
      <c r="H50">
        <v>50</v>
      </c>
      <c r="I50">
        <v>18</v>
      </c>
      <c r="J50">
        <v>32</v>
      </c>
      <c r="K50">
        <v>21</v>
      </c>
      <c r="L50">
        <v>35</v>
      </c>
      <c r="M50">
        <v>21</v>
      </c>
      <c r="N50">
        <v>27</v>
      </c>
      <c r="O50">
        <v>19</v>
      </c>
      <c r="P50">
        <v>59</v>
      </c>
      <c r="Q50">
        <v>50</v>
      </c>
      <c r="R50">
        <v>47</v>
      </c>
      <c r="S50">
        <v>49</v>
      </c>
      <c r="T50">
        <v>47</v>
      </c>
      <c r="U50">
        <v>41</v>
      </c>
      <c r="V50">
        <v>30</v>
      </c>
      <c r="W50">
        <v>39</v>
      </c>
      <c r="X50">
        <v>30</v>
      </c>
      <c r="Y50">
        <v>42</v>
      </c>
      <c r="Z50">
        <v>900</v>
      </c>
      <c r="AA50" t="s">
        <v>38</v>
      </c>
      <c r="AB50">
        <v>9</v>
      </c>
    </row>
    <row r="51" spans="1:27">
      <c r="A51" t="s">
        <v>249</v>
      </c>
      <c r="B51" t="s">
        <v>250</v>
      </c>
      <c r="C51">
        <v>2</v>
      </c>
      <c r="D51">
        <v>52</v>
      </c>
      <c r="E51">
        <v>40</v>
      </c>
      <c r="F51">
        <v>49</v>
      </c>
      <c r="G51">
        <v>46</v>
      </c>
      <c r="H51">
        <v>40</v>
      </c>
      <c r="I51">
        <v>21</v>
      </c>
      <c r="J51">
        <v>20</v>
      </c>
      <c r="K51">
        <v>23</v>
      </c>
      <c r="L51">
        <v>45</v>
      </c>
      <c r="M51">
        <v>22</v>
      </c>
      <c r="N51">
        <v>41</v>
      </c>
      <c r="O51">
        <v>31</v>
      </c>
      <c r="P51">
        <v>54</v>
      </c>
      <c r="Q51">
        <v>44</v>
      </c>
      <c r="R51">
        <v>43</v>
      </c>
      <c r="S51">
        <v>51</v>
      </c>
      <c r="T51">
        <v>43</v>
      </c>
      <c r="U51">
        <v>36</v>
      </c>
      <c r="V51">
        <v>39</v>
      </c>
      <c r="W51">
        <v>36</v>
      </c>
      <c r="X51">
        <v>23</v>
      </c>
      <c r="Y51">
        <v>41</v>
      </c>
      <c r="Z51">
        <f>SUM(D51:Y51)</f>
        <v>840</v>
      </c>
      <c r="AA51" t="s">
        <v>32</v>
      </c>
    </row>
    <row r="52" spans="1:27">
      <c r="A52" t="s">
        <v>251</v>
      </c>
      <c r="B52" t="s">
        <v>252</v>
      </c>
      <c r="C52">
        <v>2</v>
      </c>
      <c r="D52">
        <v>60</v>
      </c>
      <c r="E52">
        <v>52</v>
      </c>
      <c r="F52">
        <v>69</v>
      </c>
      <c r="G52">
        <v>61</v>
      </c>
      <c r="H52">
        <v>53</v>
      </c>
      <c r="I52">
        <v>16</v>
      </c>
      <c r="J52">
        <v>35</v>
      </c>
      <c r="K52">
        <v>19</v>
      </c>
      <c r="L52">
        <v>42</v>
      </c>
      <c r="M52">
        <v>18</v>
      </c>
      <c r="N52">
        <v>37</v>
      </c>
      <c r="O52">
        <v>16</v>
      </c>
      <c r="P52">
        <v>58</v>
      </c>
      <c r="Q52">
        <v>43</v>
      </c>
      <c r="R52">
        <v>55</v>
      </c>
      <c r="S52">
        <v>66</v>
      </c>
      <c r="T52">
        <v>53</v>
      </c>
      <c r="U52">
        <v>42</v>
      </c>
      <c r="V52">
        <v>25</v>
      </c>
      <c r="W52">
        <v>42</v>
      </c>
      <c r="X52">
        <v>40</v>
      </c>
      <c r="Y52">
        <v>39</v>
      </c>
      <c r="Z52">
        <f>SUM(D52:Y52)</f>
        <v>941</v>
      </c>
      <c r="AA52" t="s">
        <v>38</v>
      </c>
    </row>
    <row r="53" spans="1:27">
      <c r="A53" t="s">
        <v>255</v>
      </c>
      <c r="B53" t="s">
        <v>256</v>
      </c>
      <c r="C53">
        <v>2</v>
      </c>
      <c r="D53">
        <v>31</v>
      </c>
      <c r="E53" t="s">
        <v>162</v>
      </c>
      <c r="F53">
        <v>40</v>
      </c>
      <c r="G53">
        <v>41</v>
      </c>
      <c r="H53">
        <v>33</v>
      </c>
      <c r="I53">
        <v>15</v>
      </c>
      <c r="J53">
        <v>5</v>
      </c>
      <c r="K53">
        <v>17</v>
      </c>
      <c r="L53">
        <v>12</v>
      </c>
      <c r="M53">
        <v>17</v>
      </c>
      <c r="N53">
        <v>28</v>
      </c>
      <c r="O53">
        <v>13</v>
      </c>
      <c r="P53" t="s">
        <v>162</v>
      </c>
      <c r="Q53" t="s">
        <v>162</v>
      </c>
      <c r="R53" t="s">
        <v>162</v>
      </c>
      <c r="S53" t="s">
        <v>162</v>
      </c>
      <c r="T53" t="s">
        <v>162</v>
      </c>
      <c r="U53" t="s">
        <v>162</v>
      </c>
      <c r="V53" t="s">
        <v>162</v>
      </c>
      <c r="W53" t="s">
        <v>162</v>
      </c>
      <c r="X53" t="s">
        <v>162</v>
      </c>
      <c r="Y53" t="s">
        <v>162</v>
      </c>
      <c r="Z53">
        <v>211</v>
      </c>
      <c r="AA53" t="s">
        <v>56</v>
      </c>
    </row>
    <row r="54" spans="1:27">
      <c r="A54" t="s">
        <v>257</v>
      </c>
      <c r="B54" t="s">
        <v>258</v>
      </c>
      <c r="C54">
        <v>2</v>
      </c>
      <c r="D54">
        <v>48</v>
      </c>
      <c r="E54">
        <v>60</v>
      </c>
      <c r="F54">
        <v>72</v>
      </c>
      <c r="G54">
        <v>53</v>
      </c>
      <c r="H54">
        <v>56</v>
      </c>
      <c r="I54">
        <v>19</v>
      </c>
      <c r="J54">
        <v>30</v>
      </c>
      <c r="K54">
        <v>20</v>
      </c>
      <c r="L54">
        <v>35</v>
      </c>
      <c r="M54">
        <v>21</v>
      </c>
      <c r="N54">
        <v>38</v>
      </c>
      <c r="O54">
        <v>19</v>
      </c>
      <c r="P54">
        <v>58</v>
      </c>
      <c r="Q54">
        <v>50</v>
      </c>
      <c r="R54">
        <v>59</v>
      </c>
      <c r="S54">
        <v>55</v>
      </c>
      <c r="T54">
        <v>60</v>
      </c>
      <c r="U54">
        <v>43</v>
      </c>
      <c r="V54">
        <v>22</v>
      </c>
      <c r="W54">
        <v>44</v>
      </c>
      <c r="X54">
        <v>40</v>
      </c>
      <c r="Y54">
        <v>40</v>
      </c>
      <c r="Z54">
        <f t="shared" ref="Z54:Z72" si="5">SUM(D54:Y54)</f>
        <v>942</v>
      </c>
      <c r="AA54" t="s">
        <v>38</v>
      </c>
    </row>
    <row r="55" spans="1:27">
      <c r="A55" t="s">
        <v>261</v>
      </c>
      <c r="B55" t="s">
        <v>262</v>
      </c>
      <c r="C55">
        <v>2</v>
      </c>
      <c r="D55">
        <v>63</v>
      </c>
      <c r="E55">
        <v>65</v>
      </c>
      <c r="F55">
        <v>71</v>
      </c>
      <c r="G55">
        <v>71</v>
      </c>
      <c r="H55">
        <v>67</v>
      </c>
      <c r="I55">
        <v>24</v>
      </c>
      <c r="J55">
        <v>45</v>
      </c>
      <c r="K55">
        <v>24</v>
      </c>
      <c r="L55">
        <v>42</v>
      </c>
      <c r="M55">
        <v>24</v>
      </c>
      <c r="N55">
        <v>47</v>
      </c>
      <c r="O55">
        <v>24</v>
      </c>
      <c r="P55">
        <v>69</v>
      </c>
      <c r="Q55">
        <v>55</v>
      </c>
      <c r="R55">
        <v>63</v>
      </c>
      <c r="S55">
        <v>69</v>
      </c>
      <c r="T55">
        <v>62</v>
      </c>
      <c r="U55">
        <v>48</v>
      </c>
      <c r="V55">
        <v>45</v>
      </c>
      <c r="W55">
        <v>42</v>
      </c>
      <c r="X55">
        <v>45</v>
      </c>
      <c r="Y55">
        <v>46</v>
      </c>
      <c r="Z55">
        <f t="shared" si="5"/>
        <v>1111</v>
      </c>
      <c r="AA55" t="s">
        <v>29</v>
      </c>
    </row>
    <row r="56" spans="1:27">
      <c r="A56" t="s">
        <v>265</v>
      </c>
      <c r="B56" t="s">
        <v>266</v>
      </c>
      <c r="C56">
        <v>2</v>
      </c>
      <c r="D56">
        <v>59</v>
      </c>
      <c r="E56">
        <v>70</v>
      </c>
      <c r="F56">
        <v>64</v>
      </c>
      <c r="G56">
        <v>63</v>
      </c>
      <c r="H56">
        <v>58</v>
      </c>
      <c r="I56">
        <v>22</v>
      </c>
      <c r="J56">
        <v>40</v>
      </c>
      <c r="K56">
        <v>23</v>
      </c>
      <c r="L56">
        <v>41</v>
      </c>
      <c r="M56">
        <v>24</v>
      </c>
      <c r="N56">
        <v>41</v>
      </c>
      <c r="O56">
        <v>23</v>
      </c>
      <c r="P56">
        <v>65</v>
      </c>
      <c r="Q56">
        <v>55</v>
      </c>
      <c r="R56">
        <v>55</v>
      </c>
      <c r="S56">
        <v>53</v>
      </c>
      <c r="T56">
        <v>54</v>
      </c>
      <c r="U56">
        <v>46</v>
      </c>
      <c r="V56">
        <v>41</v>
      </c>
      <c r="W56">
        <v>47</v>
      </c>
      <c r="X56">
        <v>45</v>
      </c>
      <c r="Y56">
        <v>44</v>
      </c>
      <c r="Z56">
        <f t="shared" si="5"/>
        <v>1033</v>
      </c>
      <c r="AA56" t="s">
        <v>29</v>
      </c>
    </row>
    <row r="57" spans="1:27">
      <c r="A57" t="s">
        <v>269</v>
      </c>
      <c r="B57" t="s">
        <v>270</v>
      </c>
      <c r="C57">
        <v>2</v>
      </c>
      <c r="D57">
        <v>46</v>
      </c>
      <c r="E57">
        <v>62</v>
      </c>
      <c r="F57">
        <v>63</v>
      </c>
      <c r="G57">
        <v>68</v>
      </c>
      <c r="H57">
        <v>55</v>
      </c>
      <c r="I57">
        <v>20</v>
      </c>
      <c r="J57">
        <v>22</v>
      </c>
      <c r="K57">
        <v>21</v>
      </c>
      <c r="L57">
        <v>28</v>
      </c>
      <c r="M57">
        <v>23</v>
      </c>
      <c r="N57">
        <v>25</v>
      </c>
      <c r="O57">
        <v>19</v>
      </c>
      <c r="P57">
        <v>64</v>
      </c>
      <c r="Q57">
        <v>59</v>
      </c>
      <c r="R57">
        <v>51</v>
      </c>
      <c r="S57">
        <v>50</v>
      </c>
      <c r="T57">
        <v>32</v>
      </c>
      <c r="U57">
        <v>44</v>
      </c>
      <c r="V57">
        <v>41</v>
      </c>
      <c r="W57">
        <v>44</v>
      </c>
      <c r="X57">
        <v>43</v>
      </c>
      <c r="Y57">
        <v>41</v>
      </c>
      <c r="Z57">
        <f t="shared" si="5"/>
        <v>921</v>
      </c>
      <c r="AA57" t="s">
        <v>38</v>
      </c>
    </row>
    <row r="58" spans="1:27">
      <c r="A58" t="s">
        <v>273</v>
      </c>
      <c r="B58" t="s">
        <v>274</v>
      </c>
      <c r="C58">
        <v>2</v>
      </c>
      <c r="D58">
        <v>40</v>
      </c>
      <c r="E58">
        <v>40</v>
      </c>
      <c r="F58">
        <v>57</v>
      </c>
      <c r="G58">
        <v>63</v>
      </c>
      <c r="H58">
        <v>44</v>
      </c>
      <c r="I58">
        <v>16</v>
      </c>
      <c r="J58" t="s">
        <v>162</v>
      </c>
      <c r="K58">
        <v>11</v>
      </c>
      <c r="L58">
        <v>39</v>
      </c>
      <c r="M58">
        <v>20</v>
      </c>
      <c r="N58">
        <v>30</v>
      </c>
      <c r="O58">
        <v>15</v>
      </c>
      <c r="P58">
        <v>62</v>
      </c>
      <c r="Q58">
        <v>41</v>
      </c>
      <c r="R58">
        <v>50</v>
      </c>
      <c r="S58">
        <v>34</v>
      </c>
      <c r="T58">
        <v>43</v>
      </c>
      <c r="U58">
        <v>28</v>
      </c>
      <c r="V58">
        <v>22</v>
      </c>
      <c r="W58">
        <v>31</v>
      </c>
      <c r="X58">
        <v>35</v>
      </c>
      <c r="Y58">
        <v>34</v>
      </c>
      <c r="Z58">
        <f t="shared" si="5"/>
        <v>755</v>
      </c>
      <c r="AA58" t="s">
        <v>35</v>
      </c>
    </row>
    <row r="59" spans="1:27">
      <c r="A59" t="s">
        <v>275</v>
      </c>
      <c r="B59" t="s">
        <v>276</v>
      </c>
      <c r="C59">
        <v>2</v>
      </c>
      <c r="D59">
        <v>49</v>
      </c>
      <c r="E59">
        <v>47</v>
      </c>
      <c r="F59">
        <v>49</v>
      </c>
      <c r="G59">
        <v>53</v>
      </c>
      <c r="H59">
        <v>49</v>
      </c>
      <c r="I59">
        <v>21</v>
      </c>
      <c r="J59">
        <v>30</v>
      </c>
      <c r="K59">
        <v>22</v>
      </c>
      <c r="L59">
        <v>38</v>
      </c>
      <c r="M59">
        <v>22</v>
      </c>
      <c r="N59">
        <v>42</v>
      </c>
      <c r="O59">
        <v>18</v>
      </c>
      <c r="P59">
        <v>71</v>
      </c>
      <c r="Q59">
        <v>64</v>
      </c>
      <c r="R59">
        <v>52</v>
      </c>
      <c r="S59">
        <v>44</v>
      </c>
      <c r="T59">
        <v>40</v>
      </c>
      <c r="U59">
        <v>46</v>
      </c>
      <c r="V59">
        <v>35</v>
      </c>
      <c r="W59">
        <v>41</v>
      </c>
      <c r="X59">
        <v>40</v>
      </c>
      <c r="Y59">
        <v>41</v>
      </c>
      <c r="Z59">
        <f t="shared" si="5"/>
        <v>914</v>
      </c>
      <c r="AA59" t="s">
        <v>38</v>
      </c>
    </row>
    <row r="60" spans="1:27">
      <c r="A60" t="s">
        <v>277</v>
      </c>
      <c r="B60" t="s">
        <v>278</v>
      </c>
      <c r="C60">
        <v>2</v>
      </c>
      <c r="D60">
        <v>50</v>
      </c>
      <c r="E60">
        <v>46</v>
      </c>
      <c r="F60">
        <v>50</v>
      </c>
      <c r="G60">
        <v>47</v>
      </c>
      <c r="H60">
        <v>40</v>
      </c>
      <c r="I60">
        <v>18</v>
      </c>
      <c r="J60">
        <v>38</v>
      </c>
      <c r="K60">
        <v>17</v>
      </c>
      <c r="L60">
        <v>33</v>
      </c>
      <c r="M60">
        <v>23</v>
      </c>
      <c r="N60">
        <v>28</v>
      </c>
      <c r="O60">
        <v>17</v>
      </c>
      <c r="P60">
        <v>71</v>
      </c>
      <c r="Q60">
        <v>50</v>
      </c>
      <c r="R60">
        <v>48</v>
      </c>
      <c r="S60">
        <v>47</v>
      </c>
      <c r="T60">
        <v>51</v>
      </c>
      <c r="U60">
        <v>38</v>
      </c>
      <c r="V60">
        <v>28</v>
      </c>
      <c r="W60">
        <v>39</v>
      </c>
      <c r="X60">
        <v>38</v>
      </c>
      <c r="Y60">
        <v>39</v>
      </c>
      <c r="Z60">
        <f t="shared" si="5"/>
        <v>856</v>
      </c>
      <c r="AA60" t="s">
        <v>32</v>
      </c>
    </row>
    <row r="61" spans="1:27">
      <c r="A61" t="s">
        <v>285</v>
      </c>
      <c r="B61" t="s">
        <v>286</v>
      </c>
      <c r="C61">
        <v>2</v>
      </c>
      <c r="D61">
        <v>68</v>
      </c>
      <c r="E61">
        <v>59</v>
      </c>
      <c r="F61">
        <v>68</v>
      </c>
      <c r="G61">
        <v>68</v>
      </c>
      <c r="H61">
        <v>55</v>
      </c>
      <c r="I61">
        <v>24</v>
      </c>
      <c r="J61">
        <v>45</v>
      </c>
      <c r="K61">
        <v>23</v>
      </c>
      <c r="L61">
        <v>42</v>
      </c>
      <c r="M61">
        <v>22</v>
      </c>
      <c r="N61">
        <v>32</v>
      </c>
      <c r="O61">
        <v>24</v>
      </c>
      <c r="P61">
        <v>72</v>
      </c>
      <c r="Q61">
        <v>57</v>
      </c>
      <c r="R61">
        <v>55</v>
      </c>
      <c r="S61">
        <v>52</v>
      </c>
      <c r="T61">
        <v>63</v>
      </c>
      <c r="U61">
        <v>48</v>
      </c>
      <c r="V61">
        <v>46</v>
      </c>
      <c r="W61">
        <v>41</v>
      </c>
      <c r="X61">
        <v>45</v>
      </c>
      <c r="Y61">
        <v>45</v>
      </c>
      <c r="Z61">
        <f t="shared" si="5"/>
        <v>1054</v>
      </c>
      <c r="AA61" t="s">
        <v>29</v>
      </c>
    </row>
    <row r="62" spans="1:27">
      <c r="A62" t="s">
        <v>289</v>
      </c>
      <c r="B62" t="s">
        <v>290</v>
      </c>
      <c r="C62">
        <v>2</v>
      </c>
      <c r="D62">
        <v>65</v>
      </c>
      <c r="E62">
        <v>61</v>
      </c>
      <c r="F62">
        <v>75</v>
      </c>
      <c r="G62">
        <v>61</v>
      </c>
      <c r="H62">
        <v>59</v>
      </c>
      <c r="I62">
        <v>24</v>
      </c>
      <c r="J62">
        <v>41</v>
      </c>
      <c r="K62">
        <v>23</v>
      </c>
      <c r="L62">
        <v>36</v>
      </c>
      <c r="M62">
        <v>24</v>
      </c>
      <c r="N62">
        <v>26</v>
      </c>
      <c r="O62">
        <v>23</v>
      </c>
      <c r="P62">
        <v>79</v>
      </c>
      <c r="Q62">
        <v>73</v>
      </c>
      <c r="R62">
        <v>59</v>
      </c>
      <c r="S62">
        <v>51</v>
      </c>
      <c r="T62">
        <v>62</v>
      </c>
      <c r="U62">
        <v>48</v>
      </c>
      <c r="V62">
        <v>42</v>
      </c>
      <c r="W62">
        <v>43</v>
      </c>
      <c r="X62">
        <v>39</v>
      </c>
      <c r="Y62">
        <v>37</v>
      </c>
      <c r="Z62">
        <f t="shared" si="5"/>
        <v>1051</v>
      </c>
      <c r="AA62" t="s">
        <v>29</v>
      </c>
    </row>
    <row r="63" spans="1:27">
      <c r="A63" t="s">
        <v>293</v>
      </c>
      <c r="B63" t="s">
        <v>294</v>
      </c>
      <c r="C63">
        <v>2</v>
      </c>
      <c r="D63">
        <v>56</v>
      </c>
      <c r="E63">
        <v>59</v>
      </c>
      <c r="F63">
        <v>65</v>
      </c>
      <c r="G63">
        <v>51</v>
      </c>
      <c r="H63">
        <v>59</v>
      </c>
      <c r="I63">
        <v>10</v>
      </c>
      <c r="J63">
        <v>20</v>
      </c>
      <c r="K63">
        <v>15</v>
      </c>
      <c r="L63">
        <v>30</v>
      </c>
      <c r="M63">
        <v>21</v>
      </c>
      <c r="N63">
        <v>31</v>
      </c>
      <c r="O63">
        <v>16</v>
      </c>
      <c r="P63">
        <v>56</v>
      </c>
      <c r="Q63">
        <v>62</v>
      </c>
      <c r="R63">
        <v>53</v>
      </c>
      <c r="S63">
        <v>49</v>
      </c>
      <c r="T63">
        <v>56</v>
      </c>
      <c r="U63">
        <v>30</v>
      </c>
      <c r="V63">
        <v>8</v>
      </c>
      <c r="W63">
        <v>30</v>
      </c>
      <c r="X63">
        <v>26</v>
      </c>
      <c r="Y63">
        <v>39</v>
      </c>
      <c r="Z63">
        <f t="shared" si="5"/>
        <v>842</v>
      </c>
      <c r="AA63" t="s">
        <v>35</v>
      </c>
    </row>
    <row r="64" spans="1:27">
      <c r="A64" t="s">
        <v>297</v>
      </c>
      <c r="B64" t="s">
        <v>298</v>
      </c>
      <c r="C64">
        <v>2</v>
      </c>
      <c r="D64">
        <v>56</v>
      </c>
      <c r="E64">
        <v>57</v>
      </c>
      <c r="F64">
        <v>53</v>
      </c>
      <c r="G64">
        <v>59</v>
      </c>
      <c r="H64">
        <v>58</v>
      </c>
      <c r="I64">
        <v>18</v>
      </c>
      <c r="J64">
        <v>35</v>
      </c>
      <c r="K64">
        <v>18</v>
      </c>
      <c r="L64">
        <v>39</v>
      </c>
      <c r="M64">
        <v>21</v>
      </c>
      <c r="N64">
        <v>23</v>
      </c>
      <c r="O64">
        <v>17</v>
      </c>
      <c r="P64">
        <v>65</v>
      </c>
      <c r="Q64">
        <v>54</v>
      </c>
      <c r="R64">
        <v>52</v>
      </c>
      <c r="S64">
        <v>51</v>
      </c>
      <c r="T64">
        <v>48</v>
      </c>
      <c r="U64">
        <v>36</v>
      </c>
      <c r="V64">
        <v>32</v>
      </c>
      <c r="W64">
        <v>37</v>
      </c>
      <c r="X64">
        <v>36</v>
      </c>
      <c r="Y64">
        <v>42</v>
      </c>
      <c r="Z64">
        <f t="shared" si="5"/>
        <v>907</v>
      </c>
      <c r="AA64" t="s">
        <v>38</v>
      </c>
    </row>
    <row r="65" spans="1:27">
      <c r="A65" t="s">
        <v>299</v>
      </c>
      <c r="B65" t="s">
        <v>300</v>
      </c>
      <c r="C65">
        <v>2</v>
      </c>
      <c r="D65">
        <v>66</v>
      </c>
      <c r="E65">
        <v>67</v>
      </c>
      <c r="F65">
        <v>73</v>
      </c>
      <c r="G65">
        <v>72</v>
      </c>
      <c r="H65">
        <v>55</v>
      </c>
      <c r="I65">
        <v>18</v>
      </c>
      <c r="J65">
        <v>30</v>
      </c>
      <c r="K65">
        <v>17</v>
      </c>
      <c r="L65">
        <v>42</v>
      </c>
      <c r="M65">
        <v>20</v>
      </c>
      <c r="N65">
        <v>40</v>
      </c>
      <c r="O65">
        <v>16</v>
      </c>
      <c r="P65">
        <v>70</v>
      </c>
      <c r="Q65">
        <v>58</v>
      </c>
      <c r="R65">
        <v>59</v>
      </c>
      <c r="S65">
        <v>58</v>
      </c>
      <c r="T65">
        <v>56</v>
      </c>
      <c r="U65">
        <v>30</v>
      </c>
      <c r="V65">
        <v>25</v>
      </c>
      <c r="W65">
        <v>34</v>
      </c>
      <c r="X65">
        <v>36</v>
      </c>
      <c r="Y65">
        <v>40</v>
      </c>
      <c r="Z65">
        <f t="shared" si="5"/>
        <v>982</v>
      </c>
      <c r="AA65" t="s">
        <v>38</v>
      </c>
    </row>
    <row r="66" spans="1:27">
      <c r="A66" t="s">
        <v>301</v>
      </c>
      <c r="B66" t="s">
        <v>302</v>
      </c>
      <c r="C66">
        <v>2</v>
      </c>
      <c r="D66">
        <v>45</v>
      </c>
      <c r="E66">
        <v>50</v>
      </c>
      <c r="F66">
        <v>40</v>
      </c>
      <c r="G66">
        <v>46</v>
      </c>
      <c r="H66">
        <v>40</v>
      </c>
      <c r="I66">
        <v>15</v>
      </c>
      <c r="J66">
        <v>30</v>
      </c>
      <c r="K66">
        <v>15</v>
      </c>
      <c r="L66">
        <v>42</v>
      </c>
      <c r="M66">
        <v>22</v>
      </c>
      <c r="N66">
        <v>28</v>
      </c>
      <c r="O66">
        <v>16</v>
      </c>
      <c r="P66">
        <v>54</v>
      </c>
      <c r="Q66">
        <v>40</v>
      </c>
      <c r="R66">
        <v>41</v>
      </c>
      <c r="S66">
        <v>29</v>
      </c>
      <c r="T66">
        <v>43</v>
      </c>
      <c r="U66">
        <v>30</v>
      </c>
      <c r="V66">
        <v>25</v>
      </c>
      <c r="W66">
        <v>35</v>
      </c>
      <c r="X66">
        <v>31</v>
      </c>
      <c r="Y66">
        <v>40</v>
      </c>
      <c r="Z66">
        <f t="shared" si="5"/>
        <v>757</v>
      </c>
      <c r="AA66" t="s">
        <v>35</v>
      </c>
    </row>
    <row r="67" spans="1:27">
      <c r="A67" t="s">
        <v>305</v>
      </c>
      <c r="B67" t="s">
        <v>306</v>
      </c>
      <c r="C67">
        <v>2</v>
      </c>
      <c r="D67">
        <v>49</v>
      </c>
      <c r="E67">
        <v>63</v>
      </c>
      <c r="F67">
        <v>72</v>
      </c>
      <c r="G67">
        <v>70</v>
      </c>
      <c r="H67">
        <v>60</v>
      </c>
      <c r="I67">
        <v>20</v>
      </c>
      <c r="J67">
        <v>42</v>
      </c>
      <c r="K67">
        <v>18</v>
      </c>
      <c r="L67">
        <v>41</v>
      </c>
      <c r="M67">
        <v>21</v>
      </c>
      <c r="N67">
        <v>40</v>
      </c>
      <c r="O67">
        <v>16</v>
      </c>
      <c r="P67">
        <v>81</v>
      </c>
      <c r="Q67">
        <v>62</v>
      </c>
      <c r="R67">
        <v>67</v>
      </c>
      <c r="S67">
        <v>59</v>
      </c>
      <c r="T67">
        <v>60</v>
      </c>
      <c r="U67">
        <v>46</v>
      </c>
      <c r="V67">
        <v>42</v>
      </c>
      <c r="W67">
        <v>40</v>
      </c>
      <c r="X67">
        <v>43</v>
      </c>
      <c r="Y67">
        <v>43</v>
      </c>
      <c r="Z67">
        <f t="shared" si="5"/>
        <v>1055</v>
      </c>
      <c r="AA67" t="s">
        <v>29</v>
      </c>
    </row>
    <row r="68" spans="1:27">
      <c r="A68" t="s">
        <v>309</v>
      </c>
      <c r="B68" t="s">
        <v>310</v>
      </c>
      <c r="C68">
        <v>2</v>
      </c>
      <c r="D68">
        <v>49</v>
      </c>
      <c r="E68">
        <v>61</v>
      </c>
      <c r="F68">
        <v>66</v>
      </c>
      <c r="G68">
        <v>70</v>
      </c>
      <c r="H68">
        <v>67</v>
      </c>
      <c r="I68">
        <v>19</v>
      </c>
      <c r="J68">
        <v>40</v>
      </c>
      <c r="K68">
        <v>19</v>
      </c>
      <c r="L68">
        <v>38</v>
      </c>
      <c r="M68">
        <v>23</v>
      </c>
      <c r="N68">
        <v>30</v>
      </c>
      <c r="O68">
        <v>20</v>
      </c>
      <c r="P68">
        <v>73</v>
      </c>
      <c r="Q68">
        <v>61</v>
      </c>
      <c r="R68">
        <v>61</v>
      </c>
      <c r="S68">
        <v>59</v>
      </c>
      <c r="T68">
        <v>59</v>
      </c>
      <c r="U68">
        <v>44</v>
      </c>
      <c r="V68">
        <v>25</v>
      </c>
      <c r="W68">
        <v>45</v>
      </c>
      <c r="X68">
        <v>42</v>
      </c>
      <c r="Y68">
        <v>43</v>
      </c>
      <c r="Z68">
        <f t="shared" si="5"/>
        <v>1014</v>
      </c>
      <c r="AA68" t="s">
        <v>29</v>
      </c>
    </row>
    <row r="69" spans="1:27">
      <c r="A69" t="s">
        <v>317</v>
      </c>
      <c r="B69" t="s">
        <v>318</v>
      </c>
      <c r="C69">
        <v>2</v>
      </c>
      <c r="D69">
        <v>42</v>
      </c>
      <c r="E69">
        <v>40</v>
      </c>
      <c r="F69">
        <v>62</v>
      </c>
      <c r="G69">
        <v>41</v>
      </c>
      <c r="H69">
        <v>47</v>
      </c>
      <c r="I69">
        <v>20</v>
      </c>
      <c r="J69">
        <v>40</v>
      </c>
      <c r="K69">
        <v>17</v>
      </c>
      <c r="L69">
        <v>41</v>
      </c>
      <c r="M69">
        <v>11</v>
      </c>
      <c r="N69">
        <v>33</v>
      </c>
      <c r="O69">
        <v>15</v>
      </c>
      <c r="P69">
        <v>47</v>
      </c>
      <c r="Q69">
        <v>46</v>
      </c>
      <c r="R69">
        <v>49</v>
      </c>
      <c r="S69">
        <v>40</v>
      </c>
      <c r="T69">
        <v>49</v>
      </c>
      <c r="U69">
        <v>32</v>
      </c>
      <c r="V69">
        <v>25</v>
      </c>
      <c r="W69">
        <v>32</v>
      </c>
      <c r="X69">
        <v>35</v>
      </c>
      <c r="Y69">
        <v>37</v>
      </c>
      <c r="Z69">
        <f t="shared" si="5"/>
        <v>801</v>
      </c>
      <c r="AA69" t="s">
        <v>119</v>
      </c>
    </row>
    <row r="70" spans="1:27">
      <c r="A70" t="s">
        <v>319</v>
      </c>
      <c r="B70" t="s">
        <v>320</v>
      </c>
      <c r="C70">
        <v>2</v>
      </c>
      <c r="D70">
        <v>40</v>
      </c>
      <c r="E70">
        <v>50</v>
      </c>
      <c r="F70">
        <v>49</v>
      </c>
      <c r="G70">
        <v>57</v>
      </c>
      <c r="H70">
        <v>56</v>
      </c>
      <c r="I70">
        <v>17</v>
      </c>
      <c r="J70">
        <v>25</v>
      </c>
      <c r="K70">
        <v>16</v>
      </c>
      <c r="L70">
        <v>32</v>
      </c>
      <c r="M70">
        <v>23</v>
      </c>
      <c r="N70">
        <v>23</v>
      </c>
      <c r="O70">
        <v>18</v>
      </c>
      <c r="P70">
        <v>57</v>
      </c>
      <c r="Q70">
        <v>54</v>
      </c>
      <c r="R70">
        <v>47</v>
      </c>
      <c r="S70">
        <v>40</v>
      </c>
      <c r="T70">
        <v>52</v>
      </c>
      <c r="U70">
        <v>36</v>
      </c>
      <c r="V70">
        <v>28</v>
      </c>
      <c r="W70">
        <v>38</v>
      </c>
      <c r="X70">
        <v>32</v>
      </c>
      <c r="Y70">
        <v>42</v>
      </c>
      <c r="Z70">
        <f t="shared" si="5"/>
        <v>832</v>
      </c>
      <c r="AA70" t="s">
        <v>32</v>
      </c>
    </row>
    <row r="71" spans="1:27">
      <c r="A71" t="s">
        <v>325</v>
      </c>
      <c r="B71" t="s">
        <v>326</v>
      </c>
      <c r="C71">
        <v>2</v>
      </c>
      <c r="D71">
        <v>40</v>
      </c>
      <c r="E71">
        <v>40</v>
      </c>
      <c r="F71">
        <v>51</v>
      </c>
      <c r="G71">
        <v>50</v>
      </c>
      <c r="H71">
        <v>71</v>
      </c>
      <c r="I71">
        <v>22</v>
      </c>
      <c r="J71">
        <v>22</v>
      </c>
      <c r="K71">
        <v>17</v>
      </c>
      <c r="L71">
        <v>41</v>
      </c>
      <c r="M71">
        <v>24</v>
      </c>
      <c r="N71">
        <v>23</v>
      </c>
      <c r="O71">
        <v>21</v>
      </c>
      <c r="P71">
        <v>50</v>
      </c>
      <c r="Q71">
        <v>50</v>
      </c>
      <c r="R71">
        <v>61</v>
      </c>
      <c r="S71">
        <v>41</v>
      </c>
      <c r="T71">
        <v>47</v>
      </c>
      <c r="U71">
        <v>34</v>
      </c>
      <c r="V71">
        <v>28</v>
      </c>
      <c r="W71">
        <v>43</v>
      </c>
      <c r="X71">
        <v>30</v>
      </c>
      <c r="Y71">
        <v>42</v>
      </c>
      <c r="Z71">
        <f t="shared" si="5"/>
        <v>848</v>
      </c>
      <c r="AA71" t="s">
        <v>32</v>
      </c>
    </row>
    <row r="72" spans="26:26">
      <c r="Z72">
        <f t="shared" si="5"/>
        <v>0</v>
      </c>
    </row>
    <row r="73" spans="3:27">
      <c r="C73" t="s">
        <v>29</v>
      </c>
      <c r="D73">
        <f>COUNTIF(D2:D71,"&gt;=66")</f>
        <v>5</v>
      </c>
      <c r="E73">
        <f>COUNTIF(E2:E71,"&gt;=66")</f>
        <v>10</v>
      </c>
      <c r="F73">
        <f>COUNTIF(F2:F71,"&gt;=66")</f>
        <v>23</v>
      </c>
      <c r="G73">
        <f>COUNTIF(G2:G71,"&gt;=66")</f>
        <v>8</v>
      </c>
      <c r="H73">
        <f>COUNTIF(H2:H71,"&gt;=66")</f>
        <v>6</v>
      </c>
      <c r="J73">
        <f>COUNTIF(J2:J71,"&gt;=20")</f>
        <v>68</v>
      </c>
      <c r="L73">
        <f>COUNTIF(L2:L71,"&gt;=20")</f>
        <v>69</v>
      </c>
      <c r="N73">
        <f>COUNTIF(N2:N71,"&gt;=20")</f>
        <v>70</v>
      </c>
      <c r="P73">
        <f>COUNTIF(P2:P71,"&gt;=66")</f>
        <v>24</v>
      </c>
      <c r="Q73">
        <f>COUNTIF(Q2:Q71,"&gt;=66")</f>
        <v>2</v>
      </c>
      <c r="R73">
        <f>COUNTIF(R2:R71,"&gt;=66")</f>
        <v>11</v>
      </c>
      <c r="S73">
        <f>COUNTIF(S2:S71,"&gt;=66")</f>
        <v>7</v>
      </c>
      <c r="T73">
        <f>COUNTIF(T2:T71,"&gt;=66")</f>
        <v>1</v>
      </c>
      <c r="V73">
        <f>COUNTIF(V2:V71,"&gt;=20")</f>
        <v>65</v>
      </c>
      <c r="X73">
        <f>COUNTIF(X2:X71,"&gt;=20")</f>
        <v>69</v>
      </c>
      <c r="AA73">
        <f>COUNTIF(AA2:AA71,"D")</f>
        <v>19</v>
      </c>
    </row>
    <row r="74" spans="3:27">
      <c r="C74" t="s">
        <v>38</v>
      </c>
      <c r="D74">
        <f>COUNTIFS(D2:D71,"&gt;=60",D2:D71,"&lt;66")</f>
        <v>10</v>
      </c>
      <c r="E74">
        <f>COUNTIFS(E2:E71,"&gt;=60",E2:E71,"&lt;66")</f>
        <v>14</v>
      </c>
      <c r="F74">
        <f>COUNTIFS(F2:F71,"&gt;=60",F2:F71,"&lt;66")</f>
        <v>13</v>
      </c>
      <c r="G74">
        <f>COUNTIFS(G2:G71,"&gt;=60",G2:G71,"&lt;66")</f>
        <v>19</v>
      </c>
      <c r="H74">
        <f>COUNTIFS(H2:H71,"&gt;=60",H2:H71,"&lt;66")</f>
        <v>10</v>
      </c>
      <c r="J74">
        <f>COUNTIF(J2:J71,"&lt;20")</f>
        <v>1</v>
      </c>
      <c r="L74">
        <f>COUNTIF(L2:L71,"&lt;20")</f>
        <v>1</v>
      </c>
      <c r="N74">
        <f>COUNTIF(N2:N71,"&lt;20")</f>
        <v>0</v>
      </c>
      <c r="P74">
        <f>COUNTIFS(P2:P71,"&gt;=60",P2:P71,"&lt;66")</f>
        <v>24</v>
      </c>
      <c r="Q74">
        <f>COUNTIFS(Q2:Q71,"&gt;=60",Q2:Q71,"&lt;66")</f>
        <v>13</v>
      </c>
      <c r="R74">
        <f>COUNTIFS(R2:R71,"&gt;=60",R2:R71,"&lt;66")</f>
        <v>11</v>
      </c>
      <c r="S74">
        <f>COUNTIFS(S2:S71,"&gt;=60",S2:S71,"&lt;66")</f>
        <v>9</v>
      </c>
      <c r="T74">
        <f>COUNTIFS(T2:T71,"&gt;=60",T2:T71,"&lt;66")</f>
        <v>8</v>
      </c>
      <c r="V74">
        <f>COUNTIF(V2:V71,"&lt;20")</f>
        <v>4</v>
      </c>
      <c r="X74">
        <f>COUNTIF(X2:X71,"&lt;20")</f>
        <v>0</v>
      </c>
      <c r="AA74">
        <f>COUNTIFS(AA2:AA71,"FC")</f>
        <v>27</v>
      </c>
    </row>
    <row r="75" spans="3:27">
      <c r="C75" t="s">
        <v>32</v>
      </c>
      <c r="D75">
        <f>COUNTIFS(D2:D71,"&gt;=55",D2:D71,"&lt;60")</f>
        <v>8</v>
      </c>
      <c r="E75">
        <f>COUNTIFS(E2:E71,"&gt;=55",E2:E71,"&lt;60")</f>
        <v>7</v>
      </c>
      <c r="F75">
        <f>COUNTIFS(F2:F71,"&gt;=55",F2:F71,"&lt;60")</f>
        <v>11</v>
      </c>
      <c r="G75">
        <f>COUNTIFS(G2:G71,"&gt;=55",G2:G71,"&lt;60")</f>
        <v>10</v>
      </c>
      <c r="H75">
        <f>COUNTIFS(H2:H71,"&gt;=55",H2:H71,"&lt;60")</f>
        <v>21</v>
      </c>
      <c r="J75">
        <f>COUNTIF(J2:J71,"A")</f>
        <v>1</v>
      </c>
      <c r="L75">
        <f>COUNTIF(L2:L71,"A")</f>
        <v>0</v>
      </c>
      <c r="N75">
        <f>COUNTIF(N2:N71,"A")</f>
        <v>0</v>
      </c>
      <c r="P75">
        <f>COUNTIFS(P2:P71,"&gt;=55",P2:P71,"&lt;60")</f>
        <v>10</v>
      </c>
      <c r="Q75">
        <f>COUNTIFS(Q2:Q71,"&gt;=55",Q2:Q71,"&lt;60")</f>
        <v>10</v>
      </c>
      <c r="R75">
        <f>COUNTIFS(R2:R71,"&gt;=55",R2:R71,"&lt;60")</f>
        <v>20</v>
      </c>
      <c r="S75">
        <f>COUNTIFS(S2:S71,"&gt;=55",S2:S71,"&lt;60")</f>
        <v>13</v>
      </c>
      <c r="T75">
        <f>COUNTIFS(T2:T71,"&gt;=55",T2:T71,"&lt;60")</f>
        <v>10</v>
      </c>
      <c r="V75">
        <f>COUNTIF(V2:V71,"A")</f>
        <v>1</v>
      </c>
      <c r="X75">
        <f>COUNTIF(X2:X71,"A")</f>
        <v>1</v>
      </c>
      <c r="AA75">
        <f>COUNTIFS(AA2:AA71,"HSC")</f>
        <v>10</v>
      </c>
    </row>
    <row r="76" spans="3:27">
      <c r="C76" t="s">
        <v>119</v>
      </c>
      <c r="D76">
        <f>COUNTIFS(D2:D71,"&gt;=50",D2:D71,"&lt;55")</f>
        <v>9</v>
      </c>
      <c r="E76">
        <f>COUNTIFS(E2:E71,"&gt;=50",E2:E71,"&lt;55")</f>
        <v>11</v>
      </c>
      <c r="F76">
        <f>COUNTIFS(F2:F71,"&gt;=50",F2:F71,"&lt;55")</f>
        <v>8</v>
      </c>
      <c r="G76">
        <f>COUNTIFS(G2:G71,"&gt;=50",G2:G71,"&lt;55")</f>
        <v>17</v>
      </c>
      <c r="H76">
        <f>COUNTIFS(H2:H71,"&gt;=50",H2:H71,"&lt;55")</f>
        <v>12</v>
      </c>
      <c r="P76">
        <f>COUNTIFS(P2:P71,"&gt;=50",P2:P71,"&lt;55")</f>
        <v>5</v>
      </c>
      <c r="Q76">
        <f>COUNTIFS(Q2:Q71,"&gt;=50",Q2:Q71,"&lt;55")</f>
        <v>19</v>
      </c>
      <c r="R76">
        <f>COUNTIFS(R2:R71,"&gt;=50",R2:R71,"&lt;55")</f>
        <v>10</v>
      </c>
      <c r="S76">
        <f>COUNTIFS(S2:S71,"&gt;=50",S2:S71,"&lt;55")</f>
        <v>14</v>
      </c>
      <c r="T76">
        <f>COUNTIFS(T2:T71,"&gt;=50",T2:T71,"&lt;55")</f>
        <v>17</v>
      </c>
      <c r="AA76">
        <f>COUNTIFS(AA2:AA71,"SC")</f>
        <v>3</v>
      </c>
    </row>
    <row r="77" spans="3:27">
      <c r="C77" t="s">
        <v>327</v>
      </c>
      <c r="D77">
        <f>COUNTIFS(D2:D71,"&gt;=40",D2:D71,"&lt;50")</f>
        <v>36</v>
      </c>
      <c r="E77">
        <f>COUNTIFS(E2:E71,"&gt;=40",E2:E71,"&lt;50")</f>
        <v>27</v>
      </c>
      <c r="F77">
        <f>COUNTIFS(F2:F71,"&gt;=40",F2:F71,"&lt;50")</f>
        <v>15</v>
      </c>
      <c r="G77">
        <f>COUNTIFS(G2:G71,"&gt;=40",G2:G71,"&lt;50")</f>
        <v>14</v>
      </c>
      <c r="H77">
        <f>COUNTIFS(H2:H71,"&gt;=40",H2:H71,"&lt;50")</f>
        <v>20</v>
      </c>
      <c r="P77">
        <f>COUNTIFS(P2:P71,"&gt;=40",P2:P71,"&lt;50")</f>
        <v>6</v>
      </c>
      <c r="Q77">
        <f>COUNTIFS(Q2:Q71,"&gt;=40",Q2:Q71,"&lt;50")</f>
        <v>21</v>
      </c>
      <c r="R77">
        <f>COUNTIFS(R2:R71,"&gt;=40",R2:R71,"&lt;50")</f>
        <v>17</v>
      </c>
      <c r="S77">
        <f t="shared" ref="S77" si="6">COUNTIFS(S2:S71,"&gt;=40",S2:S71,"&lt;50")</f>
        <v>21</v>
      </c>
      <c r="T77">
        <v>29</v>
      </c>
      <c r="AA77">
        <f>COUNTIFS(AA2:AA71,"PASS")</f>
        <v>0</v>
      </c>
    </row>
    <row r="78" spans="3:27">
      <c r="C78" t="s">
        <v>328</v>
      </c>
      <c r="D78">
        <f>COUNTIF(D2:D71,"&lt;40")</f>
        <v>2</v>
      </c>
      <c r="E78">
        <f>COUNTIF(E2:E71,"&lt;40")</f>
        <v>0</v>
      </c>
      <c r="F78">
        <f>COUNTIF(F2:F71,"&lt;40")</f>
        <v>0</v>
      </c>
      <c r="G78">
        <f>COUNTIF(G2:G71,"&lt;40")</f>
        <v>2</v>
      </c>
      <c r="H78">
        <f>COUNTIF(H2:H71,"&lt;40")</f>
        <v>1</v>
      </c>
      <c r="P78">
        <f>COUNTIF(P2:P71,"&lt;40")</f>
        <v>0</v>
      </c>
      <c r="Q78">
        <f>COUNTIF(Q2:Q71,"&lt;40")</f>
        <v>4</v>
      </c>
      <c r="R78">
        <f>COUNTIF(R2:R71,"&lt;40")</f>
        <v>0</v>
      </c>
      <c r="S78">
        <f t="shared" ref="S78" si="7">COUNTIF(S2:S71,"&lt;40")</f>
        <v>5</v>
      </c>
      <c r="T78">
        <v>3</v>
      </c>
      <c r="AA78">
        <f>COUNTIF(AA2:AA71,"ATKT")</f>
        <v>9</v>
      </c>
    </row>
    <row r="79" spans="3:27">
      <c r="C79" t="s">
        <v>162</v>
      </c>
      <c r="D79">
        <f>COUNTIF(D2:D71,"A")</f>
        <v>0</v>
      </c>
      <c r="E79">
        <f>COUNTIF(E2:E71,"A")</f>
        <v>1</v>
      </c>
      <c r="F79">
        <f>COUNTIF(F2:F71,"A")</f>
        <v>0</v>
      </c>
      <c r="G79">
        <f>COUNTIF(G2:G71,"A")</f>
        <v>0</v>
      </c>
      <c r="H79">
        <f>COUNTIF(H2:H71,"A")</f>
        <v>0</v>
      </c>
      <c r="P79">
        <f>COUNTIF(P2:P71,"A")</f>
        <v>1</v>
      </c>
      <c r="Q79">
        <f>COUNTIF(Q2:Q71,"A")</f>
        <v>1</v>
      </c>
      <c r="R79">
        <f>COUNTIF(R2:R71,"A")</f>
        <v>1</v>
      </c>
      <c r="S79">
        <f>COUNTIF(S2:S71,"A")</f>
        <v>1</v>
      </c>
      <c r="T79">
        <f>COUNTIF(T2:T71,"A")</f>
        <v>2</v>
      </c>
      <c r="AA79">
        <f>COUNTIF(AA2:AA71,"FAILS")</f>
        <v>2</v>
      </c>
    </row>
  </sheetData>
  <sortState ref="A2:Q80">
    <sortCondition ref="H1" descending="1"/>
  </sortState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17" workbookViewId="0">
      <selection activeCell="H39" sqref="H39"/>
    </sheetView>
  </sheetViews>
  <sheetFormatPr defaultColWidth="9" defaultRowHeight="15" outlineLevelCol="7"/>
  <sheetData>
    <row r="1" spans="1:8">
      <c r="A1" t="s">
        <v>15</v>
      </c>
      <c r="B1" t="s">
        <v>29</v>
      </c>
      <c r="C1" t="s">
        <v>38</v>
      </c>
      <c r="D1" t="s">
        <v>32</v>
      </c>
      <c r="E1" t="s">
        <v>119</v>
      </c>
      <c r="F1" t="s">
        <v>327</v>
      </c>
      <c r="G1" t="s">
        <v>56</v>
      </c>
      <c r="H1" t="s">
        <v>162</v>
      </c>
    </row>
    <row r="2" spans="2:8">
      <c r="B2">
        <v>26</v>
      </c>
      <c r="C2">
        <v>22</v>
      </c>
      <c r="D2">
        <v>10</v>
      </c>
      <c r="E2">
        <v>8</v>
      </c>
      <c r="F2">
        <v>7</v>
      </c>
      <c r="G2">
        <v>3</v>
      </c>
      <c r="H2">
        <v>0</v>
      </c>
    </row>
    <row r="3" spans="2:8">
      <c r="B3" s="1">
        <f>(B2/76*100)</f>
        <v>34.2105263157895</v>
      </c>
      <c r="C3" s="1">
        <f t="shared" ref="C3:H3" si="0">(C2/76*100)</f>
        <v>28.9473684210526</v>
      </c>
      <c r="D3" s="1">
        <f t="shared" si="0"/>
        <v>13.1578947368421</v>
      </c>
      <c r="E3" s="1">
        <f t="shared" si="0"/>
        <v>10.5263157894737</v>
      </c>
      <c r="F3" s="1">
        <f t="shared" si="0"/>
        <v>9.21052631578947</v>
      </c>
      <c r="G3" s="1">
        <f t="shared" si="0"/>
        <v>3.94736842105263</v>
      </c>
      <c r="H3" s="1">
        <f t="shared" si="0"/>
        <v>0</v>
      </c>
    </row>
    <row r="5" spans="1:8">
      <c r="A5" t="s">
        <v>16</v>
      </c>
      <c r="B5" t="s">
        <v>29</v>
      </c>
      <c r="C5" t="s">
        <v>38</v>
      </c>
      <c r="D5" t="s">
        <v>32</v>
      </c>
      <c r="E5" t="s">
        <v>119</v>
      </c>
      <c r="F5" t="s">
        <v>327</v>
      </c>
      <c r="G5" t="s">
        <v>56</v>
      </c>
      <c r="H5" t="s">
        <v>162</v>
      </c>
    </row>
    <row r="6" spans="2:8">
      <c r="B6">
        <v>5</v>
      </c>
      <c r="C6">
        <v>4</v>
      </c>
      <c r="D6">
        <v>14</v>
      </c>
      <c r="E6">
        <v>19</v>
      </c>
      <c r="F6">
        <v>30</v>
      </c>
      <c r="G6">
        <v>4</v>
      </c>
      <c r="H6">
        <v>0</v>
      </c>
    </row>
    <row r="7" spans="2:8">
      <c r="B7" s="1">
        <f>(B6/76*100)</f>
        <v>6.57894736842105</v>
      </c>
      <c r="C7" s="1">
        <f t="shared" ref="C7" si="1">(C6/76*100)</f>
        <v>5.26315789473684</v>
      </c>
      <c r="D7" s="1">
        <f t="shared" ref="D7" si="2">(D6/76*100)</f>
        <v>18.4210526315789</v>
      </c>
      <c r="E7" s="1">
        <f t="shared" ref="E7" si="3">(E6/76*100)</f>
        <v>25</v>
      </c>
      <c r="F7" s="1">
        <f t="shared" ref="F7" si="4">(F6/76*100)</f>
        <v>39.4736842105263</v>
      </c>
      <c r="G7" s="1">
        <f t="shared" ref="G7" si="5">(G6/76*100)</f>
        <v>5.26315789473684</v>
      </c>
      <c r="H7" s="1">
        <f t="shared" ref="H7" si="6">(H6/76*100)</f>
        <v>0</v>
      </c>
    </row>
    <row r="9" spans="1:8">
      <c r="A9" t="s">
        <v>17</v>
      </c>
      <c r="B9" t="s">
        <v>29</v>
      </c>
      <c r="C9" t="s">
        <v>38</v>
      </c>
      <c r="D9" t="s">
        <v>32</v>
      </c>
      <c r="E9" t="s">
        <v>119</v>
      </c>
      <c r="F9" t="s">
        <v>327</v>
      </c>
      <c r="G9" t="s">
        <v>56</v>
      </c>
      <c r="H9" t="s">
        <v>162</v>
      </c>
    </row>
    <row r="10" spans="2:8">
      <c r="B10">
        <v>8</v>
      </c>
      <c r="C10">
        <v>12</v>
      </c>
      <c r="D10">
        <v>23</v>
      </c>
      <c r="E10">
        <v>16</v>
      </c>
      <c r="F10">
        <v>11</v>
      </c>
      <c r="G10">
        <v>6</v>
      </c>
      <c r="H10">
        <v>0</v>
      </c>
    </row>
    <row r="11" spans="2:8">
      <c r="B11" s="1">
        <f>(B10/76*100)</f>
        <v>10.5263157894737</v>
      </c>
      <c r="C11" s="1">
        <f t="shared" ref="C11" si="7">(C10/76*100)</f>
        <v>15.7894736842105</v>
      </c>
      <c r="D11" s="1">
        <f t="shared" ref="D11" si="8">(D10/76*100)</f>
        <v>30.2631578947368</v>
      </c>
      <c r="E11" s="1">
        <f t="shared" ref="E11" si="9">(E10/76*100)</f>
        <v>21.0526315789474</v>
      </c>
      <c r="F11" s="1">
        <f t="shared" ref="F11" si="10">(F10/76*100)</f>
        <v>14.4736842105263</v>
      </c>
      <c r="G11" s="1">
        <f t="shared" ref="G11" si="11">(G10/76*100)</f>
        <v>7.89473684210526</v>
      </c>
      <c r="H11" s="1">
        <f t="shared" ref="H11" si="12">(H10/76*100)</f>
        <v>0</v>
      </c>
    </row>
    <row r="13" spans="1:8">
      <c r="A13" t="s">
        <v>18</v>
      </c>
      <c r="B13" t="s">
        <v>29</v>
      </c>
      <c r="C13" t="s">
        <v>38</v>
      </c>
      <c r="D13" t="s">
        <v>32</v>
      </c>
      <c r="E13" t="s">
        <v>119</v>
      </c>
      <c r="F13" t="s">
        <v>327</v>
      </c>
      <c r="G13" t="s">
        <v>56</v>
      </c>
      <c r="H13" t="s">
        <v>162</v>
      </c>
    </row>
    <row r="14" spans="2:8">
      <c r="B14">
        <v>3</v>
      </c>
      <c r="C14">
        <v>11</v>
      </c>
      <c r="D14">
        <v>15</v>
      </c>
      <c r="E14">
        <v>15</v>
      </c>
      <c r="F14">
        <v>27</v>
      </c>
      <c r="G14">
        <v>5</v>
      </c>
      <c r="H14">
        <v>0</v>
      </c>
    </row>
    <row r="15" spans="2:8">
      <c r="B15" s="1">
        <f>(B14/76*100)</f>
        <v>3.94736842105263</v>
      </c>
      <c r="C15" s="1">
        <f t="shared" ref="C15" si="13">(C14/76*100)</f>
        <v>14.4736842105263</v>
      </c>
      <c r="D15" s="1">
        <f t="shared" ref="D15" si="14">(D14/76*100)</f>
        <v>19.7368421052632</v>
      </c>
      <c r="E15" s="1">
        <f t="shared" ref="E15" si="15">(E14/76*100)</f>
        <v>19.7368421052632</v>
      </c>
      <c r="F15" s="1">
        <f t="shared" ref="F15" si="16">(F14/76*100)</f>
        <v>35.5263157894737</v>
      </c>
      <c r="G15" s="1">
        <f t="shared" ref="G15" si="17">(G14/76*100)</f>
        <v>6.57894736842105</v>
      </c>
      <c r="H15" s="1">
        <f t="shared" ref="H15" si="18">(H14/76*100)</f>
        <v>0</v>
      </c>
    </row>
    <row r="17" spans="1:8">
      <c r="A17" t="s">
        <v>19</v>
      </c>
      <c r="B17" t="s">
        <v>29</v>
      </c>
      <c r="C17" t="s">
        <v>38</v>
      </c>
      <c r="D17" t="s">
        <v>32</v>
      </c>
      <c r="E17" t="s">
        <v>119</v>
      </c>
      <c r="F17" t="s">
        <v>327</v>
      </c>
      <c r="G17" t="s">
        <v>56</v>
      </c>
      <c r="H17" t="s">
        <v>162</v>
      </c>
    </row>
    <row r="18" spans="2:8">
      <c r="B18">
        <v>1</v>
      </c>
      <c r="C18">
        <v>6</v>
      </c>
      <c r="D18">
        <v>4</v>
      </c>
      <c r="E18">
        <v>23</v>
      </c>
      <c r="F18">
        <v>34</v>
      </c>
      <c r="G18">
        <v>8</v>
      </c>
      <c r="H18">
        <v>0</v>
      </c>
    </row>
    <row r="19" spans="2:8">
      <c r="B19" s="1">
        <f>(B18/76*100)</f>
        <v>1.31578947368421</v>
      </c>
      <c r="C19" s="1">
        <f t="shared" ref="C19" si="19">(C18/76*100)</f>
        <v>7.89473684210526</v>
      </c>
      <c r="D19" s="1">
        <f t="shared" ref="D19" si="20">(D18/76*100)</f>
        <v>5.26315789473684</v>
      </c>
      <c r="E19" s="1">
        <f t="shared" ref="E19" si="21">(E18/76*100)</f>
        <v>30.2631578947368</v>
      </c>
      <c r="F19" s="1">
        <f t="shared" ref="F19" si="22">(F18/76*100)</f>
        <v>44.7368421052632</v>
      </c>
      <c r="G19" s="1">
        <f t="shared" ref="G19" si="23">(G18/76*100)</f>
        <v>10.5263157894737</v>
      </c>
      <c r="H19" s="1">
        <f t="shared" ref="H19" si="24">(H18/76*100)</f>
        <v>0</v>
      </c>
    </row>
    <row r="21" spans="1:8">
      <c r="A21" t="s">
        <v>15</v>
      </c>
      <c r="B21" t="s">
        <v>29</v>
      </c>
      <c r="C21" t="s">
        <v>38</v>
      </c>
      <c r="D21" t="s">
        <v>32</v>
      </c>
      <c r="E21" t="s">
        <v>119</v>
      </c>
      <c r="F21" t="s">
        <v>327</v>
      </c>
      <c r="G21" t="s">
        <v>56</v>
      </c>
      <c r="H21" t="s">
        <v>162</v>
      </c>
    </row>
    <row r="22" spans="2:8">
      <c r="B22">
        <v>24</v>
      </c>
      <c r="C22">
        <v>24</v>
      </c>
      <c r="D22">
        <v>10</v>
      </c>
      <c r="E22">
        <v>5</v>
      </c>
      <c r="F22">
        <v>6</v>
      </c>
      <c r="G22">
        <v>0</v>
      </c>
      <c r="H22">
        <v>1</v>
      </c>
    </row>
    <row r="23" spans="2:8">
      <c r="B23" s="1">
        <f>(B22/70*100)</f>
        <v>34.2857142857143</v>
      </c>
      <c r="C23" s="1">
        <f t="shared" ref="C23:H23" si="25">(C22/70*100)</f>
        <v>34.2857142857143</v>
      </c>
      <c r="D23" s="1">
        <f t="shared" si="25"/>
        <v>14.2857142857143</v>
      </c>
      <c r="E23" s="1">
        <f t="shared" si="25"/>
        <v>7.14285714285714</v>
      </c>
      <c r="F23" s="1">
        <f t="shared" si="25"/>
        <v>8.57142857142857</v>
      </c>
      <c r="G23" s="1">
        <f t="shared" si="25"/>
        <v>0</v>
      </c>
      <c r="H23" s="1">
        <f t="shared" si="25"/>
        <v>1.42857142857143</v>
      </c>
    </row>
    <row r="25" spans="1:8">
      <c r="A25" t="s">
        <v>16</v>
      </c>
      <c r="B25" t="s">
        <v>29</v>
      </c>
      <c r="C25" t="s">
        <v>38</v>
      </c>
      <c r="D25" t="s">
        <v>32</v>
      </c>
      <c r="E25" t="s">
        <v>119</v>
      </c>
      <c r="F25" t="s">
        <v>327</v>
      </c>
      <c r="G25" t="s">
        <v>56</v>
      </c>
      <c r="H25" t="s">
        <v>162</v>
      </c>
    </row>
    <row r="26" spans="2:8">
      <c r="B26">
        <v>2</v>
      </c>
      <c r="C26">
        <v>13</v>
      </c>
      <c r="D26">
        <v>10</v>
      </c>
      <c r="E26">
        <v>19</v>
      </c>
      <c r="F26">
        <v>21</v>
      </c>
      <c r="G26">
        <v>4</v>
      </c>
      <c r="H26">
        <v>1</v>
      </c>
    </row>
    <row r="27" spans="2:8">
      <c r="B27" s="1">
        <f>(B26/70*100)</f>
        <v>2.85714285714286</v>
      </c>
      <c r="C27" s="1">
        <f t="shared" ref="C27:H27" si="26">(C26/70*100)</f>
        <v>18.5714285714286</v>
      </c>
      <c r="D27" s="1">
        <f t="shared" si="26"/>
        <v>14.2857142857143</v>
      </c>
      <c r="E27" s="1">
        <f t="shared" si="26"/>
        <v>27.1428571428571</v>
      </c>
      <c r="F27" s="1">
        <f t="shared" si="26"/>
        <v>30</v>
      </c>
      <c r="G27" s="1">
        <f t="shared" si="26"/>
        <v>5.71428571428571</v>
      </c>
      <c r="H27" s="1">
        <f t="shared" si="26"/>
        <v>1.42857142857143</v>
      </c>
    </row>
    <row r="29" spans="1:8">
      <c r="A29" t="s">
        <v>17</v>
      </c>
      <c r="B29" t="s">
        <v>29</v>
      </c>
      <c r="C29" t="s">
        <v>38</v>
      </c>
      <c r="D29" t="s">
        <v>32</v>
      </c>
      <c r="E29" t="s">
        <v>119</v>
      </c>
      <c r="F29" t="s">
        <v>327</v>
      </c>
      <c r="G29" t="s">
        <v>56</v>
      </c>
      <c r="H29" t="s">
        <v>162</v>
      </c>
    </row>
    <row r="30" spans="2:8">
      <c r="B30">
        <v>11</v>
      </c>
      <c r="C30">
        <v>11</v>
      </c>
      <c r="D30">
        <v>20</v>
      </c>
      <c r="E30">
        <v>10</v>
      </c>
      <c r="F30">
        <v>17</v>
      </c>
      <c r="G30">
        <v>0</v>
      </c>
      <c r="H30">
        <v>1</v>
      </c>
    </row>
    <row r="31" spans="2:8">
      <c r="B31" s="1">
        <f>(B30/70*100)</f>
        <v>15.7142857142857</v>
      </c>
      <c r="C31" s="1">
        <f t="shared" ref="C31:H31" si="27">(C30/70*100)</f>
        <v>15.7142857142857</v>
      </c>
      <c r="D31" s="1">
        <f t="shared" si="27"/>
        <v>28.5714285714286</v>
      </c>
      <c r="E31" s="1">
        <f t="shared" si="27"/>
        <v>14.2857142857143</v>
      </c>
      <c r="F31" s="1">
        <f t="shared" si="27"/>
        <v>24.2857142857143</v>
      </c>
      <c r="G31" s="1">
        <f t="shared" si="27"/>
        <v>0</v>
      </c>
      <c r="H31" s="1">
        <f t="shared" si="27"/>
        <v>1.42857142857143</v>
      </c>
    </row>
    <row r="33" spans="1:8">
      <c r="A33" t="s">
        <v>18</v>
      </c>
      <c r="B33" t="s">
        <v>29</v>
      </c>
      <c r="C33" t="s">
        <v>38</v>
      </c>
      <c r="D33" t="s">
        <v>32</v>
      </c>
      <c r="E33" t="s">
        <v>119</v>
      </c>
      <c r="F33" t="s">
        <v>327</v>
      </c>
      <c r="G33" t="s">
        <v>56</v>
      </c>
      <c r="H33" t="s">
        <v>162</v>
      </c>
    </row>
    <row r="34" spans="2:8">
      <c r="B34">
        <v>7</v>
      </c>
      <c r="C34">
        <v>9</v>
      </c>
      <c r="D34">
        <v>13</v>
      </c>
      <c r="E34">
        <v>14</v>
      </c>
      <c r="F34">
        <v>21</v>
      </c>
      <c r="G34">
        <v>5</v>
      </c>
      <c r="H34">
        <v>1</v>
      </c>
    </row>
    <row r="35" spans="2:8">
      <c r="B35" s="1">
        <f>(B34/70*100)</f>
        <v>10</v>
      </c>
      <c r="C35" s="1">
        <f t="shared" ref="C35:H35" si="28">(C34/70*100)</f>
        <v>12.8571428571429</v>
      </c>
      <c r="D35" s="1">
        <f t="shared" si="28"/>
        <v>18.5714285714286</v>
      </c>
      <c r="E35" s="1">
        <f t="shared" si="28"/>
        <v>20</v>
      </c>
      <c r="F35" s="1">
        <f t="shared" si="28"/>
        <v>30</v>
      </c>
      <c r="G35" s="1">
        <f t="shared" si="28"/>
        <v>7.14285714285714</v>
      </c>
      <c r="H35" s="1">
        <f t="shared" si="28"/>
        <v>1.42857142857143</v>
      </c>
    </row>
    <row r="37" spans="1:8">
      <c r="A37" t="s">
        <v>19</v>
      </c>
      <c r="B37" t="s">
        <v>29</v>
      </c>
      <c r="C37" t="s">
        <v>38</v>
      </c>
      <c r="D37" t="s">
        <v>32</v>
      </c>
      <c r="E37" t="s">
        <v>119</v>
      </c>
      <c r="F37" t="s">
        <v>327</v>
      </c>
      <c r="G37" t="s">
        <v>56</v>
      </c>
      <c r="H37" t="s">
        <v>162</v>
      </c>
    </row>
    <row r="38" spans="2:8">
      <c r="B38">
        <v>1</v>
      </c>
      <c r="C38">
        <v>8</v>
      </c>
      <c r="D38">
        <v>10</v>
      </c>
      <c r="E38">
        <v>17</v>
      </c>
      <c r="F38">
        <v>29</v>
      </c>
      <c r="G38">
        <v>3</v>
      </c>
      <c r="H38">
        <v>2</v>
      </c>
    </row>
    <row r="39" spans="2:8">
      <c r="B39" s="1">
        <f>(B38/70*100)</f>
        <v>1.42857142857143</v>
      </c>
      <c r="C39" s="1">
        <f t="shared" ref="C39:H39" si="29">(C38/70*100)</f>
        <v>11.4285714285714</v>
      </c>
      <c r="D39" s="1">
        <f t="shared" si="29"/>
        <v>14.2857142857143</v>
      </c>
      <c r="E39" s="1">
        <f t="shared" si="29"/>
        <v>24.2857142857143</v>
      </c>
      <c r="F39" s="1">
        <f t="shared" si="29"/>
        <v>41.4285714285714</v>
      </c>
      <c r="G39" s="1">
        <f t="shared" si="29"/>
        <v>4.28571428571429</v>
      </c>
      <c r="H39" s="1">
        <f t="shared" si="29"/>
        <v>2.85714285714286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</vt:lpstr>
      <vt:lpstr>I</vt:lpstr>
      <vt:lpstr>II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Shree-Sai</cp:lastModifiedBy>
  <dcterms:created xsi:type="dcterms:W3CDTF">2006-09-16T00:00:00Z</dcterms:created>
  <dcterms:modified xsi:type="dcterms:W3CDTF">2019-02-20T04:26:44Z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